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2.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3.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4.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5.xml" ContentType="application/vnd.openxmlformats-officedocument.drawing+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6.xml" ContentType="application/vnd.openxmlformats-officedocument.drawing+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7.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Khramov-DD\Desktop\ДТП\"/>
    </mc:Choice>
  </mc:AlternateContent>
  <bookViews>
    <workbookView xWindow="480" yWindow="120" windowWidth="15195" windowHeight="12975" tabRatio="864"/>
  </bookViews>
  <sheets>
    <sheet name="Общие показатели" sheetId="1" r:id="rId1"/>
    <sheet name="Технологическое присоединение" sheetId="6" r:id="rId2"/>
    <sheet name="Передача электрической энергии" sheetId="7" r:id="rId3"/>
    <sheet name="Коммерческий учет" sheetId="8" r:id="rId4"/>
    <sheet name="Дополнительные услуги" sheetId="9" r:id="rId5"/>
    <sheet name="Энергосбережение" sheetId="10" r:id="rId6"/>
    <sheet name="Другое" sheetId="11" r:id="rId7"/>
    <sheet name="Сводный отчет" sheetId="3" r:id="rId8"/>
    <sheet name="Отчет по анкетированию" sheetId="5" r:id="rId9"/>
  </sheets>
  <externalReferences>
    <externalReference r:id="rId10"/>
  </externalReferences>
  <definedNames>
    <definedName name="_xlnm._FilterDatabase" localSheetId="8" hidden="1">'Отчет по анкетированию'!$A$14:$Z$14</definedName>
    <definedName name="LINE" localSheetId="8">'Отчет по анкетированию'!$15:$15</definedName>
    <definedName name="LINE">#REF!</definedName>
    <definedName name="SHEETIT" localSheetId="4">'Дополнительные услуги'!$1:$1048576</definedName>
    <definedName name="SHEETIT" localSheetId="6">Другое!$1:$1048576</definedName>
    <definedName name="SHEETIT" localSheetId="3">'Коммерческий учет'!$1:$1048576</definedName>
    <definedName name="SHEETIT" localSheetId="2">'Передача электрической энергии'!$1:$1048576</definedName>
    <definedName name="SHEETIT" localSheetId="7">'Сводный отчет'!$1:$1048576</definedName>
    <definedName name="SHEETIT" localSheetId="1">'Технологическое присоединение'!$1:$1048576</definedName>
    <definedName name="SHEETIT" localSheetId="5">Энергосбережение!$1:$1048576</definedName>
    <definedName name="SHEETIT">'Общие показатели'!$1:$1048576</definedName>
    <definedName name="SHEETOT" localSheetId="8">'Отчет по анкетированию'!$1:$1048576</definedName>
    <definedName name="SHEETOT">#REF!</definedName>
    <definedName name="tabarea" localSheetId="8">'Отчет по анкетированию'!$15:$1029</definedName>
    <definedName name="tabarea">#REF!</definedName>
    <definedName name="_xlnm.Print_Area" localSheetId="4">'Дополнительные услуги'!$A$1:$BF$180</definedName>
    <definedName name="_xlnm.Print_Area" localSheetId="6">Другое!$A$1:$BF$180</definedName>
    <definedName name="_xlnm.Print_Area" localSheetId="3">'Коммерческий учет'!$A$1:$BF$180</definedName>
    <definedName name="_xlnm.Print_Area" localSheetId="0">'Общие показатели'!$A$1:$BF$109</definedName>
    <definedName name="_xlnm.Print_Area" localSheetId="2">'Передача электрической энергии'!$A$1:$AO$82</definedName>
    <definedName name="_xlnm.Print_Area" localSheetId="1">'Технологическое присоединение'!$A$1:$AO$84</definedName>
    <definedName name="_xlnm.Print_Area" localSheetId="5">Энергосбережение!$A$1:$BF$180</definedName>
  </definedNames>
  <calcPr calcId="162913"/>
</workbook>
</file>

<file path=xl/calcChain.xml><?xml version="1.0" encoding="utf-8"?>
<calcChain xmlns="http://schemas.openxmlformats.org/spreadsheetml/2006/main">
  <c r="AN80" i="11" l="1"/>
  <c r="AM80" i="11"/>
  <c r="AK80" i="11"/>
  <c r="AI80" i="11"/>
  <c r="AH80" i="11"/>
  <c r="AF80" i="11"/>
  <c r="AD80" i="11"/>
  <c r="AC80" i="11"/>
  <c r="AA80" i="11"/>
  <c r="Y80" i="11"/>
  <c r="X80" i="11"/>
  <c r="V80" i="11"/>
  <c r="T80" i="11"/>
  <c r="S80" i="11"/>
  <c r="Q80" i="11"/>
  <c r="O80" i="11"/>
  <c r="N80" i="11"/>
  <c r="L80" i="11"/>
  <c r="J80" i="11"/>
  <c r="I80" i="11"/>
  <c r="G80" i="11"/>
  <c r="AN78" i="11"/>
  <c r="AM78" i="11"/>
  <c r="AK78" i="11"/>
  <c r="AI78" i="11"/>
  <c r="AH78" i="11"/>
  <c r="AF78" i="11"/>
  <c r="AD78" i="11"/>
  <c r="AC78" i="11"/>
  <c r="AA78" i="11"/>
  <c r="Y78" i="11"/>
  <c r="X78" i="11"/>
  <c r="V78" i="11"/>
  <c r="T78" i="11"/>
  <c r="S78" i="11"/>
  <c r="Q78" i="11"/>
  <c r="O78" i="11"/>
  <c r="N78" i="11"/>
  <c r="L78" i="11"/>
  <c r="J78" i="11"/>
  <c r="I78" i="11"/>
  <c r="G78" i="11"/>
  <c r="AN76" i="11"/>
  <c r="AM76" i="11"/>
  <c r="AK76" i="11"/>
  <c r="AI76" i="11"/>
  <c r="AH76" i="11"/>
  <c r="AF76" i="11"/>
  <c r="AD76" i="11"/>
  <c r="AC76" i="11"/>
  <c r="AA76" i="11"/>
  <c r="Y76" i="11"/>
  <c r="X76" i="11"/>
  <c r="V76" i="11"/>
  <c r="T76" i="11"/>
  <c r="S76" i="11"/>
  <c r="Q76" i="11"/>
  <c r="O76" i="11"/>
  <c r="N76" i="11"/>
  <c r="L76" i="11"/>
  <c r="J76" i="11"/>
  <c r="I76" i="11"/>
  <c r="G76" i="11"/>
  <c r="AN74" i="11"/>
  <c r="AM74" i="11"/>
  <c r="AK74" i="11"/>
  <c r="AI74" i="11"/>
  <c r="AH74" i="11"/>
  <c r="AF74" i="11"/>
  <c r="AD74" i="11"/>
  <c r="AC74" i="11"/>
  <c r="AA74" i="11"/>
  <c r="Y74" i="11"/>
  <c r="X74" i="11"/>
  <c r="V74" i="11"/>
  <c r="T74" i="11"/>
  <c r="S74" i="11"/>
  <c r="Q74" i="11"/>
  <c r="O74" i="11"/>
  <c r="N74" i="11"/>
  <c r="L74" i="11"/>
  <c r="J74" i="11"/>
  <c r="I74" i="11"/>
  <c r="G74" i="11"/>
  <c r="AN73" i="11"/>
  <c r="AK73" i="11"/>
  <c r="AI73" i="11"/>
  <c r="AF73" i="11"/>
  <c r="AD73" i="11"/>
  <c r="AC73" i="11"/>
  <c r="AA73" i="11"/>
  <c r="Y73" i="11"/>
  <c r="X73" i="11"/>
  <c r="V73" i="11"/>
  <c r="T73" i="11"/>
  <c r="Q73" i="11"/>
  <c r="O73" i="11"/>
  <c r="L73" i="11"/>
  <c r="J73" i="11"/>
  <c r="I73" i="11"/>
  <c r="G73" i="11"/>
  <c r="AN72" i="11"/>
  <c r="AK72" i="11"/>
  <c r="AI72" i="11"/>
  <c r="AH72" i="11"/>
  <c r="AF72" i="11"/>
  <c r="AD72" i="11"/>
  <c r="AA72" i="11"/>
  <c r="Y72" i="11"/>
  <c r="X72" i="11"/>
  <c r="V72" i="11"/>
  <c r="T72" i="11"/>
  <c r="Q72" i="11"/>
  <c r="O72" i="11"/>
  <c r="N72" i="11"/>
  <c r="L72" i="11"/>
  <c r="J72" i="11"/>
  <c r="G72" i="11"/>
  <c r="AN71" i="11"/>
  <c r="AM71" i="11"/>
  <c r="AK71" i="11"/>
  <c r="AI71" i="11"/>
  <c r="AH71" i="11"/>
  <c r="AF71" i="11"/>
  <c r="AD71" i="11"/>
  <c r="AA71" i="11"/>
  <c r="Y71" i="11"/>
  <c r="V71" i="11"/>
  <c r="T71" i="11"/>
  <c r="S71" i="11"/>
  <c r="Q71" i="11"/>
  <c r="O71" i="11"/>
  <c r="N71" i="11"/>
  <c r="L71" i="11"/>
  <c r="J71" i="11"/>
  <c r="G71" i="11"/>
  <c r="AN70" i="11"/>
  <c r="AK70" i="11"/>
  <c r="AI70" i="11"/>
  <c r="AH70" i="11"/>
  <c r="AF70" i="11"/>
  <c r="AD70" i="11"/>
  <c r="AA70" i="11"/>
  <c r="Y70" i="11"/>
  <c r="X70" i="11"/>
  <c r="V70" i="11"/>
  <c r="T70" i="11"/>
  <c r="Q70" i="11"/>
  <c r="O70" i="11"/>
  <c r="N70" i="11"/>
  <c r="L70" i="11"/>
  <c r="J70" i="11"/>
  <c r="G70" i="11"/>
  <c r="AN69" i="11"/>
  <c r="AK69" i="11"/>
  <c r="AI69" i="11"/>
  <c r="AF69" i="11"/>
  <c r="AD69" i="11"/>
  <c r="AC69" i="11"/>
  <c r="AA69" i="11"/>
  <c r="Y69" i="11"/>
  <c r="X69" i="11"/>
  <c r="V69" i="11"/>
  <c r="T69" i="11"/>
  <c r="Q69" i="11"/>
  <c r="O69" i="11"/>
  <c r="L69" i="11"/>
  <c r="J69" i="11"/>
  <c r="I69" i="11"/>
  <c r="G69" i="11"/>
  <c r="AN68" i="11"/>
  <c r="AK68" i="11"/>
  <c r="AI68" i="11"/>
  <c r="AH68" i="11"/>
  <c r="AF68" i="11"/>
  <c r="AD68" i="11"/>
  <c r="AA68" i="11"/>
  <c r="Y68" i="11"/>
  <c r="X68" i="11"/>
  <c r="V68" i="11"/>
  <c r="T68" i="11"/>
  <c r="Q68" i="11"/>
  <c r="O68" i="11"/>
  <c r="N68" i="11"/>
  <c r="L68" i="11"/>
  <c r="J68" i="11"/>
  <c r="G68" i="11"/>
  <c r="AL67" i="11"/>
  <c r="AM70" i="11" s="1"/>
  <c r="AJ67" i="11"/>
  <c r="AG67" i="11"/>
  <c r="AH73" i="11" s="1"/>
  <c r="AE67" i="11"/>
  <c r="AB67" i="11"/>
  <c r="AC72" i="11" s="1"/>
  <c r="Z67" i="11"/>
  <c r="W67" i="11"/>
  <c r="X71" i="11" s="1"/>
  <c r="U67" i="11"/>
  <c r="R67" i="11"/>
  <c r="S70" i="11" s="1"/>
  <c r="P67" i="11"/>
  <c r="M67" i="11"/>
  <c r="N73" i="11" s="1"/>
  <c r="K67" i="11"/>
  <c r="H67" i="11"/>
  <c r="I72" i="11" s="1"/>
  <c r="F67" i="11"/>
  <c r="AN66" i="11"/>
  <c r="AK66" i="11"/>
  <c r="AI66" i="11"/>
  <c r="AF66" i="11"/>
  <c r="AD66" i="11"/>
  <c r="AC66" i="11"/>
  <c r="AA66" i="11"/>
  <c r="Y66" i="11"/>
  <c r="X66" i="11"/>
  <c r="V66" i="11"/>
  <c r="T66" i="11"/>
  <c r="Q66" i="11"/>
  <c r="O66" i="11"/>
  <c r="L66" i="11"/>
  <c r="J66" i="11"/>
  <c r="I66" i="11"/>
  <c r="G66" i="11"/>
  <c r="AN65" i="11"/>
  <c r="AK65" i="11"/>
  <c r="AI65" i="11"/>
  <c r="AH65" i="11"/>
  <c r="AF65" i="11"/>
  <c r="AD65" i="11"/>
  <c r="AA65" i="11"/>
  <c r="Y65" i="11"/>
  <c r="X65" i="11"/>
  <c r="V65" i="11"/>
  <c r="T65" i="11"/>
  <c r="Q65" i="11"/>
  <c r="O65" i="11"/>
  <c r="N65" i="11"/>
  <c r="L65" i="11"/>
  <c r="J65" i="11"/>
  <c r="G65" i="11"/>
  <c r="AN64" i="11"/>
  <c r="AM64" i="11"/>
  <c r="AK64" i="11"/>
  <c r="AI64" i="11"/>
  <c r="AH64" i="11"/>
  <c r="AF64" i="11"/>
  <c r="AD64" i="11"/>
  <c r="AA64" i="11"/>
  <c r="Y64" i="11"/>
  <c r="V64" i="11"/>
  <c r="T64" i="11"/>
  <c r="S64" i="11"/>
  <c r="Q64" i="11"/>
  <c r="O64" i="11"/>
  <c r="N64" i="11"/>
  <c r="L64" i="11"/>
  <c r="J64" i="11"/>
  <c r="G64" i="11"/>
  <c r="AN63" i="11"/>
  <c r="AK63" i="11"/>
  <c r="AI63" i="11"/>
  <c r="AH63" i="11"/>
  <c r="AF63" i="11"/>
  <c r="AD63" i="11"/>
  <c r="AA63" i="11"/>
  <c r="Y63" i="11"/>
  <c r="X63" i="11"/>
  <c r="V63" i="11"/>
  <c r="T63" i="11"/>
  <c r="Q63" i="11"/>
  <c r="O63" i="11"/>
  <c r="N63" i="11"/>
  <c r="L63" i="11"/>
  <c r="J63" i="11"/>
  <c r="G63" i="11"/>
  <c r="AN62" i="11"/>
  <c r="AK62" i="11"/>
  <c r="AI62" i="11"/>
  <c r="AF62" i="11"/>
  <c r="AD62" i="11"/>
  <c r="AC62" i="11"/>
  <c r="AA62" i="11"/>
  <c r="Y62" i="11"/>
  <c r="X62" i="11"/>
  <c r="V62" i="11"/>
  <c r="T62" i="11"/>
  <c r="Q62" i="11"/>
  <c r="O62" i="11"/>
  <c r="L62" i="11"/>
  <c r="J62" i="11"/>
  <c r="I62" i="11"/>
  <c r="G62" i="11"/>
  <c r="AN61" i="11"/>
  <c r="AK61" i="11"/>
  <c r="AI61" i="11"/>
  <c r="AH61" i="11"/>
  <c r="AF61" i="11"/>
  <c r="AD61" i="11"/>
  <c r="AA61" i="11"/>
  <c r="Y61" i="11"/>
  <c r="X61" i="11"/>
  <c r="V61" i="11"/>
  <c r="T61" i="11"/>
  <c r="Q61" i="11"/>
  <c r="O61" i="11"/>
  <c r="N61" i="11"/>
  <c r="L61" i="11"/>
  <c r="J61" i="11"/>
  <c r="G61" i="11"/>
  <c r="AL60" i="11"/>
  <c r="AM63" i="11" s="1"/>
  <c r="AJ60" i="11"/>
  <c r="AG60" i="11"/>
  <c r="AH66" i="11" s="1"/>
  <c r="AE60" i="11"/>
  <c r="AB60" i="11"/>
  <c r="AC65" i="11" s="1"/>
  <c r="Z60" i="11"/>
  <c r="W60" i="11"/>
  <c r="X64" i="11" s="1"/>
  <c r="U60" i="11"/>
  <c r="R60" i="11"/>
  <c r="S63" i="11" s="1"/>
  <c r="P60" i="11"/>
  <c r="M60" i="11"/>
  <c r="N66" i="11" s="1"/>
  <c r="K60" i="11"/>
  <c r="H60" i="11"/>
  <c r="I65" i="11" s="1"/>
  <c r="F60" i="11"/>
  <c r="AN59" i="11"/>
  <c r="AK59" i="11"/>
  <c r="AI59" i="11"/>
  <c r="AF59" i="11"/>
  <c r="AD59" i="11"/>
  <c r="AC59" i="11"/>
  <c r="AA59" i="11"/>
  <c r="Y59" i="11"/>
  <c r="X59" i="11"/>
  <c r="V59" i="11"/>
  <c r="T59" i="11"/>
  <c r="Q59" i="11"/>
  <c r="O59" i="11"/>
  <c r="L59" i="11"/>
  <c r="J59" i="11"/>
  <c r="I59" i="11"/>
  <c r="G59" i="11"/>
  <c r="AN58" i="11"/>
  <c r="AK58" i="11"/>
  <c r="AI58" i="11"/>
  <c r="AH58" i="11"/>
  <c r="AF58" i="11"/>
  <c r="AD58" i="11"/>
  <c r="AA58" i="11"/>
  <c r="Y58" i="11"/>
  <c r="X58" i="11"/>
  <c r="V58" i="11"/>
  <c r="T58" i="11"/>
  <c r="Q58" i="11"/>
  <c r="O58" i="11"/>
  <c r="N58" i="11"/>
  <c r="L58" i="11"/>
  <c r="J58" i="11"/>
  <c r="G58" i="11"/>
  <c r="AN57" i="11"/>
  <c r="AM57" i="11"/>
  <c r="AK57" i="11"/>
  <c r="AI57" i="11"/>
  <c r="AH57" i="11"/>
  <c r="AF57" i="11"/>
  <c r="AD57" i="11"/>
  <c r="AA57" i="11"/>
  <c r="Y57" i="11"/>
  <c r="V57" i="11"/>
  <c r="T57" i="11"/>
  <c r="S57" i="11"/>
  <c r="Q57" i="11"/>
  <c r="O57" i="11"/>
  <c r="N57" i="11"/>
  <c r="L57" i="11"/>
  <c r="J57" i="11"/>
  <c r="G57" i="11"/>
  <c r="AN56" i="11"/>
  <c r="AK56" i="11"/>
  <c r="AI56" i="11"/>
  <c r="AH56" i="11"/>
  <c r="AF56" i="11"/>
  <c r="AD56" i="11"/>
  <c r="AA56" i="11"/>
  <c r="Y56" i="11"/>
  <c r="X56" i="11"/>
  <c r="V56" i="11"/>
  <c r="T56" i="11"/>
  <c r="Q56" i="11"/>
  <c r="O56" i="11"/>
  <c r="N56" i="11"/>
  <c r="L56" i="11"/>
  <c r="J56" i="11"/>
  <c r="G56" i="11"/>
  <c r="AN55" i="11"/>
  <c r="AK55" i="11"/>
  <c r="AI55" i="11"/>
  <c r="AF55" i="11"/>
  <c r="AD55" i="11"/>
  <c r="AC55" i="11"/>
  <c r="AA55" i="11"/>
  <c r="Y55" i="11"/>
  <c r="X55" i="11"/>
  <c r="V55" i="11"/>
  <c r="T55" i="11"/>
  <c r="Q55" i="11"/>
  <c r="O55" i="11"/>
  <c r="L55" i="11"/>
  <c r="J55" i="11"/>
  <c r="I55" i="11"/>
  <c r="G55" i="11"/>
  <c r="AN54" i="11"/>
  <c r="AK54" i="11"/>
  <c r="AI54" i="11"/>
  <c r="AH54" i="11"/>
  <c r="AF54" i="11"/>
  <c r="AD54" i="11"/>
  <c r="AA54" i="11"/>
  <c r="Y54" i="11"/>
  <c r="X54" i="11"/>
  <c r="V54" i="11"/>
  <c r="T54" i="11"/>
  <c r="Q54" i="11"/>
  <c r="O54" i="11"/>
  <c r="N54" i="11"/>
  <c r="L54" i="11"/>
  <c r="J54" i="11"/>
  <c r="G54" i="11"/>
  <c r="AL53" i="11"/>
  <c r="AM56" i="11" s="1"/>
  <c r="AJ53" i="11"/>
  <c r="AG53" i="11"/>
  <c r="AH59" i="11" s="1"/>
  <c r="AE53" i="11"/>
  <c r="AB53" i="11"/>
  <c r="AC58" i="11" s="1"/>
  <c r="Z53" i="11"/>
  <c r="W53" i="11"/>
  <c r="X57" i="11" s="1"/>
  <c r="U53" i="11"/>
  <c r="R53" i="11"/>
  <c r="S56" i="11" s="1"/>
  <c r="P53" i="11"/>
  <c r="M53" i="11"/>
  <c r="N59" i="11" s="1"/>
  <c r="K53" i="11"/>
  <c r="H53" i="11"/>
  <c r="I58" i="11" s="1"/>
  <c r="F53" i="11"/>
  <c r="AN52" i="11"/>
  <c r="AK52" i="11"/>
  <c r="AI52" i="11"/>
  <c r="AF52" i="11"/>
  <c r="AD52" i="11"/>
  <c r="AC52" i="11"/>
  <c r="AA52" i="11"/>
  <c r="Y52" i="11"/>
  <c r="X52" i="11"/>
  <c r="V52" i="11"/>
  <c r="T52" i="11"/>
  <c r="Q52" i="11"/>
  <c r="O52" i="11"/>
  <c r="L52" i="11"/>
  <c r="J52" i="11"/>
  <c r="I52" i="11"/>
  <c r="G52" i="11"/>
  <c r="AN51" i="11"/>
  <c r="AK51" i="11"/>
  <c r="AI51" i="11"/>
  <c r="AF51" i="11"/>
  <c r="AD51" i="11"/>
  <c r="AA51" i="11"/>
  <c r="Y51" i="11"/>
  <c r="X51" i="11"/>
  <c r="V51" i="11"/>
  <c r="T51" i="11"/>
  <c r="Q51" i="11"/>
  <c r="O51" i="11"/>
  <c r="L51" i="11"/>
  <c r="J51" i="11"/>
  <c r="G51" i="11"/>
  <c r="AN50" i="11"/>
  <c r="AM50" i="11"/>
  <c r="AK50" i="11"/>
  <c r="AI50" i="11"/>
  <c r="AH50" i="11"/>
  <c r="AF50" i="11"/>
  <c r="AD50" i="11"/>
  <c r="AA50" i="11"/>
  <c r="Y50" i="11"/>
  <c r="V50" i="11"/>
  <c r="T50" i="11"/>
  <c r="S50" i="11"/>
  <c r="Q50" i="11"/>
  <c r="O50" i="11"/>
  <c r="N50" i="11"/>
  <c r="L50" i="11"/>
  <c r="J50" i="11"/>
  <c r="G50" i="11"/>
  <c r="AN49" i="11"/>
  <c r="AK49" i="11"/>
  <c r="AI49" i="11"/>
  <c r="AH49" i="11"/>
  <c r="AF49" i="11"/>
  <c r="AD49" i="11"/>
  <c r="AA49" i="11"/>
  <c r="Y49" i="11"/>
  <c r="X49" i="11"/>
  <c r="V49" i="11"/>
  <c r="T49" i="11"/>
  <c r="Q49" i="11"/>
  <c r="O49" i="11"/>
  <c r="N49" i="11"/>
  <c r="L49" i="11"/>
  <c r="J49" i="11"/>
  <c r="G49" i="11"/>
  <c r="AN48" i="11"/>
  <c r="AK48" i="11"/>
  <c r="AI48" i="11"/>
  <c r="AF48" i="11"/>
  <c r="AD48" i="11"/>
  <c r="AC48" i="11"/>
  <c r="AA48" i="11"/>
  <c r="Y48" i="11"/>
  <c r="X48" i="11"/>
  <c r="V48" i="11"/>
  <c r="T48" i="11"/>
  <c r="Q48" i="11"/>
  <c r="O48" i="11"/>
  <c r="L48" i="11"/>
  <c r="J48" i="11"/>
  <c r="I48" i="11"/>
  <c r="G48" i="11"/>
  <c r="AN47" i="11"/>
  <c r="AK47" i="11"/>
  <c r="AI47" i="11"/>
  <c r="AH47" i="11"/>
  <c r="AF47" i="11"/>
  <c r="AD47" i="11"/>
  <c r="AA47" i="11"/>
  <c r="Y47" i="11"/>
  <c r="X47" i="11"/>
  <c r="V47" i="11"/>
  <c r="T47" i="11"/>
  <c r="Q47" i="11"/>
  <c r="O47" i="11"/>
  <c r="N47" i="11"/>
  <c r="L47" i="11"/>
  <c r="J47" i="11"/>
  <c r="G47" i="11"/>
  <c r="AL46" i="11"/>
  <c r="AM49" i="11" s="1"/>
  <c r="AJ46" i="11"/>
  <c r="AG46" i="11"/>
  <c r="AH52" i="11" s="1"/>
  <c r="AE46" i="11"/>
  <c r="AB46" i="11"/>
  <c r="AC51" i="11" s="1"/>
  <c r="Z46" i="11"/>
  <c r="W46" i="11"/>
  <c r="X50" i="11" s="1"/>
  <c r="U46" i="11"/>
  <c r="R46" i="11"/>
  <c r="S49" i="11" s="1"/>
  <c r="P46" i="11"/>
  <c r="M46" i="11"/>
  <c r="N52" i="11" s="1"/>
  <c r="K46" i="11"/>
  <c r="H46" i="11"/>
  <c r="I51" i="11" s="1"/>
  <c r="F46" i="11"/>
  <c r="AN45" i="11"/>
  <c r="AK45" i="11"/>
  <c r="AI45" i="11"/>
  <c r="AF45" i="11"/>
  <c r="AD45" i="11"/>
  <c r="AC45" i="11"/>
  <c r="AA45" i="11"/>
  <c r="Y45" i="11"/>
  <c r="X45" i="11"/>
  <c r="V45" i="11"/>
  <c r="T45" i="11"/>
  <c r="Q45" i="11"/>
  <c r="O45" i="11"/>
  <c r="L45" i="11"/>
  <c r="J45" i="11"/>
  <c r="I45" i="11"/>
  <c r="G45" i="11"/>
  <c r="AN44" i="11"/>
  <c r="AK44" i="11"/>
  <c r="AI44" i="11"/>
  <c r="AF44" i="11"/>
  <c r="AD44" i="11"/>
  <c r="AA44" i="11"/>
  <c r="Y44" i="11"/>
  <c r="X44" i="11"/>
  <c r="V44" i="11"/>
  <c r="T44" i="11"/>
  <c r="Q44" i="11"/>
  <c r="O44" i="11"/>
  <c r="L44" i="11"/>
  <c r="J44" i="11"/>
  <c r="G44" i="11"/>
  <c r="AN43" i="11"/>
  <c r="AM43" i="11"/>
  <c r="AK43" i="11"/>
  <c r="AI43" i="11"/>
  <c r="AH43" i="11"/>
  <c r="AF43" i="11"/>
  <c r="AD43" i="11"/>
  <c r="AA43" i="11"/>
  <c r="Y43" i="11"/>
  <c r="V43" i="11"/>
  <c r="T43" i="11"/>
  <c r="S43" i="11"/>
  <c r="Q43" i="11"/>
  <c r="O43" i="11"/>
  <c r="N43" i="11"/>
  <c r="L43" i="11"/>
  <c r="J43" i="11"/>
  <c r="G43" i="11"/>
  <c r="AN42" i="11"/>
  <c r="AK42" i="11"/>
  <c r="AI42" i="11"/>
  <c r="AH42" i="11"/>
  <c r="AF42" i="11"/>
  <c r="AD42" i="11"/>
  <c r="AA42" i="11"/>
  <c r="Y42" i="11"/>
  <c r="V42" i="11"/>
  <c r="T42" i="11"/>
  <c r="Q42" i="11"/>
  <c r="O42" i="11"/>
  <c r="N42" i="11"/>
  <c r="L42" i="11"/>
  <c r="J42" i="11"/>
  <c r="G42" i="11"/>
  <c r="AN41" i="11"/>
  <c r="AK41" i="11"/>
  <c r="AI41" i="11"/>
  <c r="AF41" i="11"/>
  <c r="AD41" i="11"/>
  <c r="AC41" i="11"/>
  <c r="AA41" i="11"/>
  <c r="Y41" i="11"/>
  <c r="X41" i="11"/>
  <c r="V41" i="11"/>
  <c r="T41" i="11"/>
  <c r="Q41" i="11"/>
  <c r="O41" i="11"/>
  <c r="L41" i="11"/>
  <c r="J41" i="11"/>
  <c r="I41" i="11"/>
  <c r="G41" i="11"/>
  <c r="AN40" i="11"/>
  <c r="AK40" i="11"/>
  <c r="AI40" i="11"/>
  <c r="AF40" i="11"/>
  <c r="AD40" i="11"/>
  <c r="AA40" i="11"/>
  <c r="Y40" i="11"/>
  <c r="X40" i="11"/>
  <c r="V40" i="11"/>
  <c r="T40" i="11"/>
  <c r="Q40" i="11"/>
  <c r="O40" i="11"/>
  <c r="L40" i="11"/>
  <c r="J40" i="11"/>
  <c r="G40" i="11"/>
  <c r="AL39" i="11"/>
  <c r="AM42" i="11" s="1"/>
  <c r="AJ39" i="11"/>
  <c r="AJ38" i="11" s="1"/>
  <c r="AG39" i="11"/>
  <c r="AH45" i="11" s="1"/>
  <c r="AE39" i="11"/>
  <c r="AB39" i="11"/>
  <c r="AC44" i="11" s="1"/>
  <c r="Z39" i="11"/>
  <c r="Z38" i="11" s="1"/>
  <c r="W39" i="11"/>
  <c r="X43" i="11" s="1"/>
  <c r="U39" i="11"/>
  <c r="R39" i="11"/>
  <c r="S42" i="11" s="1"/>
  <c r="P39" i="11"/>
  <c r="P38" i="11" s="1"/>
  <c r="M39" i="11"/>
  <c r="N45" i="11" s="1"/>
  <c r="K39" i="11"/>
  <c r="H39" i="11"/>
  <c r="I44" i="11" s="1"/>
  <c r="F39" i="11"/>
  <c r="F38" i="11" s="1"/>
  <c r="AG38" i="11"/>
  <c r="AE38" i="11"/>
  <c r="W38" i="11"/>
  <c r="U38" i="11"/>
  <c r="M38" i="11"/>
  <c r="K38" i="11"/>
  <c r="AN37" i="11"/>
  <c r="J37" i="11"/>
  <c r="G37" i="11"/>
  <c r="AI36" i="11"/>
  <c r="J36" i="11"/>
  <c r="G36" i="11"/>
  <c r="AD35" i="11"/>
  <c r="J35" i="11"/>
  <c r="G35" i="11"/>
  <c r="Y34" i="11"/>
  <c r="J34" i="11"/>
  <c r="G34" i="11"/>
  <c r="T33" i="11"/>
  <c r="J33" i="11"/>
  <c r="G33" i="11"/>
  <c r="O32" i="11"/>
  <c r="J32" i="11"/>
  <c r="G32" i="11"/>
  <c r="H31" i="11"/>
  <c r="I37" i="11" s="1"/>
  <c r="F31" i="11"/>
  <c r="AL30" i="11"/>
  <c r="AG30" i="11"/>
  <c r="AB30" i="11"/>
  <c r="W30" i="11"/>
  <c r="R30" i="11"/>
  <c r="M30" i="11"/>
  <c r="J30" i="11"/>
  <c r="I30" i="11"/>
  <c r="G30" i="11"/>
  <c r="AL29" i="11"/>
  <c r="AG29" i="11"/>
  <c r="AH29" i="11" s="1"/>
  <c r="AB29" i="11"/>
  <c r="W29" i="11"/>
  <c r="X29" i="11" s="1"/>
  <c r="R29" i="11"/>
  <c r="M29" i="11"/>
  <c r="N29" i="11" s="1"/>
  <c r="J29" i="11"/>
  <c r="I29" i="11"/>
  <c r="G29" i="11"/>
  <c r="AL28" i="11"/>
  <c r="AG28" i="11"/>
  <c r="AH28" i="11" s="1"/>
  <c r="AB28" i="11"/>
  <c r="W28" i="11"/>
  <c r="R28" i="11"/>
  <c r="M28" i="11"/>
  <c r="N28" i="11" s="1"/>
  <c r="J28" i="11"/>
  <c r="I28" i="11"/>
  <c r="G28" i="11"/>
  <c r="AL27" i="11"/>
  <c r="AG27" i="11"/>
  <c r="AB27" i="11"/>
  <c r="W27" i="11"/>
  <c r="R27" i="11"/>
  <c r="M27" i="11"/>
  <c r="H27" i="11"/>
  <c r="F27" i="11"/>
  <c r="AL26" i="11"/>
  <c r="AG26" i="11"/>
  <c r="AH26" i="11" s="1"/>
  <c r="AB26" i="11"/>
  <c r="W26" i="11"/>
  <c r="R26" i="11"/>
  <c r="M26" i="11"/>
  <c r="N26" i="11" s="1"/>
  <c r="J26" i="11"/>
  <c r="AL25" i="11"/>
  <c r="AG25" i="11"/>
  <c r="AB25" i="11"/>
  <c r="AB24" i="11" s="1"/>
  <c r="W25" i="11"/>
  <c r="W24" i="11" s="1"/>
  <c r="R25" i="11"/>
  <c r="M25" i="11"/>
  <c r="J25" i="11"/>
  <c r="AG24" i="11"/>
  <c r="AH27" i="11" s="1"/>
  <c r="M24" i="11"/>
  <c r="N27" i="11" s="1"/>
  <c r="J24" i="11"/>
  <c r="AN80" i="10"/>
  <c r="AM80" i="10"/>
  <c r="AK80" i="10"/>
  <c r="AI80" i="10"/>
  <c r="AH80" i="10"/>
  <c r="AF80" i="10"/>
  <c r="AD80" i="10"/>
  <c r="AC80" i="10"/>
  <c r="AA80" i="10"/>
  <c r="Y80" i="10"/>
  <c r="X80" i="10"/>
  <c r="V80" i="10"/>
  <c r="T80" i="10"/>
  <c r="S80" i="10"/>
  <c r="Q80" i="10"/>
  <c r="O80" i="10"/>
  <c r="N80" i="10"/>
  <c r="L80" i="10"/>
  <c r="J80" i="10"/>
  <c r="I80" i="10"/>
  <c r="G80" i="10"/>
  <c r="AN78" i="10"/>
  <c r="AM78" i="10"/>
  <c r="AK78" i="10"/>
  <c r="AI78" i="10"/>
  <c r="AH78" i="10"/>
  <c r="AF78" i="10"/>
  <c r="AD78" i="10"/>
  <c r="AC78" i="10"/>
  <c r="AA78" i="10"/>
  <c r="Y78" i="10"/>
  <c r="X78" i="10"/>
  <c r="V78" i="10"/>
  <c r="T78" i="10"/>
  <c r="S78" i="10"/>
  <c r="Q78" i="10"/>
  <c r="O78" i="10"/>
  <c r="N78" i="10"/>
  <c r="L78" i="10"/>
  <c r="J78" i="10"/>
  <c r="I78" i="10"/>
  <c r="G78" i="10"/>
  <c r="AN76" i="10"/>
  <c r="AM76" i="10"/>
  <c r="AK76" i="10"/>
  <c r="AI76" i="10"/>
  <c r="AH76" i="10"/>
  <c r="AF76" i="10"/>
  <c r="AD76" i="10"/>
  <c r="AC76" i="10"/>
  <c r="AA76" i="10"/>
  <c r="Y76" i="10"/>
  <c r="X76" i="10"/>
  <c r="V76" i="10"/>
  <c r="T76" i="10"/>
  <c r="S76" i="10"/>
  <c r="Q76" i="10"/>
  <c r="O76" i="10"/>
  <c r="N76" i="10"/>
  <c r="L76" i="10"/>
  <c r="J76" i="10"/>
  <c r="I76" i="10"/>
  <c r="G76" i="10"/>
  <c r="AN74" i="10"/>
  <c r="AM74" i="10"/>
  <c r="AK74" i="10"/>
  <c r="AI74" i="10"/>
  <c r="AH74" i="10"/>
  <c r="AF74" i="10"/>
  <c r="AD74" i="10"/>
  <c r="AC74" i="10"/>
  <c r="AA74" i="10"/>
  <c r="Y74" i="10"/>
  <c r="X74" i="10"/>
  <c r="V74" i="10"/>
  <c r="T74" i="10"/>
  <c r="S74" i="10"/>
  <c r="Q74" i="10"/>
  <c r="O74" i="10"/>
  <c r="N74" i="10"/>
  <c r="L74" i="10"/>
  <c r="J74" i="10"/>
  <c r="I74" i="10"/>
  <c r="G74" i="10"/>
  <c r="AN73" i="10"/>
  <c r="AK73" i="10"/>
  <c r="AI73" i="10"/>
  <c r="AF73" i="10"/>
  <c r="AD73" i="10"/>
  <c r="AA73" i="10"/>
  <c r="Y73" i="10"/>
  <c r="X73" i="10"/>
  <c r="V73" i="10"/>
  <c r="T73" i="10"/>
  <c r="Q73" i="10"/>
  <c r="O73" i="10"/>
  <c r="L73" i="10"/>
  <c r="J73" i="10"/>
  <c r="G73" i="10"/>
  <c r="AN72" i="10"/>
  <c r="AK72" i="10"/>
  <c r="AI72" i="10"/>
  <c r="AH72" i="10"/>
  <c r="AF72" i="10"/>
  <c r="AD72" i="10"/>
  <c r="AA72" i="10"/>
  <c r="Y72" i="10"/>
  <c r="X72" i="10"/>
  <c r="V72" i="10"/>
  <c r="T72" i="10"/>
  <c r="Q72" i="10"/>
  <c r="O72" i="10"/>
  <c r="N72" i="10"/>
  <c r="L72" i="10"/>
  <c r="J72" i="10"/>
  <c r="G72" i="10"/>
  <c r="AN71" i="10"/>
  <c r="AK71" i="10"/>
  <c r="AI71" i="10"/>
  <c r="AH71" i="10"/>
  <c r="AF71" i="10"/>
  <c r="AD71" i="10"/>
  <c r="AA71" i="10"/>
  <c r="Y71" i="10"/>
  <c r="V71" i="10"/>
  <c r="T71" i="10"/>
  <c r="Q71" i="10"/>
  <c r="O71" i="10"/>
  <c r="N71" i="10"/>
  <c r="L71" i="10"/>
  <c r="J71" i="10"/>
  <c r="G71" i="10"/>
  <c r="AN70" i="10"/>
  <c r="AK70" i="10"/>
  <c r="AI70" i="10"/>
  <c r="AH70" i="10"/>
  <c r="AF70" i="10"/>
  <c r="AD70" i="10"/>
  <c r="AA70" i="10"/>
  <c r="Y70" i="10"/>
  <c r="X70" i="10"/>
  <c r="V70" i="10"/>
  <c r="T70" i="10"/>
  <c r="Q70" i="10"/>
  <c r="O70" i="10"/>
  <c r="N70" i="10"/>
  <c r="L70" i="10"/>
  <c r="J70" i="10"/>
  <c r="G70" i="10"/>
  <c r="AN69" i="10"/>
  <c r="AK69" i="10"/>
  <c r="AI69" i="10"/>
  <c r="AF69" i="10"/>
  <c r="AD69" i="10"/>
  <c r="AA69" i="10"/>
  <c r="Y69" i="10"/>
  <c r="X69" i="10"/>
  <c r="V69" i="10"/>
  <c r="T69" i="10"/>
  <c r="Q69" i="10"/>
  <c r="O69" i="10"/>
  <c r="L69" i="10"/>
  <c r="J69" i="10"/>
  <c r="G69" i="10"/>
  <c r="AN68" i="10"/>
  <c r="AK68" i="10"/>
  <c r="AI68" i="10"/>
  <c r="AH68" i="10"/>
  <c r="AF68" i="10"/>
  <c r="AD68" i="10"/>
  <c r="AA68" i="10"/>
  <c r="Y68" i="10"/>
  <c r="X68" i="10"/>
  <c r="V68" i="10"/>
  <c r="T68" i="10"/>
  <c r="Q68" i="10"/>
  <c r="O68" i="10"/>
  <c r="N68" i="10"/>
  <c r="L68" i="10"/>
  <c r="J68" i="10"/>
  <c r="G68" i="10"/>
  <c r="AL67" i="10"/>
  <c r="AM70" i="10" s="1"/>
  <c r="AJ67" i="10"/>
  <c r="AG67" i="10"/>
  <c r="AH73" i="10" s="1"/>
  <c r="AE67" i="10"/>
  <c r="AB67" i="10"/>
  <c r="AC72" i="10" s="1"/>
  <c r="Z67" i="10"/>
  <c r="W67" i="10"/>
  <c r="X71" i="10" s="1"/>
  <c r="U67" i="10"/>
  <c r="R67" i="10"/>
  <c r="S70" i="10" s="1"/>
  <c r="P67" i="10"/>
  <c r="M67" i="10"/>
  <c r="N73" i="10" s="1"/>
  <c r="K67" i="10"/>
  <c r="H67" i="10"/>
  <c r="I72" i="10" s="1"/>
  <c r="F67" i="10"/>
  <c r="AN66" i="10"/>
  <c r="AK66" i="10"/>
  <c r="AI66" i="10"/>
  <c r="AF66" i="10"/>
  <c r="AD66" i="10"/>
  <c r="AA66" i="10"/>
  <c r="Y66" i="10"/>
  <c r="X66" i="10"/>
  <c r="V66" i="10"/>
  <c r="T66" i="10"/>
  <c r="Q66" i="10"/>
  <c r="O66" i="10"/>
  <c r="L66" i="10"/>
  <c r="J66" i="10"/>
  <c r="G66" i="10"/>
  <c r="AN65" i="10"/>
  <c r="AK65" i="10"/>
  <c r="AI65" i="10"/>
  <c r="AH65" i="10"/>
  <c r="AF65" i="10"/>
  <c r="AD65" i="10"/>
  <c r="AA65" i="10"/>
  <c r="Y65" i="10"/>
  <c r="X65" i="10"/>
  <c r="V65" i="10"/>
  <c r="T65" i="10"/>
  <c r="Q65" i="10"/>
  <c r="O65" i="10"/>
  <c r="N65" i="10"/>
  <c r="L65" i="10"/>
  <c r="J65" i="10"/>
  <c r="G65" i="10"/>
  <c r="AN64" i="10"/>
  <c r="AK64" i="10"/>
  <c r="AI64" i="10"/>
  <c r="AH64" i="10"/>
  <c r="AF64" i="10"/>
  <c r="AD64" i="10"/>
  <c r="AA64" i="10"/>
  <c r="Y64" i="10"/>
  <c r="V64" i="10"/>
  <c r="T64" i="10"/>
  <c r="Q64" i="10"/>
  <c r="O64" i="10"/>
  <c r="N64" i="10"/>
  <c r="L64" i="10"/>
  <c r="J64" i="10"/>
  <c r="G64" i="10"/>
  <c r="AN63" i="10"/>
  <c r="AK63" i="10"/>
  <c r="AI63" i="10"/>
  <c r="AH63" i="10"/>
  <c r="AF63" i="10"/>
  <c r="AD63" i="10"/>
  <c r="AA63" i="10"/>
  <c r="Y63" i="10"/>
  <c r="X63" i="10"/>
  <c r="V63" i="10"/>
  <c r="T63" i="10"/>
  <c r="Q63" i="10"/>
  <c r="O63" i="10"/>
  <c r="N63" i="10"/>
  <c r="L63" i="10"/>
  <c r="J63" i="10"/>
  <c r="G63" i="10"/>
  <c r="AN62" i="10"/>
  <c r="AK62" i="10"/>
  <c r="AI62" i="10"/>
  <c r="AF62" i="10"/>
  <c r="AD62" i="10"/>
  <c r="AA62" i="10"/>
  <c r="Y62" i="10"/>
  <c r="X62" i="10"/>
  <c r="V62" i="10"/>
  <c r="T62" i="10"/>
  <c r="Q62" i="10"/>
  <c r="O62" i="10"/>
  <c r="L62" i="10"/>
  <c r="J62" i="10"/>
  <c r="G62" i="10"/>
  <c r="AN61" i="10"/>
  <c r="AK61" i="10"/>
  <c r="AI61" i="10"/>
  <c r="AH61" i="10"/>
  <c r="AF61" i="10"/>
  <c r="AD61" i="10"/>
  <c r="AA61" i="10"/>
  <c r="Y61" i="10"/>
  <c r="X61" i="10"/>
  <c r="V61" i="10"/>
  <c r="T61" i="10"/>
  <c r="Q61" i="10"/>
  <c r="O61" i="10"/>
  <c r="N61" i="10"/>
  <c r="L61" i="10"/>
  <c r="J61" i="10"/>
  <c r="G61" i="10"/>
  <c r="AL60" i="10"/>
  <c r="AM63" i="10" s="1"/>
  <c r="AJ60" i="10"/>
  <c r="AG60" i="10"/>
  <c r="AH66" i="10" s="1"/>
  <c r="AE60" i="10"/>
  <c r="AB60" i="10"/>
  <c r="AC65" i="10" s="1"/>
  <c r="Z60" i="10"/>
  <c r="W60" i="10"/>
  <c r="X64" i="10" s="1"/>
  <c r="U60" i="10"/>
  <c r="R60" i="10"/>
  <c r="S63" i="10" s="1"/>
  <c r="P60" i="10"/>
  <c r="M60" i="10"/>
  <c r="N66" i="10" s="1"/>
  <c r="K60" i="10"/>
  <c r="H60" i="10"/>
  <c r="I65" i="10" s="1"/>
  <c r="F60" i="10"/>
  <c r="AN59" i="10"/>
  <c r="AK59" i="10"/>
  <c r="AI59" i="10"/>
  <c r="AF59" i="10"/>
  <c r="AD59" i="10"/>
  <c r="AA59" i="10"/>
  <c r="Y59" i="10"/>
  <c r="X59" i="10"/>
  <c r="V59" i="10"/>
  <c r="T59" i="10"/>
  <c r="Q59" i="10"/>
  <c r="O59" i="10"/>
  <c r="L59" i="10"/>
  <c r="J59" i="10"/>
  <c r="G59" i="10"/>
  <c r="AN58" i="10"/>
  <c r="AK58" i="10"/>
  <c r="AI58" i="10"/>
  <c r="AH58" i="10"/>
  <c r="AF58" i="10"/>
  <c r="AD58" i="10"/>
  <c r="AA58" i="10"/>
  <c r="Y58" i="10"/>
  <c r="X58" i="10"/>
  <c r="V58" i="10"/>
  <c r="T58" i="10"/>
  <c r="Q58" i="10"/>
  <c r="O58" i="10"/>
  <c r="N58" i="10"/>
  <c r="L58" i="10"/>
  <c r="J58" i="10"/>
  <c r="G58" i="10"/>
  <c r="AN57" i="10"/>
  <c r="AK57" i="10"/>
  <c r="AI57" i="10"/>
  <c r="AH57" i="10"/>
  <c r="AF57" i="10"/>
  <c r="AD57" i="10"/>
  <c r="AA57" i="10"/>
  <c r="Y57" i="10"/>
  <c r="V57" i="10"/>
  <c r="T57" i="10"/>
  <c r="Q57" i="10"/>
  <c r="O57" i="10"/>
  <c r="N57" i="10"/>
  <c r="L57" i="10"/>
  <c r="J57" i="10"/>
  <c r="G57" i="10"/>
  <c r="AN56" i="10"/>
  <c r="AK56" i="10"/>
  <c r="AI56" i="10"/>
  <c r="AH56" i="10"/>
  <c r="AF56" i="10"/>
  <c r="AD56" i="10"/>
  <c r="AA56" i="10"/>
  <c r="Y56" i="10"/>
  <c r="X56" i="10"/>
  <c r="V56" i="10"/>
  <c r="T56" i="10"/>
  <c r="Q56" i="10"/>
  <c r="O56" i="10"/>
  <c r="N56" i="10"/>
  <c r="L56" i="10"/>
  <c r="J56" i="10"/>
  <c r="G56" i="10"/>
  <c r="AN55" i="10"/>
  <c r="AK55" i="10"/>
  <c r="AI55" i="10"/>
  <c r="AF55" i="10"/>
  <c r="AD55" i="10"/>
  <c r="AA55" i="10"/>
  <c r="Y55" i="10"/>
  <c r="X55" i="10"/>
  <c r="V55" i="10"/>
  <c r="T55" i="10"/>
  <c r="Q55" i="10"/>
  <c r="O55" i="10"/>
  <c r="L55" i="10"/>
  <c r="J55" i="10"/>
  <c r="G55" i="10"/>
  <c r="AN54" i="10"/>
  <c r="AK54" i="10"/>
  <c r="AI54" i="10"/>
  <c r="AH54" i="10"/>
  <c r="AF54" i="10"/>
  <c r="AD54" i="10"/>
  <c r="AA54" i="10"/>
  <c r="Y54" i="10"/>
  <c r="X54" i="10"/>
  <c r="V54" i="10"/>
  <c r="T54" i="10"/>
  <c r="Q54" i="10"/>
  <c r="O54" i="10"/>
  <c r="N54" i="10"/>
  <c r="L54" i="10"/>
  <c r="J54" i="10"/>
  <c r="G54" i="10"/>
  <c r="AL53" i="10"/>
  <c r="AM56" i="10" s="1"/>
  <c r="AJ53" i="10"/>
  <c r="AG53" i="10"/>
  <c r="AH59" i="10" s="1"/>
  <c r="AE53" i="10"/>
  <c r="AB53" i="10"/>
  <c r="AC58" i="10" s="1"/>
  <c r="Z53" i="10"/>
  <c r="W53" i="10"/>
  <c r="X57" i="10" s="1"/>
  <c r="U53" i="10"/>
  <c r="R53" i="10"/>
  <c r="S56" i="10" s="1"/>
  <c r="P53" i="10"/>
  <c r="M53" i="10"/>
  <c r="N59" i="10" s="1"/>
  <c r="K53" i="10"/>
  <c r="H53" i="10"/>
  <c r="I58" i="10" s="1"/>
  <c r="F53" i="10"/>
  <c r="AN52" i="10"/>
  <c r="AK52" i="10"/>
  <c r="AI52" i="10"/>
  <c r="AF52" i="10"/>
  <c r="AD52" i="10"/>
  <c r="AA52" i="10"/>
  <c r="Y52" i="10"/>
  <c r="X52" i="10"/>
  <c r="V52" i="10"/>
  <c r="T52" i="10"/>
  <c r="Q52" i="10"/>
  <c r="O52" i="10"/>
  <c r="L52" i="10"/>
  <c r="J52" i="10"/>
  <c r="G52" i="10"/>
  <c r="AN51" i="10"/>
  <c r="AK51" i="10"/>
  <c r="AI51" i="10"/>
  <c r="AH51" i="10"/>
  <c r="AF51" i="10"/>
  <c r="AD51" i="10"/>
  <c r="AA51" i="10"/>
  <c r="Y51" i="10"/>
  <c r="X51" i="10"/>
  <c r="V51" i="10"/>
  <c r="T51" i="10"/>
  <c r="Q51" i="10"/>
  <c r="O51" i="10"/>
  <c r="N51" i="10"/>
  <c r="L51" i="10"/>
  <c r="J51" i="10"/>
  <c r="G51" i="10"/>
  <c r="AN50" i="10"/>
  <c r="AK50" i="10"/>
  <c r="AI50" i="10"/>
  <c r="AH50" i="10"/>
  <c r="AF50" i="10"/>
  <c r="AD50" i="10"/>
  <c r="AA50" i="10"/>
  <c r="Y50" i="10"/>
  <c r="V50" i="10"/>
  <c r="T50" i="10"/>
  <c r="Q50" i="10"/>
  <c r="O50" i="10"/>
  <c r="N50" i="10"/>
  <c r="L50" i="10"/>
  <c r="J50" i="10"/>
  <c r="G50" i="10"/>
  <c r="AN49" i="10"/>
  <c r="AK49" i="10"/>
  <c r="AI49" i="10"/>
  <c r="AH49" i="10"/>
  <c r="AF49" i="10"/>
  <c r="AD49" i="10"/>
  <c r="AA49" i="10"/>
  <c r="Y49" i="10"/>
  <c r="X49" i="10"/>
  <c r="V49" i="10"/>
  <c r="T49" i="10"/>
  <c r="Q49" i="10"/>
  <c r="O49" i="10"/>
  <c r="N49" i="10"/>
  <c r="L49" i="10"/>
  <c r="J49" i="10"/>
  <c r="G49" i="10"/>
  <c r="AN48" i="10"/>
  <c r="AK48" i="10"/>
  <c r="AI48" i="10"/>
  <c r="AF48" i="10"/>
  <c r="AD48" i="10"/>
  <c r="AA48" i="10"/>
  <c r="Y48" i="10"/>
  <c r="X48" i="10"/>
  <c r="V48" i="10"/>
  <c r="T48" i="10"/>
  <c r="Q48" i="10"/>
  <c r="O48" i="10"/>
  <c r="L48" i="10"/>
  <c r="J48" i="10"/>
  <c r="G48" i="10"/>
  <c r="AN47" i="10"/>
  <c r="AK47" i="10"/>
  <c r="AI47" i="10"/>
  <c r="AH47" i="10"/>
  <c r="AF47" i="10"/>
  <c r="AD47" i="10"/>
  <c r="AA47" i="10"/>
  <c r="Y47" i="10"/>
  <c r="X47" i="10"/>
  <c r="V47" i="10"/>
  <c r="T47" i="10"/>
  <c r="Q47" i="10"/>
  <c r="O47" i="10"/>
  <c r="N47" i="10"/>
  <c r="L47" i="10"/>
  <c r="J47" i="10"/>
  <c r="G47" i="10"/>
  <c r="AL46" i="10"/>
  <c r="AM49" i="10" s="1"/>
  <c r="AJ46" i="10"/>
  <c r="AG46" i="10"/>
  <c r="AH52" i="10" s="1"/>
  <c r="AE46" i="10"/>
  <c r="AB46" i="10"/>
  <c r="AC51" i="10" s="1"/>
  <c r="Z46" i="10"/>
  <c r="W46" i="10"/>
  <c r="X50" i="10" s="1"/>
  <c r="U46" i="10"/>
  <c r="R46" i="10"/>
  <c r="S49" i="10" s="1"/>
  <c r="P46" i="10"/>
  <c r="M46" i="10"/>
  <c r="N52" i="10" s="1"/>
  <c r="K46" i="10"/>
  <c r="H46" i="10"/>
  <c r="I51" i="10" s="1"/>
  <c r="F46" i="10"/>
  <c r="AN45" i="10"/>
  <c r="AK45" i="10"/>
  <c r="AI45" i="10"/>
  <c r="AF45" i="10"/>
  <c r="AD45" i="10"/>
  <c r="AA45" i="10"/>
  <c r="Y45" i="10"/>
  <c r="X45" i="10"/>
  <c r="V45" i="10"/>
  <c r="T45" i="10"/>
  <c r="Q45" i="10"/>
  <c r="O45" i="10"/>
  <c r="L45" i="10"/>
  <c r="J45" i="10"/>
  <c r="G45" i="10"/>
  <c r="AN44" i="10"/>
  <c r="AK44" i="10"/>
  <c r="AI44" i="10"/>
  <c r="AH44" i="10"/>
  <c r="AF44" i="10"/>
  <c r="AD44" i="10"/>
  <c r="AA44" i="10"/>
  <c r="Y44" i="10"/>
  <c r="X44" i="10"/>
  <c r="V44" i="10"/>
  <c r="T44" i="10"/>
  <c r="Q44" i="10"/>
  <c r="O44" i="10"/>
  <c r="N44" i="10"/>
  <c r="L44" i="10"/>
  <c r="J44" i="10"/>
  <c r="G44" i="10"/>
  <c r="AN43" i="10"/>
  <c r="AK43" i="10"/>
  <c r="AI43" i="10"/>
  <c r="AH43" i="10"/>
  <c r="AF43" i="10"/>
  <c r="AD43" i="10"/>
  <c r="AA43" i="10"/>
  <c r="Y43" i="10"/>
  <c r="V43" i="10"/>
  <c r="T43" i="10"/>
  <c r="Q43" i="10"/>
  <c r="O43" i="10"/>
  <c r="N43" i="10"/>
  <c r="L43" i="10"/>
  <c r="J43" i="10"/>
  <c r="G43" i="10"/>
  <c r="AN42" i="10"/>
  <c r="AK42" i="10"/>
  <c r="AI42" i="10"/>
  <c r="AH42" i="10"/>
  <c r="AF42" i="10"/>
  <c r="AD42" i="10"/>
  <c r="AA42" i="10"/>
  <c r="Y42" i="10"/>
  <c r="X42" i="10"/>
  <c r="V42" i="10"/>
  <c r="T42" i="10"/>
  <c r="Q42" i="10"/>
  <c r="O42" i="10"/>
  <c r="N42" i="10"/>
  <c r="L42" i="10"/>
  <c r="J42" i="10"/>
  <c r="G42" i="10"/>
  <c r="AN41" i="10"/>
  <c r="AK41" i="10"/>
  <c r="AI41" i="10"/>
  <c r="AF41" i="10"/>
  <c r="AD41" i="10"/>
  <c r="AA41" i="10"/>
  <c r="Y41" i="10"/>
  <c r="X41" i="10"/>
  <c r="V41" i="10"/>
  <c r="T41" i="10"/>
  <c r="Q41" i="10"/>
  <c r="O41" i="10"/>
  <c r="L41" i="10"/>
  <c r="J41" i="10"/>
  <c r="G41" i="10"/>
  <c r="AN40" i="10"/>
  <c r="AK40" i="10"/>
  <c r="AI40" i="10"/>
  <c r="AH40" i="10"/>
  <c r="AF40" i="10"/>
  <c r="AD40" i="10"/>
  <c r="AA40" i="10"/>
  <c r="Y40" i="10"/>
  <c r="X40" i="10"/>
  <c r="V40" i="10"/>
  <c r="T40" i="10"/>
  <c r="Q40" i="10"/>
  <c r="O40" i="10"/>
  <c r="N40" i="10"/>
  <c r="L40" i="10"/>
  <c r="J40" i="10"/>
  <c r="G40" i="10"/>
  <c r="AL39" i="10"/>
  <c r="AM42" i="10" s="1"/>
  <c r="AJ39" i="10"/>
  <c r="AJ38" i="10" s="1"/>
  <c r="AG39" i="10"/>
  <c r="AH45" i="10" s="1"/>
  <c r="AE39" i="10"/>
  <c r="AB39" i="10"/>
  <c r="AC44" i="10" s="1"/>
  <c r="Z39" i="10"/>
  <c r="Z38" i="10" s="1"/>
  <c r="W39" i="10"/>
  <c r="X43" i="10" s="1"/>
  <c r="U39" i="10"/>
  <c r="R39" i="10"/>
  <c r="S42" i="10" s="1"/>
  <c r="P39" i="10"/>
  <c r="P38" i="10" s="1"/>
  <c r="M39" i="10"/>
  <c r="N45" i="10" s="1"/>
  <c r="K39" i="10"/>
  <c r="H39" i="10"/>
  <c r="I44" i="10" s="1"/>
  <c r="F39" i="10"/>
  <c r="F38" i="10" s="1"/>
  <c r="AG38" i="10"/>
  <c r="AE38" i="10"/>
  <c r="W38" i="10"/>
  <c r="U38" i="10"/>
  <c r="M38" i="10"/>
  <c r="K38" i="10"/>
  <c r="AN37" i="10"/>
  <c r="J37" i="10"/>
  <c r="G37" i="10"/>
  <c r="AI36" i="10"/>
  <c r="J36" i="10"/>
  <c r="G36" i="10"/>
  <c r="AD35" i="10"/>
  <c r="J35" i="10"/>
  <c r="G35" i="10"/>
  <c r="Y34" i="10"/>
  <c r="J34" i="10"/>
  <c r="G34" i="10"/>
  <c r="T33" i="10"/>
  <c r="J33" i="10"/>
  <c r="G33" i="10"/>
  <c r="O32" i="10"/>
  <c r="J32" i="10"/>
  <c r="G32" i="10"/>
  <c r="J31" i="10"/>
  <c r="H31" i="10"/>
  <c r="I37" i="10" s="1"/>
  <c r="F31" i="10"/>
  <c r="AL30" i="10"/>
  <c r="AG30" i="10"/>
  <c r="AB30" i="10"/>
  <c r="W30" i="10"/>
  <c r="R30" i="10"/>
  <c r="M30" i="10"/>
  <c r="J30" i="10"/>
  <c r="I30" i="10"/>
  <c r="G30" i="10"/>
  <c r="AL29" i="10"/>
  <c r="AG29" i="10"/>
  <c r="AB29" i="10"/>
  <c r="W29" i="10"/>
  <c r="R29" i="10"/>
  <c r="S29" i="10" s="1"/>
  <c r="M29" i="10"/>
  <c r="J29" i="10"/>
  <c r="I29" i="10"/>
  <c r="G29" i="10"/>
  <c r="AL28" i="10"/>
  <c r="AG28" i="10"/>
  <c r="AB28" i="10"/>
  <c r="W28" i="10"/>
  <c r="R28" i="10"/>
  <c r="M28" i="10"/>
  <c r="J28" i="10"/>
  <c r="I28" i="10"/>
  <c r="G28" i="10"/>
  <c r="AL27" i="10"/>
  <c r="AG27" i="10"/>
  <c r="AB27" i="10"/>
  <c r="W27" i="10"/>
  <c r="S27" i="10"/>
  <c r="R27" i="10"/>
  <c r="M27" i="10"/>
  <c r="H27" i="10"/>
  <c r="F27" i="10"/>
  <c r="AL26" i="10"/>
  <c r="AG26" i="10"/>
  <c r="AB26" i="10"/>
  <c r="W26" i="10"/>
  <c r="W24" i="10" s="1"/>
  <c r="R26" i="10"/>
  <c r="M26" i="10"/>
  <c r="J26" i="10"/>
  <c r="AL25" i="10"/>
  <c r="AG25" i="10"/>
  <c r="AB25" i="10"/>
  <c r="W25" i="10"/>
  <c r="R25" i="10"/>
  <c r="M25" i="10"/>
  <c r="J25" i="10"/>
  <c r="AL24" i="10"/>
  <c r="AM28" i="10" s="1"/>
  <c r="R24" i="10"/>
  <c r="S28" i="10" s="1"/>
  <c r="J24" i="10"/>
  <c r="AN80" i="9"/>
  <c r="AM80" i="9"/>
  <c r="AK80" i="9"/>
  <c r="AI80" i="9"/>
  <c r="AH80" i="9"/>
  <c r="AF80" i="9"/>
  <c r="AD80" i="9"/>
  <c r="AC80" i="9"/>
  <c r="AA80" i="9"/>
  <c r="Y80" i="9"/>
  <c r="X80" i="9"/>
  <c r="V80" i="9"/>
  <c r="T80" i="9"/>
  <c r="S80" i="9"/>
  <c r="Q80" i="9"/>
  <c r="O80" i="9"/>
  <c r="N80" i="9"/>
  <c r="L80" i="9"/>
  <c r="J80" i="9"/>
  <c r="I80" i="9"/>
  <c r="G80" i="9"/>
  <c r="AN78" i="9"/>
  <c r="AM78" i="9"/>
  <c r="AK78" i="9"/>
  <c r="AI78" i="9"/>
  <c r="AH78" i="9"/>
  <c r="AF78" i="9"/>
  <c r="AD78" i="9"/>
  <c r="AC78" i="9"/>
  <c r="AA78" i="9"/>
  <c r="Y78" i="9"/>
  <c r="X78" i="9"/>
  <c r="V78" i="9"/>
  <c r="T78" i="9"/>
  <c r="S78" i="9"/>
  <c r="Q78" i="9"/>
  <c r="O78" i="9"/>
  <c r="N78" i="9"/>
  <c r="L78" i="9"/>
  <c r="J78" i="9"/>
  <c r="I78" i="9"/>
  <c r="G78" i="9"/>
  <c r="AN76" i="9"/>
  <c r="AM76" i="9"/>
  <c r="AK76" i="9"/>
  <c r="AI76" i="9"/>
  <c r="AH76" i="9"/>
  <c r="AF76" i="9"/>
  <c r="AD76" i="9"/>
  <c r="AC76" i="9"/>
  <c r="AA76" i="9"/>
  <c r="Y76" i="9"/>
  <c r="X76" i="9"/>
  <c r="V76" i="9"/>
  <c r="T76" i="9"/>
  <c r="S76" i="9"/>
  <c r="Q76" i="9"/>
  <c r="O76" i="9"/>
  <c r="N76" i="9"/>
  <c r="L76" i="9"/>
  <c r="J76" i="9"/>
  <c r="I76" i="9"/>
  <c r="G76" i="9"/>
  <c r="AN74" i="9"/>
  <c r="AM74" i="9"/>
  <c r="AK74" i="9"/>
  <c r="AI74" i="9"/>
  <c r="AH74" i="9"/>
  <c r="AF74" i="9"/>
  <c r="AD74" i="9"/>
  <c r="AC74" i="9"/>
  <c r="AA74" i="9"/>
  <c r="Y74" i="9"/>
  <c r="X74" i="9"/>
  <c r="V74" i="9"/>
  <c r="T74" i="9"/>
  <c r="S74" i="9"/>
  <c r="Q74" i="9"/>
  <c r="O74" i="9"/>
  <c r="N74" i="9"/>
  <c r="L74" i="9"/>
  <c r="J74" i="9"/>
  <c r="I74" i="9"/>
  <c r="G74" i="9"/>
  <c r="AN73" i="9"/>
  <c r="AM73" i="9"/>
  <c r="AK73" i="9"/>
  <c r="AI73" i="9"/>
  <c r="AF73" i="9"/>
  <c r="AD73" i="9"/>
  <c r="AC73" i="9"/>
  <c r="AA73" i="9"/>
  <c r="Y73" i="9"/>
  <c r="V73" i="9"/>
  <c r="T73" i="9"/>
  <c r="S73" i="9"/>
  <c r="Q73" i="9"/>
  <c r="O73" i="9"/>
  <c r="L73" i="9"/>
  <c r="J73" i="9"/>
  <c r="I73" i="9"/>
  <c r="G73" i="9"/>
  <c r="AN72" i="9"/>
  <c r="AK72" i="9"/>
  <c r="AI72" i="9"/>
  <c r="AH72" i="9"/>
  <c r="AF72" i="9"/>
  <c r="AD72" i="9"/>
  <c r="AA72" i="9"/>
  <c r="Y72" i="9"/>
  <c r="X72" i="9"/>
  <c r="V72" i="9"/>
  <c r="T72" i="9"/>
  <c r="Q72" i="9"/>
  <c r="O72" i="9"/>
  <c r="N72" i="9"/>
  <c r="L72" i="9"/>
  <c r="J72" i="9"/>
  <c r="G72" i="9"/>
  <c r="AN71" i="9"/>
  <c r="AM71" i="9"/>
  <c r="AK71" i="9"/>
  <c r="AI71" i="9"/>
  <c r="AF71" i="9"/>
  <c r="AD71" i="9"/>
  <c r="AC71" i="9"/>
  <c r="AA71" i="9"/>
  <c r="Y71" i="9"/>
  <c r="V71" i="9"/>
  <c r="T71" i="9"/>
  <c r="S71" i="9"/>
  <c r="Q71" i="9"/>
  <c r="O71" i="9"/>
  <c r="L71" i="9"/>
  <c r="J71" i="9"/>
  <c r="I71" i="9"/>
  <c r="G71" i="9"/>
  <c r="AN70" i="9"/>
  <c r="AK70" i="9"/>
  <c r="AI70" i="9"/>
  <c r="AH70" i="9"/>
  <c r="AF70" i="9"/>
  <c r="AD70" i="9"/>
  <c r="AA70" i="9"/>
  <c r="Y70" i="9"/>
  <c r="X70" i="9"/>
  <c r="V70" i="9"/>
  <c r="T70" i="9"/>
  <c r="Q70" i="9"/>
  <c r="O70" i="9"/>
  <c r="N70" i="9"/>
  <c r="L70" i="9"/>
  <c r="J70" i="9"/>
  <c r="G70" i="9"/>
  <c r="AN69" i="9"/>
  <c r="AM69" i="9"/>
  <c r="AK69" i="9"/>
  <c r="AI69" i="9"/>
  <c r="AF69" i="9"/>
  <c r="AD69" i="9"/>
  <c r="AC69" i="9"/>
  <c r="AA69" i="9"/>
  <c r="Y69" i="9"/>
  <c r="V69" i="9"/>
  <c r="T69" i="9"/>
  <c r="S69" i="9"/>
  <c r="Q69" i="9"/>
  <c r="O69" i="9"/>
  <c r="L69" i="9"/>
  <c r="J69" i="9"/>
  <c r="I69" i="9"/>
  <c r="G69" i="9"/>
  <c r="AN68" i="9"/>
  <c r="AK68" i="9"/>
  <c r="AI68" i="9"/>
  <c r="AH68" i="9"/>
  <c r="AF68" i="9"/>
  <c r="AD68" i="9"/>
  <c r="AA68" i="9"/>
  <c r="Y68" i="9"/>
  <c r="X68" i="9"/>
  <c r="V68" i="9"/>
  <c r="T68" i="9"/>
  <c r="Q68" i="9"/>
  <c r="O68" i="9"/>
  <c r="N68" i="9"/>
  <c r="L68" i="9"/>
  <c r="J68" i="9"/>
  <c r="G68" i="9"/>
  <c r="AL67" i="9"/>
  <c r="AM70" i="9" s="1"/>
  <c r="AJ67" i="9"/>
  <c r="AG67" i="9"/>
  <c r="AH73" i="9" s="1"/>
  <c r="AE67" i="9"/>
  <c r="AB67" i="9"/>
  <c r="AC72" i="9" s="1"/>
  <c r="Z67" i="9"/>
  <c r="W67" i="9"/>
  <c r="X71" i="9" s="1"/>
  <c r="U67" i="9"/>
  <c r="R67" i="9"/>
  <c r="S70" i="9" s="1"/>
  <c r="P67" i="9"/>
  <c r="M67" i="9"/>
  <c r="N73" i="9" s="1"/>
  <c r="K67" i="9"/>
  <c r="H67" i="9"/>
  <c r="I72" i="9" s="1"/>
  <c r="F67" i="9"/>
  <c r="AN66" i="9"/>
  <c r="AM66" i="9"/>
  <c r="AK66" i="9"/>
  <c r="AI66" i="9"/>
  <c r="AF66" i="9"/>
  <c r="AD66" i="9"/>
  <c r="AC66" i="9"/>
  <c r="AA66" i="9"/>
  <c r="Y66" i="9"/>
  <c r="V66" i="9"/>
  <c r="T66" i="9"/>
  <c r="S66" i="9"/>
  <c r="Q66" i="9"/>
  <c r="O66" i="9"/>
  <c r="L66" i="9"/>
  <c r="J66" i="9"/>
  <c r="I66" i="9"/>
  <c r="G66" i="9"/>
  <c r="AN65" i="9"/>
  <c r="AK65" i="9"/>
  <c r="AI65" i="9"/>
  <c r="AH65" i="9"/>
  <c r="AF65" i="9"/>
  <c r="AD65" i="9"/>
  <c r="AA65" i="9"/>
  <c r="Y65" i="9"/>
  <c r="X65" i="9"/>
  <c r="V65" i="9"/>
  <c r="T65" i="9"/>
  <c r="Q65" i="9"/>
  <c r="O65" i="9"/>
  <c r="N65" i="9"/>
  <c r="L65" i="9"/>
  <c r="J65" i="9"/>
  <c r="G65" i="9"/>
  <c r="AN64" i="9"/>
  <c r="AM64" i="9"/>
  <c r="AK64" i="9"/>
  <c r="AI64" i="9"/>
  <c r="AF64" i="9"/>
  <c r="AD64" i="9"/>
  <c r="AC64" i="9"/>
  <c r="AA64" i="9"/>
  <c r="Y64" i="9"/>
  <c r="V64" i="9"/>
  <c r="T64" i="9"/>
  <c r="S64" i="9"/>
  <c r="Q64" i="9"/>
  <c r="O64" i="9"/>
  <c r="L64" i="9"/>
  <c r="J64" i="9"/>
  <c r="I64" i="9"/>
  <c r="G64" i="9"/>
  <c r="AN63" i="9"/>
  <c r="AK63" i="9"/>
  <c r="AI63" i="9"/>
  <c r="AH63" i="9"/>
  <c r="AF63" i="9"/>
  <c r="AD63" i="9"/>
  <c r="AA63" i="9"/>
  <c r="Y63" i="9"/>
  <c r="X63" i="9"/>
  <c r="V63" i="9"/>
  <c r="T63" i="9"/>
  <c r="Q63" i="9"/>
  <c r="O63" i="9"/>
  <c r="N63" i="9"/>
  <c r="L63" i="9"/>
  <c r="J63" i="9"/>
  <c r="G63" i="9"/>
  <c r="AN62" i="9"/>
  <c r="AM62" i="9"/>
  <c r="AK62" i="9"/>
  <c r="AI62" i="9"/>
  <c r="AF62" i="9"/>
  <c r="AD62" i="9"/>
  <c r="AC62" i="9"/>
  <c r="AA62" i="9"/>
  <c r="Y62" i="9"/>
  <c r="V62" i="9"/>
  <c r="T62" i="9"/>
  <c r="S62" i="9"/>
  <c r="Q62" i="9"/>
  <c r="O62" i="9"/>
  <c r="L62" i="9"/>
  <c r="J62" i="9"/>
  <c r="I62" i="9"/>
  <c r="G62" i="9"/>
  <c r="AN61" i="9"/>
  <c r="AK61" i="9"/>
  <c r="AI61" i="9"/>
  <c r="AH61" i="9"/>
  <c r="AF61" i="9"/>
  <c r="AD61" i="9"/>
  <c r="AA61" i="9"/>
  <c r="Y61" i="9"/>
  <c r="X61" i="9"/>
  <c r="V61" i="9"/>
  <c r="T61" i="9"/>
  <c r="Q61" i="9"/>
  <c r="O61" i="9"/>
  <c r="N61" i="9"/>
  <c r="L61" i="9"/>
  <c r="J61" i="9"/>
  <c r="G61" i="9"/>
  <c r="AL60" i="9"/>
  <c r="AM63" i="9" s="1"/>
  <c r="AJ60" i="9"/>
  <c r="AG60" i="9"/>
  <c r="AH66" i="9" s="1"/>
  <c r="AE60" i="9"/>
  <c r="AB60" i="9"/>
  <c r="AC65" i="9" s="1"/>
  <c r="Z60" i="9"/>
  <c r="W60" i="9"/>
  <c r="X64" i="9" s="1"/>
  <c r="U60" i="9"/>
  <c r="R60" i="9"/>
  <c r="S63" i="9" s="1"/>
  <c r="P60" i="9"/>
  <c r="M60" i="9"/>
  <c r="N66" i="9" s="1"/>
  <c r="K60" i="9"/>
  <c r="H60" i="9"/>
  <c r="I65" i="9" s="1"/>
  <c r="F60" i="9"/>
  <c r="AN59" i="9"/>
  <c r="AM59" i="9"/>
  <c r="AK59" i="9"/>
  <c r="AI59" i="9"/>
  <c r="AF59" i="9"/>
  <c r="AD59" i="9"/>
  <c r="AC59" i="9"/>
  <c r="AA59" i="9"/>
  <c r="Y59" i="9"/>
  <c r="V59" i="9"/>
  <c r="T59" i="9"/>
  <c r="S59" i="9"/>
  <c r="Q59" i="9"/>
  <c r="O59" i="9"/>
  <c r="L59" i="9"/>
  <c r="J59" i="9"/>
  <c r="I59" i="9"/>
  <c r="G59" i="9"/>
  <c r="AN58" i="9"/>
  <c r="AK58" i="9"/>
  <c r="AI58" i="9"/>
  <c r="AH58" i="9"/>
  <c r="AF58" i="9"/>
  <c r="AD58" i="9"/>
  <c r="AA58" i="9"/>
  <c r="Y58" i="9"/>
  <c r="X58" i="9"/>
  <c r="V58" i="9"/>
  <c r="T58" i="9"/>
  <c r="Q58" i="9"/>
  <c r="O58" i="9"/>
  <c r="N58" i="9"/>
  <c r="L58" i="9"/>
  <c r="J58" i="9"/>
  <c r="G58" i="9"/>
  <c r="AN57" i="9"/>
  <c r="AM57" i="9"/>
  <c r="AK57" i="9"/>
  <c r="AI57" i="9"/>
  <c r="AF57" i="9"/>
  <c r="AD57" i="9"/>
  <c r="AC57" i="9"/>
  <c r="AA57" i="9"/>
  <c r="Y57" i="9"/>
  <c r="V57" i="9"/>
  <c r="T57" i="9"/>
  <c r="S57" i="9"/>
  <c r="Q57" i="9"/>
  <c r="O57" i="9"/>
  <c r="L57" i="9"/>
  <c r="J57" i="9"/>
  <c r="I57" i="9"/>
  <c r="G57" i="9"/>
  <c r="AN56" i="9"/>
  <c r="AK56" i="9"/>
  <c r="AI56" i="9"/>
  <c r="AH56" i="9"/>
  <c r="AF56" i="9"/>
  <c r="AD56" i="9"/>
  <c r="AA56" i="9"/>
  <c r="Y56" i="9"/>
  <c r="X56" i="9"/>
  <c r="V56" i="9"/>
  <c r="T56" i="9"/>
  <c r="Q56" i="9"/>
  <c r="O56" i="9"/>
  <c r="N56" i="9"/>
  <c r="L56" i="9"/>
  <c r="J56" i="9"/>
  <c r="G56" i="9"/>
  <c r="AN55" i="9"/>
  <c r="AM55" i="9"/>
  <c r="AK55" i="9"/>
  <c r="AI55" i="9"/>
  <c r="AF55" i="9"/>
  <c r="AD55" i="9"/>
  <c r="AC55" i="9"/>
  <c r="AA55" i="9"/>
  <c r="Y55" i="9"/>
  <c r="V55" i="9"/>
  <c r="T55" i="9"/>
  <c r="S55" i="9"/>
  <c r="Q55" i="9"/>
  <c r="O55" i="9"/>
  <c r="L55" i="9"/>
  <c r="J55" i="9"/>
  <c r="I55" i="9"/>
  <c r="G55" i="9"/>
  <c r="AN54" i="9"/>
  <c r="AK54" i="9"/>
  <c r="AI54" i="9"/>
  <c r="AH54" i="9"/>
  <c r="AF54" i="9"/>
  <c r="AD54" i="9"/>
  <c r="AA54" i="9"/>
  <c r="Y54" i="9"/>
  <c r="X54" i="9"/>
  <c r="V54" i="9"/>
  <c r="T54" i="9"/>
  <c r="Q54" i="9"/>
  <c r="O54" i="9"/>
  <c r="N54" i="9"/>
  <c r="L54" i="9"/>
  <c r="J54" i="9"/>
  <c r="G54" i="9"/>
  <c r="AL53" i="9"/>
  <c r="AM56" i="9" s="1"/>
  <c r="AJ53" i="9"/>
  <c r="AG53" i="9"/>
  <c r="AH59" i="9" s="1"/>
  <c r="AE53" i="9"/>
  <c r="AB53" i="9"/>
  <c r="AC58" i="9" s="1"/>
  <c r="Z53" i="9"/>
  <c r="W53" i="9"/>
  <c r="X57" i="9" s="1"/>
  <c r="U53" i="9"/>
  <c r="R53" i="9"/>
  <c r="S56" i="9" s="1"/>
  <c r="P53" i="9"/>
  <c r="M53" i="9"/>
  <c r="N59" i="9" s="1"/>
  <c r="K53" i="9"/>
  <c r="H53" i="9"/>
  <c r="I58" i="9" s="1"/>
  <c r="F53" i="9"/>
  <c r="AN52" i="9"/>
  <c r="AK52" i="9"/>
  <c r="AI52" i="9"/>
  <c r="AF52" i="9"/>
  <c r="AD52" i="9"/>
  <c r="AC52" i="9"/>
  <c r="AA52" i="9"/>
  <c r="Y52" i="9"/>
  <c r="V52" i="9"/>
  <c r="T52" i="9"/>
  <c r="S52" i="9"/>
  <c r="Q52" i="9"/>
  <c r="O52" i="9"/>
  <c r="L52" i="9"/>
  <c r="J52" i="9"/>
  <c r="I52" i="9"/>
  <c r="G52" i="9"/>
  <c r="AN51" i="9"/>
  <c r="AK51" i="9"/>
  <c r="AI51" i="9"/>
  <c r="AH51" i="9"/>
  <c r="AF51" i="9"/>
  <c r="AD51" i="9"/>
  <c r="AA51" i="9"/>
  <c r="Y51" i="9"/>
  <c r="X51" i="9"/>
  <c r="V51" i="9"/>
  <c r="T51" i="9"/>
  <c r="Q51" i="9"/>
  <c r="O51" i="9"/>
  <c r="N51" i="9"/>
  <c r="L51" i="9"/>
  <c r="J51" i="9"/>
  <c r="G51" i="9"/>
  <c r="AN50" i="9"/>
  <c r="AM50" i="9"/>
  <c r="AK50" i="9"/>
  <c r="AI50" i="9"/>
  <c r="AF50" i="9"/>
  <c r="AD50" i="9"/>
  <c r="AC50" i="9"/>
  <c r="AA50" i="9"/>
  <c r="Y50" i="9"/>
  <c r="V50" i="9"/>
  <c r="T50" i="9"/>
  <c r="S50" i="9"/>
  <c r="Q50" i="9"/>
  <c r="O50" i="9"/>
  <c r="L50" i="9"/>
  <c r="J50" i="9"/>
  <c r="I50" i="9"/>
  <c r="G50" i="9"/>
  <c r="AN49" i="9"/>
  <c r="AK49" i="9"/>
  <c r="AI49" i="9"/>
  <c r="AH49" i="9"/>
  <c r="AF49" i="9"/>
  <c r="AD49" i="9"/>
  <c r="AA49" i="9"/>
  <c r="Y49" i="9"/>
  <c r="X49" i="9"/>
  <c r="V49" i="9"/>
  <c r="T49" i="9"/>
  <c r="Q49" i="9"/>
  <c r="O49" i="9"/>
  <c r="N49" i="9"/>
  <c r="L49" i="9"/>
  <c r="J49" i="9"/>
  <c r="G49" i="9"/>
  <c r="AN48" i="9"/>
  <c r="AM48" i="9"/>
  <c r="AK48" i="9"/>
  <c r="AI48" i="9"/>
  <c r="AF48" i="9"/>
  <c r="AD48" i="9"/>
  <c r="AC48" i="9"/>
  <c r="AA48" i="9"/>
  <c r="Y48" i="9"/>
  <c r="V48" i="9"/>
  <c r="T48" i="9"/>
  <c r="S48" i="9"/>
  <c r="Q48" i="9"/>
  <c r="O48" i="9"/>
  <c r="L48" i="9"/>
  <c r="J48" i="9"/>
  <c r="I48" i="9"/>
  <c r="G48" i="9"/>
  <c r="AN47" i="9"/>
  <c r="AK47" i="9"/>
  <c r="AI47" i="9"/>
  <c r="AH47" i="9"/>
  <c r="AF47" i="9"/>
  <c r="AD47" i="9"/>
  <c r="AA47" i="9"/>
  <c r="Y47" i="9"/>
  <c r="X47" i="9"/>
  <c r="V47" i="9"/>
  <c r="T47" i="9"/>
  <c r="Q47" i="9"/>
  <c r="O47" i="9"/>
  <c r="N47" i="9"/>
  <c r="L47" i="9"/>
  <c r="J47" i="9"/>
  <c r="G47" i="9"/>
  <c r="AL46" i="9"/>
  <c r="AM49" i="9" s="1"/>
  <c r="AJ46" i="9"/>
  <c r="AG46" i="9"/>
  <c r="AH52" i="9" s="1"/>
  <c r="AE46" i="9"/>
  <c r="AB46" i="9"/>
  <c r="AC51" i="9" s="1"/>
  <c r="Z46" i="9"/>
  <c r="W46" i="9"/>
  <c r="X50" i="9" s="1"/>
  <c r="U46" i="9"/>
  <c r="R46" i="9"/>
  <c r="S49" i="9" s="1"/>
  <c r="P46" i="9"/>
  <c r="M46" i="9"/>
  <c r="N52" i="9" s="1"/>
  <c r="K46" i="9"/>
  <c r="H46" i="9"/>
  <c r="I51" i="9" s="1"/>
  <c r="F46" i="9"/>
  <c r="AN45" i="9"/>
  <c r="AK45" i="9"/>
  <c r="AI45" i="9"/>
  <c r="AF45" i="9"/>
  <c r="AD45" i="9"/>
  <c r="AC45" i="9"/>
  <c r="AA45" i="9"/>
  <c r="Y45" i="9"/>
  <c r="V45" i="9"/>
  <c r="T45" i="9"/>
  <c r="Q45" i="9"/>
  <c r="O45" i="9"/>
  <c r="L45" i="9"/>
  <c r="J45" i="9"/>
  <c r="I45" i="9"/>
  <c r="G45" i="9"/>
  <c r="AN44" i="9"/>
  <c r="AK44" i="9"/>
  <c r="AI44" i="9"/>
  <c r="AF44" i="9"/>
  <c r="AD44" i="9"/>
  <c r="AA44" i="9"/>
  <c r="Y44" i="9"/>
  <c r="X44" i="9"/>
  <c r="V44" i="9"/>
  <c r="T44" i="9"/>
  <c r="Q44" i="9"/>
  <c r="O44" i="9"/>
  <c r="L44" i="9"/>
  <c r="J44" i="9"/>
  <c r="G44" i="9"/>
  <c r="AN43" i="9"/>
  <c r="AM43" i="9"/>
  <c r="AK43" i="9"/>
  <c r="AI43" i="9"/>
  <c r="AF43" i="9"/>
  <c r="AD43" i="9"/>
  <c r="AA43" i="9"/>
  <c r="Y43" i="9"/>
  <c r="V43" i="9"/>
  <c r="T43" i="9"/>
  <c r="S43" i="9"/>
  <c r="Q43" i="9"/>
  <c r="O43" i="9"/>
  <c r="L43" i="9"/>
  <c r="J43" i="9"/>
  <c r="G43" i="9"/>
  <c r="AN42" i="9"/>
  <c r="AK42" i="9"/>
  <c r="AI42" i="9"/>
  <c r="AH42" i="9"/>
  <c r="AF42" i="9"/>
  <c r="AD42" i="9"/>
  <c r="AA42" i="9"/>
  <c r="Y42" i="9"/>
  <c r="X42" i="9"/>
  <c r="V42" i="9"/>
  <c r="T42" i="9"/>
  <c r="Q42" i="9"/>
  <c r="O42" i="9"/>
  <c r="N42" i="9"/>
  <c r="L42" i="9"/>
  <c r="J42" i="9"/>
  <c r="G42" i="9"/>
  <c r="AN41" i="9"/>
  <c r="AM41" i="9"/>
  <c r="AK41" i="9"/>
  <c r="AI41" i="9"/>
  <c r="AF41" i="9"/>
  <c r="AD41" i="9"/>
  <c r="AC41" i="9"/>
  <c r="AA41" i="9"/>
  <c r="Y41" i="9"/>
  <c r="V41" i="9"/>
  <c r="T41" i="9"/>
  <c r="S41" i="9"/>
  <c r="Q41" i="9"/>
  <c r="O41" i="9"/>
  <c r="L41" i="9"/>
  <c r="J41" i="9"/>
  <c r="I41" i="9"/>
  <c r="G41" i="9"/>
  <c r="AN40" i="9"/>
  <c r="AK40" i="9"/>
  <c r="AI40" i="9"/>
  <c r="AH40" i="9"/>
  <c r="AF40" i="9"/>
  <c r="AD40" i="9"/>
  <c r="AA40" i="9"/>
  <c r="Y40" i="9"/>
  <c r="X40" i="9"/>
  <c r="V40" i="9"/>
  <c r="T40" i="9"/>
  <c r="Q40" i="9"/>
  <c r="O40" i="9"/>
  <c r="N40" i="9"/>
  <c r="L40" i="9"/>
  <c r="J40" i="9"/>
  <c r="G40" i="9"/>
  <c r="AL39" i="9"/>
  <c r="AM42" i="9" s="1"/>
  <c r="AJ39" i="9"/>
  <c r="AJ38" i="9" s="1"/>
  <c r="AG39" i="9"/>
  <c r="AH45" i="9" s="1"/>
  <c r="AE39" i="9"/>
  <c r="AB39" i="9"/>
  <c r="AC44" i="9" s="1"/>
  <c r="Z39" i="9"/>
  <c r="Z38" i="9" s="1"/>
  <c r="W39" i="9"/>
  <c r="X43" i="9" s="1"/>
  <c r="U39" i="9"/>
  <c r="R39" i="9"/>
  <c r="S42" i="9" s="1"/>
  <c r="P39" i="9"/>
  <c r="P38" i="9" s="1"/>
  <c r="M39" i="9"/>
  <c r="N45" i="9" s="1"/>
  <c r="K39" i="9"/>
  <c r="H39" i="9"/>
  <c r="I44" i="9" s="1"/>
  <c r="F39" i="9"/>
  <c r="F38" i="9" s="1"/>
  <c r="AL38" i="9"/>
  <c r="AG38" i="9"/>
  <c r="AE38" i="9"/>
  <c r="AB38" i="9"/>
  <c r="W38" i="9"/>
  <c r="U38" i="9"/>
  <c r="R38" i="9"/>
  <c r="M38" i="9"/>
  <c r="K38" i="9"/>
  <c r="H38" i="9"/>
  <c r="AN37" i="9"/>
  <c r="J37" i="9"/>
  <c r="G37" i="9"/>
  <c r="AI36" i="9"/>
  <c r="J36" i="9"/>
  <c r="G36" i="9"/>
  <c r="AD35" i="9"/>
  <c r="J35" i="9"/>
  <c r="G35" i="9"/>
  <c r="Y34" i="9"/>
  <c r="J34" i="9"/>
  <c r="G34" i="9"/>
  <c r="T33" i="9"/>
  <c r="J33" i="9"/>
  <c r="G33" i="9"/>
  <c r="O32" i="9"/>
  <c r="J32" i="9"/>
  <c r="G32" i="9"/>
  <c r="H31" i="9"/>
  <c r="I37" i="9" s="1"/>
  <c r="F31" i="9"/>
  <c r="AL30" i="9"/>
  <c r="AG30" i="9"/>
  <c r="AB30" i="9"/>
  <c r="W30" i="9"/>
  <c r="R30" i="9"/>
  <c r="M30" i="9"/>
  <c r="J30" i="9"/>
  <c r="I30" i="9"/>
  <c r="G30" i="9"/>
  <c r="AL29" i="9"/>
  <c r="AG29" i="9"/>
  <c r="AH29" i="9" s="1"/>
  <c r="AB29" i="9"/>
  <c r="W29" i="9"/>
  <c r="R29" i="9"/>
  <c r="M29" i="9"/>
  <c r="N29" i="9" s="1"/>
  <c r="J29" i="9"/>
  <c r="I29" i="9"/>
  <c r="G29" i="9"/>
  <c r="AL28" i="9"/>
  <c r="AG28" i="9"/>
  <c r="AB28" i="9"/>
  <c r="W28" i="9"/>
  <c r="R28" i="9"/>
  <c r="M28" i="9"/>
  <c r="J28" i="9"/>
  <c r="I28" i="9"/>
  <c r="G28" i="9"/>
  <c r="AL27" i="9"/>
  <c r="AG27" i="9"/>
  <c r="AH27" i="9" s="1"/>
  <c r="AB27" i="9"/>
  <c r="W27" i="9"/>
  <c r="R27" i="9"/>
  <c r="M27" i="9"/>
  <c r="N27" i="9" s="1"/>
  <c r="H27" i="9"/>
  <c r="F27" i="9"/>
  <c r="AL26" i="9"/>
  <c r="AG26" i="9"/>
  <c r="AH26" i="9" s="1"/>
  <c r="AB26" i="9"/>
  <c r="W26" i="9"/>
  <c r="W24" i="9" s="1"/>
  <c r="R26" i="9"/>
  <c r="M26" i="9"/>
  <c r="N26" i="9" s="1"/>
  <c r="J26" i="9"/>
  <c r="AL25" i="9"/>
  <c r="AG25" i="9"/>
  <c r="AB25" i="9"/>
  <c r="W25" i="9"/>
  <c r="R25" i="9"/>
  <c r="M25" i="9"/>
  <c r="J25" i="9"/>
  <c r="AG24" i="9"/>
  <c r="AH25" i="9" s="1"/>
  <c r="M24" i="9"/>
  <c r="N28" i="9" s="1"/>
  <c r="J24" i="9"/>
  <c r="AN80" i="8"/>
  <c r="AM80" i="8"/>
  <c r="AK80" i="8"/>
  <c r="AI80" i="8"/>
  <c r="AH80" i="8"/>
  <c r="AF80" i="8"/>
  <c r="AD80" i="8"/>
  <c r="AC80" i="8"/>
  <c r="AA80" i="8"/>
  <c r="Y80" i="8"/>
  <c r="X80" i="8"/>
  <c r="V80" i="8"/>
  <c r="T80" i="8"/>
  <c r="S80" i="8"/>
  <c r="Q80" i="8"/>
  <c r="O80" i="8"/>
  <c r="N80" i="8"/>
  <c r="L80" i="8"/>
  <c r="J80" i="8"/>
  <c r="I80" i="8"/>
  <c r="G80" i="8"/>
  <c r="AN78" i="8"/>
  <c r="AM78" i="8"/>
  <c r="AK78" i="8"/>
  <c r="AI78" i="8"/>
  <c r="AH78" i="8"/>
  <c r="AF78" i="8"/>
  <c r="AD78" i="8"/>
  <c r="AC78" i="8"/>
  <c r="AA78" i="8"/>
  <c r="Y78" i="8"/>
  <c r="X78" i="8"/>
  <c r="V78" i="8"/>
  <c r="T78" i="8"/>
  <c r="S78" i="8"/>
  <c r="Q78" i="8"/>
  <c r="O78" i="8"/>
  <c r="N78" i="8"/>
  <c r="L78" i="8"/>
  <c r="J78" i="8"/>
  <c r="I78" i="8"/>
  <c r="G78" i="8"/>
  <c r="AN76" i="8"/>
  <c r="AM76" i="8"/>
  <c r="AK76" i="8"/>
  <c r="AI76" i="8"/>
  <c r="AH76" i="8"/>
  <c r="AF76" i="8"/>
  <c r="AD76" i="8"/>
  <c r="AC76" i="8"/>
  <c r="AA76" i="8"/>
  <c r="Y76" i="8"/>
  <c r="X76" i="8"/>
  <c r="V76" i="8"/>
  <c r="T76" i="8"/>
  <c r="S76" i="8"/>
  <c r="Q76" i="8"/>
  <c r="O76" i="8"/>
  <c r="N76" i="8"/>
  <c r="L76" i="8"/>
  <c r="J76" i="8"/>
  <c r="I76" i="8"/>
  <c r="G76" i="8"/>
  <c r="AN74" i="8"/>
  <c r="AM74" i="8"/>
  <c r="AK74" i="8"/>
  <c r="AI74" i="8"/>
  <c r="AH74" i="8"/>
  <c r="AF74" i="8"/>
  <c r="AD74" i="8"/>
  <c r="AC74" i="8"/>
  <c r="AA74" i="8"/>
  <c r="Y74" i="8"/>
  <c r="X74" i="8"/>
  <c r="V74" i="8"/>
  <c r="T74" i="8"/>
  <c r="S74" i="8"/>
  <c r="Q74" i="8"/>
  <c r="O74" i="8"/>
  <c r="N74" i="8"/>
  <c r="L74" i="8"/>
  <c r="J74" i="8"/>
  <c r="I74" i="8"/>
  <c r="G74" i="8"/>
  <c r="AN73" i="8"/>
  <c r="AK73" i="8"/>
  <c r="AI73" i="8"/>
  <c r="AF73" i="8"/>
  <c r="AD73" i="8"/>
  <c r="AA73" i="8"/>
  <c r="Y73" i="8"/>
  <c r="V73" i="8"/>
  <c r="T73" i="8"/>
  <c r="Q73" i="8"/>
  <c r="O73" i="8"/>
  <c r="L73" i="8"/>
  <c r="J73" i="8"/>
  <c r="G73" i="8"/>
  <c r="AN72" i="8"/>
  <c r="AK72" i="8"/>
  <c r="AI72" i="8"/>
  <c r="AF72" i="8"/>
  <c r="AD72" i="8"/>
  <c r="AC72" i="8"/>
  <c r="AA72" i="8"/>
  <c r="Y72" i="8"/>
  <c r="V72" i="8"/>
  <c r="T72" i="8"/>
  <c r="Q72" i="8"/>
  <c r="O72" i="8"/>
  <c r="L72" i="8"/>
  <c r="J72" i="8"/>
  <c r="I72" i="8"/>
  <c r="G72" i="8"/>
  <c r="AN71" i="8"/>
  <c r="AK71" i="8"/>
  <c r="AI71" i="8"/>
  <c r="AF71" i="8"/>
  <c r="AD71" i="8"/>
  <c r="AA71" i="8"/>
  <c r="Y71" i="8"/>
  <c r="V71" i="8"/>
  <c r="T71" i="8"/>
  <c r="Q71" i="8"/>
  <c r="O71" i="8"/>
  <c r="L71" i="8"/>
  <c r="J71" i="8"/>
  <c r="G71" i="8"/>
  <c r="AN70" i="8"/>
  <c r="AM70" i="8"/>
  <c r="AK70" i="8"/>
  <c r="AI70" i="8"/>
  <c r="AF70" i="8"/>
  <c r="AD70" i="8"/>
  <c r="AA70" i="8"/>
  <c r="Y70" i="8"/>
  <c r="V70" i="8"/>
  <c r="T70" i="8"/>
  <c r="S70" i="8"/>
  <c r="Q70" i="8"/>
  <c r="O70" i="8"/>
  <c r="L70" i="8"/>
  <c r="J70" i="8"/>
  <c r="G70" i="8"/>
  <c r="AN69" i="8"/>
  <c r="AK69" i="8"/>
  <c r="AI69" i="8"/>
  <c r="AF69" i="8"/>
  <c r="AD69" i="8"/>
  <c r="AA69" i="8"/>
  <c r="Y69" i="8"/>
  <c r="V69" i="8"/>
  <c r="T69" i="8"/>
  <c r="Q69" i="8"/>
  <c r="O69" i="8"/>
  <c r="L69" i="8"/>
  <c r="J69" i="8"/>
  <c r="G69" i="8"/>
  <c r="AN68" i="8"/>
  <c r="AK68" i="8"/>
  <c r="AI68" i="8"/>
  <c r="AF68" i="8"/>
  <c r="AD68" i="8"/>
  <c r="AC68" i="8"/>
  <c r="AA68" i="8"/>
  <c r="Y68" i="8"/>
  <c r="V68" i="8"/>
  <c r="T68" i="8"/>
  <c r="Q68" i="8"/>
  <c r="O68" i="8"/>
  <c r="L68" i="8"/>
  <c r="J68" i="8"/>
  <c r="I68" i="8"/>
  <c r="G68" i="8"/>
  <c r="AL67" i="8"/>
  <c r="AM73" i="8" s="1"/>
  <c r="AJ67" i="8"/>
  <c r="AG67" i="8"/>
  <c r="AH72" i="8" s="1"/>
  <c r="AE67" i="8"/>
  <c r="AB67" i="8"/>
  <c r="AC71" i="8" s="1"/>
  <c r="Z67" i="8"/>
  <c r="W67" i="8"/>
  <c r="X70" i="8" s="1"/>
  <c r="U67" i="8"/>
  <c r="R67" i="8"/>
  <c r="S73" i="8" s="1"/>
  <c r="P67" i="8"/>
  <c r="M67" i="8"/>
  <c r="N72" i="8" s="1"/>
  <c r="K67" i="8"/>
  <c r="H67" i="8"/>
  <c r="I71" i="8" s="1"/>
  <c r="F67" i="8"/>
  <c r="AN66" i="8"/>
  <c r="AK66" i="8"/>
  <c r="AI66" i="8"/>
  <c r="AF66" i="8"/>
  <c r="AD66" i="8"/>
  <c r="AA66" i="8"/>
  <c r="Y66" i="8"/>
  <c r="V66" i="8"/>
  <c r="T66" i="8"/>
  <c r="Q66" i="8"/>
  <c r="O66" i="8"/>
  <c r="L66" i="8"/>
  <c r="J66" i="8"/>
  <c r="G66" i="8"/>
  <c r="AN65" i="8"/>
  <c r="AK65" i="8"/>
  <c r="AI65" i="8"/>
  <c r="AF65" i="8"/>
  <c r="AD65" i="8"/>
  <c r="AC65" i="8"/>
  <c r="AA65" i="8"/>
  <c r="Y65" i="8"/>
  <c r="V65" i="8"/>
  <c r="T65" i="8"/>
  <c r="Q65" i="8"/>
  <c r="O65" i="8"/>
  <c r="L65" i="8"/>
  <c r="J65" i="8"/>
  <c r="I65" i="8"/>
  <c r="G65" i="8"/>
  <c r="AN64" i="8"/>
  <c r="AK64" i="8"/>
  <c r="AI64" i="8"/>
  <c r="AF64" i="8"/>
  <c r="AD64" i="8"/>
  <c r="AA64" i="8"/>
  <c r="Y64" i="8"/>
  <c r="V64" i="8"/>
  <c r="T64" i="8"/>
  <c r="Q64" i="8"/>
  <c r="O64" i="8"/>
  <c r="L64" i="8"/>
  <c r="J64" i="8"/>
  <c r="G64" i="8"/>
  <c r="AN63" i="8"/>
  <c r="AM63" i="8"/>
  <c r="AK63" i="8"/>
  <c r="AI63" i="8"/>
  <c r="AF63" i="8"/>
  <c r="AD63" i="8"/>
  <c r="AA63" i="8"/>
  <c r="Y63" i="8"/>
  <c r="V63" i="8"/>
  <c r="T63" i="8"/>
  <c r="S63" i="8"/>
  <c r="Q63" i="8"/>
  <c r="O63" i="8"/>
  <c r="L63" i="8"/>
  <c r="J63" i="8"/>
  <c r="G63" i="8"/>
  <c r="AN62" i="8"/>
  <c r="AK62" i="8"/>
  <c r="AI62" i="8"/>
  <c r="AF62" i="8"/>
  <c r="AD62" i="8"/>
  <c r="AA62" i="8"/>
  <c r="Y62" i="8"/>
  <c r="V62" i="8"/>
  <c r="T62" i="8"/>
  <c r="Q62" i="8"/>
  <c r="O62" i="8"/>
  <c r="L62" i="8"/>
  <c r="J62" i="8"/>
  <c r="G62" i="8"/>
  <c r="AN61" i="8"/>
  <c r="AK61" i="8"/>
  <c r="AI61" i="8"/>
  <c r="AF61" i="8"/>
  <c r="AD61" i="8"/>
  <c r="AC61" i="8"/>
  <c r="AA61" i="8"/>
  <c r="Y61" i="8"/>
  <c r="V61" i="8"/>
  <c r="T61" i="8"/>
  <c r="Q61" i="8"/>
  <c r="O61" i="8"/>
  <c r="L61" i="8"/>
  <c r="J61" i="8"/>
  <c r="I61" i="8"/>
  <c r="G61" i="8"/>
  <c r="AL60" i="8"/>
  <c r="AM66" i="8" s="1"/>
  <c r="AJ60" i="8"/>
  <c r="AG60" i="8"/>
  <c r="AH65" i="8" s="1"/>
  <c r="AE60" i="8"/>
  <c r="AB60" i="8"/>
  <c r="AC64" i="8" s="1"/>
  <c r="Z60" i="8"/>
  <c r="W60" i="8"/>
  <c r="X63" i="8" s="1"/>
  <c r="U60" i="8"/>
  <c r="R60" i="8"/>
  <c r="S66" i="8" s="1"/>
  <c r="P60" i="8"/>
  <c r="M60" i="8"/>
  <c r="N65" i="8" s="1"/>
  <c r="K60" i="8"/>
  <c r="H60" i="8"/>
  <c r="I64" i="8" s="1"/>
  <c r="F60" i="8"/>
  <c r="AN59" i="8"/>
  <c r="AK59" i="8"/>
  <c r="AI59" i="8"/>
  <c r="AF59" i="8"/>
  <c r="AD59" i="8"/>
  <c r="AA59" i="8"/>
  <c r="Y59" i="8"/>
  <c r="V59" i="8"/>
  <c r="T59" i="8"/>
  <c r="Q59" i="8"/>
  <c r="O59" i="8"/>
  <c r="L59" i="8"/>
  <c r="J59" i="8"/>
  <c r="G59" i="8"/>
  <c r="AN58" i="8"/>
  <c r="AK58" i="8"/>
  <c r="AI58" i="8"/>
  <c r="AF58" i="8"/>
  <c r="AD58" i="8"/>
  <c r="AC58" i="8"/>
  <c r="AA58" i="8"/>
  <c r="Y58" i="8"/>
  <c r="V58" i="8"/>
  <c r="T58" i="8"/>
  <c r="Q58" i="8"/>
  <c r="O58" i="8"/>
  <c r="L58" i="8"/>
  <c r="J58" i="8"/>
  <c r="I58" i="8"/>
  <c r="G58" i="8"/>
  <c r="AN57" i="8"/>
  <c r="AK57" i="8"/>
  <c r="AI57" i="8"/>
  <c r="AF57" i="8"/>
  <c r="AD57" i="8"/>
  <c r="AA57" i="8"/>
  <c r="Y57" i="8"/>
  <c r="V57" i="8"/>
  <c r="T57" i="8"/>
  <c r="Q57" i="8"/>
  <c r="O57" i="8"/>
  <c r="L57" i="8"/>
  <c r="J57" i="8"/>
  <c r="G57" i="8"/>
  <c r="AN56" i="8"/>
  <c r="AM56" i="8"/>
  <c r="AK56" i="8"/>
  <c r="AI56" i="8"/>
  <c r="AF56" i="8"/>
  <c r="AD56" i="8"/>
  <c r="AA56" i="8"/>
  <c r="Y56" i="8"/>
  <c r="V56" i="8"/>
  <c r="T56" i="8"/>
  <c r="S56" i="8"/>
  <c r="Q56" i="8"/>
  <c r="O56" i="8"/>
  <c r="L56" i="8"/>
  <c r="J56" i="8"/>
  <c r="G56" i="8"/>
  <c r="AN55" i="8"/>
  <c r="AK55" i="8"/>
  <c r="AI55" i="8"/>
  <c r="AF55" i="8"/>
  <c r="AD55" i="8"/>
  <c r="AA55" i="8"/>
  <c r="Y55" i="8"/>
  <c r="V55" i="8"/>
  <c r="T55" i="8"/>
  <c r="Q55" i="8"/>
  <c r="O55" i="8"/>
  <c r="L55" i="8"/>
  <c r="J55" i="8"/>
  <c r="G55" i="8"/>
  <c r="AN54" i="8"/>
  <c r="AK54" i="8"/>
  <c r="AI54" i="8"/>
  <c r="AF54" i="8"/>
  <c r="AD54" i="8"/>
  <c r="AC54" i="8"/>
  <c r="AA54" i="8"/>
  <c r="Y54" i="8"/>
  <c r="V54" i="8"/>
  <c r="T54" i="8"/>
  <c r="Q54" i="8"/>
  <c r="O54" i="8"/>
  <c r="L54" i="8"/>
  <c r="J54" i="8"/>
  <c r="I54" i="8"/>
  <c r="G54" i="8"/>
  <c r="AL53" i="8"/>
  <c r="AM59" i="8" s="1"/>
  <c r="AJ53" i="8"/>
  <c r="AG53" i="8"/>
  <c r="AH58" i="8" s="1"/>
  <c r="AE53" i="8"/>
  <c r="AB53" i="8"/>
  <c r="AC57" i="8" s="1"/>
  <c r="Z53" i="8"/>
  <c r="W53" i="8"/>
  <c r="X56" i="8" s="1"/>
  <c r="U53" i="8"/>
  <c r="R53" i="8"/>
  <c r="S59" i="8" s="1"/>
  <c r="P53" i="8"/>
  <c r="M53" i="8"/>
  <c r="N58" i="8" s="1"/>
  <c r="K53" i="8"/>
  <c r="H53" i="8"/>
  <c r="I57" i="8" s="1"/>
  <c r="F53" i="8"/>
  <c r="AN52" i="8"/>
  <c r="AK52" i="8"/>
  <c r="AI52" i="8"/>
  <c r="AF52" i="8"/>
  <c r="AD52" i="8"/>
  <c r="AA52" i="8"/>
  <c r="Y52" i="8"/>
  <c r="V52" i="8"/>
  <c r="T52" i="8"/>
  <c r="Q52" i="8"/>
  <c r="O52" i="8"/>
  <c r="L52" i="8"/>
  <c r="J52" i="8"/>
  <c r="G52" i="8"/>
  <c r="AN51" i="8"/>
  <c r="AK51" i="8"/>
  <c r="AI51" i="8"/>
  <c r="AF51" i="8"/>
  <c r="AD51" i="8"/>
  <c r="AC51" i="8"/>
  <c r="AA51" i="8"/>
  <c r="Y51" i="8"/>
  <c r="V51" i="8"/>
  <c r="T51" i="8"/>
  <c r="Q51" i="8"/>
  <c r="O51" i="8"/>
  <c r="L51" i="8"/>
  <c r="J51" i="8"/>
  <c r="I51" i="8"/>
  <c r="G51" i="8"/>
  <c r="AN50" i="8"/>
  <c r="AK50" i="8"/>
  <c r="AI50" i="8"/>
  <c r="AF50" i="8"/>
  <c r="AD50" i="8"/>
  <c r="AA50" i="8"/>
  <c r="Y50" i="8"/>
  <c r="V50" i="8"/>
  <c r="T50" i="8"/>
  <c r="Q50" i="8"/>
  <c r="O50" i="8"/>
  <c r="L50" i="8"/>
  <c r="J50" i="8"/>
  <c r="G50" i="8"/>
  <c r="AN49" i="8"/>
  <c r="AM49" i="8"/>
  <c r="AK49" i="8"/>
  <c r="AI49" i="8"/>
  <c r="AF49" i="8"/>
  <c r="AD49" i="8"/>
  <c r="AA49" i="8"/>
  <c r="Y49" i="8"/>
  <c r="V49" i="8"/>
  <c r="T49" i="8"/>
  <c r="S49" i="8"/>
  <c r="Q49" i="8"/>
  <c r="O49" i="8"/>
  <c r="L49" i="8"/>
  <c r="J49" i="8"/>
  <c r="G49" i="8"/>
  <c r="AN48" i="8"/>
  <c r="AK48" i="8"/>
  <c r="AI48" i="8"/>
  <c r="AF48" i="8"/>
  <c r="AD48" i="8"/>
  <c r="AA48" i="8"/>
  <c r="Y48" i="8"/>
  <c r="V48" i="8"/>
  <c r="T48" i="8"/>
  <c r="Q48" i="8"/>
  <c r="O48" i="8"/>
  <c r="L48" i="8"/>
  <c r="J48" i="8"/>
  <c r="G48" i="8"/>
  <c r="AN47" i="8"/>
  <c r="AK47" i="8"/>
  <c r="AI47" i="8"/>
  <c r="AF47" i="8"/>
  <c r="AD47" i="8"/>
  <c r="AC47" i="8"/>
  <c r="AA47" i="8"/>
  <c r="Y47" i="8"/>
  <c r="V47" i="8"/>
  <c r="T47" i="8"/>
  <c r="Q47" i="8"/>
  <c r="O47" i="8"/>
  <c r="L47" i="8"/>
  <c r="J47" i="8"/>
  <c r="I47" i="8"/>
  <c r="G47" i="8"/>
  <c r="AL46" i="8"/>
  <c r="AM52" i="8" s="1"/>
  <c r="AJ46" i="8"/>
  <c r="AG46" i="8"/>
  <c r="AH51" i="8" s="1"/>
  <c r="AE46" i="8"/>
  <c r="AB46" i="8"/>
  <c r="AC50" i="8" s="1"/>
  <c r="Z46" i="8"/>
  <c r="W46" i="8"/>
  <c r="X49" i="8" s="1"/>
  <c r="U46" i="8"/>
  <c r="R46" i="8"/>
  <c r="S52" i="8" s="1"/>
  <c r="P46" i="8"/>
  <c r="M46" i="8"/>
  <c r="N51" i="8" s="1"/>
  <c r="K46" i="8"/>
  <c r="H46" i="8"/>
  <c r="I50" i="8" s="1"/>
  <c r="F46" i="8"/>
  <c r="AN45" i="8"/>
  <c r="AK45" i="8"/>
  <c r="AI45" i="8"/>
  <c r="AF45" i="8"/>
  <c r="AD45" i="8"/>
  <c r="AA45" i="8"/>
  <c r="Y45" i="8"/>
  <c r="V45" i="8"/>
  <c r="T45" i="8"/>
  <c r="Q45" i="8"/>
  <c r="O45" i="8"/>
  <c r="L45" i="8"/>
  <c r="J45" i="8"/>
  <c r="G45" i="8"/>
  <c r="AN44" i="8"/>
  <c r="AK44" i="8"/>
  <c r="AI44" i="8"/>
  <c r="AF44" i="8"/>
  <c r="AD44" i="8"/>
  <c r="AC44" i="8"/>
  <c r="AA44" i="8"/>
  <c r="Y44" i="8"/>
  <c r="V44" i="8"/>
  <c r="T44" i="8"/>
  <c r="Q44" i="8"/>
  <c r="O44" i="8"/>
  <c r="L44" i="8"/>
  <c r="J44" i="8"/>
  <c r="I44" i="8"/>
  <c r="G44" i="8"/>
  <c r="AN43" i="8"/>
  <c r="AK43" i="8"/>
  <c r="AI43" i="8"/>
  <c r="AF43" i="8"/>
  <c r="AD43" i="8"/>
  <c r="AA43" i="8"/>
  <c r="Y43" i="8"/>
  <c r="V43" i="8"/>
  <c r="T43" i="8"/>
  <c r="Q43" i="8"/>
  <c r="O43" i="8"/>
  <c r="L43" i="8"/>
  <c r="J43" i="8"/>
  <c r="G43" i="8"/>
  <c r="AN42" i="8"/>
  <c r="AM42" i="8"/>
  <c r="AK42" i="8"/>
  <c r="AI42" i="8"/>
  <c r="AF42" i="8"/>
  <c r="AD42" i="8"/>
  <c r="AA42" i="8"/>
  <c r="Y42" i="8"/>
  <c r="V42" i="8"/>
  <c r="T42" i="8"/>
  <c r="S42" i="8"/>
  <c r="Q42" i="8"/>
  <c r="O42" i="8"/>
  <c r="L42" i="8"/>
  <c r="J42" i="8"/>
  <c r="G42" i="8"/>
  <c r="AN41" i="8"/>
  <c r="AK41" i="8"/>
  <c r="AI41" i="8"/>
  <c r="AF41" i="8"/>
  <c r="AD41" i="8"/>
  <c r="AA41" i="8"/>
  <c r="Y41" i="8"/>
  <c r="V41" i="8"/>
  <c r="T41" i="8"/>
  <c r="Q41" i="8"/>
  <c r="O41" i="8"/>
  <c r="L41" i="8"/>
  <c r="J41" i="8"/>
  <c r="G41" i="8"/>
  <c r="AN40" i="8"/>
  <c r="AK40" i="8"/>
  <c r="AI40" i="8"/>
  <c r="AF40" i="8"/>
  <c r="AD40" i="8"/>
  <c r="AC40" i="8"/>
  <c r="AA40" i="8"/>
  <c r="Y40" i="8"/>
  <c r="V40" i="8"/>
  <c r="T40" i="8"/>
  <c r="Q40" i="8"/>
  <c r="O40" i="8"/>
  <c r="L40" i="8"/>
  <c r="J40" i="8"/>
  <c r="I40" i="8"/>
  <c r="G40" i="8"/>
  <c r="AL39" i="8"/>
  <c r="AM45" i="8" s="1"/>
  <c r="AJ39" i="8"/>
  <c r="AG39" i="8"/>
  <c r="AH44" i="8" s="1"/>
  <c r="AE39" i="8"/>
  <c r="AB39" i="8"/>
  <c r="AC43" i="8" s="1"/>
  <c r="Z39" i="8"/>
  <c r="W39" i="8"/>
  <c r="X42" i="8" s="1"/>
  <c r="U39" i="8"/>
  <c r="R39" i="8"/>
  <c r="S45" i="8" s="1"/>
  <c r="P39" i="8"/>
  <c r="M39" i="8"/>
  <c r="N44" i="8" s="1"/>
  <c r="K39" i="8"/>
  <c r="H39" i="8"/>
  <c r="I43" i="8" s="1"/>
  <c r="F39" i="8"/>
  <c r="AL38" i="8"/>
  <c r="AJ38" i="8"/>
  <c r="AE38" i="8"/>
  <c r="AB38" i="8"/>
  <c r="Z38" i="8"/>
  <c r="U38" i="8"/>
  <c r="R38" i="8"/>
  <c r="P38" i="8"/>
  <c r="K38" i="8"/>
  <c r="H38" i="8"/>
  <c r="F38" i="8"/>
  <c r="AN37" i="8"/>
  <c r="J37" i="8"/>
  <c r="I37" i="8"/>
  <c r="G37" i="8"/>
  <c r="AI36" i="8"/>
  <c r="J36" i="8"/>
  <c r="I36" i="8"/>
  <c r="G36" i="8"/>
  <c r="AD35" i="8"/>
  <c r="J35" i="8"/>
  <c r="I35" i="8"/>
  <c r="G35" i="8"/>
  <c r="Y34" i="8"/>
  <c r="J34" i="8"/>
  <c r="I34" i="8"/>
  <c r="G34" i="8"/>
  <c r="T33" i="8"/>
  <c r="J33" i="8"/>
  <c r="I33" i="8"/>
  <c r="G33" i="8"/>
  <c r="O32" i="8"/>
  <c r="J32" i="8"/>
  <c r="I32" i="8"/>
  <c r="G32" i="8"/>
  <c r="H31" i="8"/>
  <c r="F31" i="8"/>
  <c r="J31" i="8" s="1"/>
  <c r="AL30" i="8"/>
  <c r="AM30" i="8" s="1"/>
  <c r="AG30" i="8"/>
  <c r="AB30" i="8"/>
  <c r="AC30" i="8" s="1"/>
  <c r="W30" i="8"/>
  <c r="X30" i="8" s="1"/>
  <c r="R30" i="8"/>
  <c r="S30" i="8" s="1"/>
  <c r="M30" i="8"/>
  <c r="J30" i="8"/>
  <c r="I30" i="8"/>
  <c r="G30" i="8"/>
  <c r="AL29" i="8"/>
  <c r="AG29" i="8"/>
  <c r="AB29" i="8"/>
  <c r="W29" i="8"/>
  <c r="R29" i="8"/>
  <c r="M29" i="8"/>
  <c r="J29" i="8"/>
  <c r="I29" i="8"/>
  <c r="G29" i="8"/>
  <c r="AL28" i="8"/>
  <c r="AL24" i="8" s="1"/>
  <c r="AG28" i="8"/>
  <c r="AB28" i="8"/>
  <c r="AC28" i="8" s="1"/>
  <c r="W28" i="8"/>
  <c r="R28" i="8"/>
  <c r="R24" i="8" s="1"/>
  <c r="M28" i="8"/>
  <c r="J28" i="8"/>
  <c r="I28" i="8"/>
  <c r="G28" i="8"/>
  <c r="AL27" i="8"/>
  <c r="AG27" i="8"/>
  <c r="AB27" i="8"/>
  <c r="W27" i="8"/>
  <c r="R27" i="8"/>
  <c r="M27" i="8"/>
  <c r="H27" i="8"/>
  <c r="F27" i="8"/>
  <c r="AL26" i="8"/>
  <c r="AG26" i="8"/>
  <c r="AB26" i="8"/>
  <c r="W26" i="8"/>
  <c r="R26" i="8"/>
  <c r="M26" i="8"/>
  <c r="J26" i="8"/>
  <c r="AL25" i="8"/>
  <c r="AM25" i="8" s="1"/>
  <c r="AG25" i="8"/>
  <c r="AB25" i="8"/>
  <c r="AC25" i="8" s="1"/>
  <c r="W25" i="8"/>
  <c r="W24" i="8" s="1"/>
  <c r="R25" i="8"/>
  <c r="S25" i="8" s="1"/>
  <c r="M25" i="8"/>
  <c r="J25" i="8"/>
  <c r="AB24" i="8"/>
  <c r="AC29" i="8" s="1"/>
  <c r="J24" i="8"/>
  <c r="AN80" i="7"/>
  <c r="AM80" i="7"/>
  <c r="AK80" i="7"/>
  <c r="AI80" i="7"/>
  <c r="AH80" i="7"/>
  <c r="AF80" i="7"/>
  <c r="AD80" i="7"/>
  <c r="AC80" i="7"/>
  <c r="AA80" i="7"/>
  <c r="Y80" i="7"/>
  <c r="X80" i="7"/>
  <c r="V80" i="7"/>
  <c r="T80" i="7"/>
  <c r="S80" i="7"/>
  <c r="Q80" i="7"/>
  <c r="O80" i="7"/>
  <c r="N80" i="7"/>
  <c r="L80" i="7"/>
  <c r="J80" i="7"/>
  <c r="I80" i="7"/>
  <c r="G80" i="7"/>
  <c r="AN78" i="7"/>
  <c r="AM78" i="7"/>
  <c r="AK78" i="7"/>
  <c r="AI78" i="7"/>
  <c r="AH78" i="7"/>
  <c r="AF78" i="7"/>
  <c r="AD78" i="7"/>
  <c r="AC78" i="7"/>
  <c r="AA78" i="7"/>
  <c r="Y78" i="7"/>
  <c r="X78" i="7"/>
  <c r="V78" i="7"/>
  <c r="T78" i="7"/>
  <c r="S78" i="7"/>
  <c r="Q78" i="7"/>
  <c r="O78" i="7"/>
  <c r="N78" i="7"/>
  <c r="L78" i="7"/>
  <c r="J78" i="7"/>
  <c r="I78" i="7"/>
  <c r="G78" i="7"/>
  <c r="AN76" i="7"/>
  <c r="AM76" i="7"/>
  <c r="AK76" i="7"/>
  <c r="AI76" i="7"/>
  <c r="AH76" i="7"/>
  <c r="AF76" i="7"/>
  <c r="AD76" i="7"/>
  <c r="AC76" i="7"/>
  <c r="AA76" i="7"/>
  <c r="Y76" i="7"/>
  <c r="X76" i="7"/>
  <c r="V76" i="7"/>
  <c r="T76" i="7"/>
  <c r="S76" i="7"/>
  <c r="Q76" i="7"/>
  <c r="O76" i="7"/>
  <c r="N76" i="7"/>
  <c r="L76" i="7"/>
  <c r="J76" i="7"/>
  <c r="I76" i="7"/>
  <c r="G76" i="7"/>
  <c r="AN74" i="7"/>
  <c r="AM74" i="7"/>
  <c r="AK74" i="7"/>
  <c r="AI74" i="7"/>
  <c r="AH74" i="7"/>
  <c r="AF74" i="7"/>
  <c r="AD74" i="7"/>
  <c r="AC74" i="7"/>
  <c r="AA74" i="7"/>
  <c r="Y74" i="7"/>
  <c r="X74" i="7"/>
  <c r="V74" i="7"/>
  <c r="T74" i="7"/>
  <c r="S74" i="7"/>
  <c r="Q74" i="7"/>
  <c r="O74" i="7"/>
  <c r="N74" i="7"/>
  <c r="L74" i="7"/>
  <c r="J74" i="7"/>
  <c r="I74" i="7"/>
  <c r="G74" i="7"/>
  <c r="AN73" i="7"/>
  <c r="AM73" i="7"/>
  <c r="AK73" i="7"/>
  <c r="AI73" i="7"/>
  <c r="AF73" i="7"/>
  <c r="AD73" i="7"/>
  <c r="AC73" i="7"/>
  <c r="AA73" i="7"/>
  <c r="Y73" i="7"/>
  <c r="V73" i="7"/>
  <c r="T73" i="7"/>
  <c r="S73" i="7"/>
  <c r="Q73" i="7"/>
  <c r="O73" i="7"/>
  <c r="L73" i="7"/>
  <c r="J73" i="7"/>
  <c r="I73" i="7"/>
  <c r="G73" i="7"/>
  <c r="AN72" i="7"/>
  <c r="AK72" i="7"/>
  <c r="AI72" i="7"/>
  <c r="AF72" i="7"/>
  <c r="AD72" i="7"/>
  <c r="AC72" i="7"/>
  <c r="AA72" i="7"/>
  <c r="Y72" i="7"/>
  <c r="X72" i="7"/>
  <c r="V72" i="7"/>
  <c r="T72" i="7"/>
  <c r="Q72" i="7"/>
  <c r="O72" i="7"/>
  <c r="L72" i="7"/>
  <c r="J72" i="7"/>
  <c r="I72" i="7"/>
  <c r="G72" i="7"/>
  <c r="AN71" i="7"/>
  <c r="AM71" i="7"/>
  <c r="AK71" i="7"/>
  <c r="AI71" i="7"/>
  <c r="AF71" i="7"/>
  <c r="AD71" i="7"/>
  <c r="AC71" i="7"/>
  <c r="AA71" i="7"/>
  <c r="Y71" i="7"/>
  <c r="V71" i="7"/>
  <c r="T71" i="7"/>
  <c r="S71" i="7"/>
  <c r="Q71" i="7"/>
  <c r="O71" i="7"/>
  <c r="L71" i="7"/>
  <c r="J71" i="7"/>
  <c r="I71" i="7"/>
  <c r="G71" i="7"/>
  <c r="AN70" i="7"/>
  <c r="AM70" i="7"/>
  <c r="AK70" i="7"/>
  <c r="AI70" i="7"/>
  <c r="AH70" i="7"/>
  <c r="AF70" i="7"/>
  <c r="AD70" i="7"/>
  <c r="AA70" i="7"/>
  <c r="Y70" i="7"/>
  <c r="V70" i="7"/>
  <c r="T70" i="7"/>
  <c r="S70" i="7"/>
  <c r="Q70" i="7"/>
  <c r="O70" i="7"/>
  <c r="N70" i="7"/>
  <c r="L70" i="7"/>
  <c r="J70" i="7"/>
  <c r="G70" i="7"/>
  <c r="AN69" i="7"/>
  <c r="AM69" i="7"/>
  <c r="AK69" i="7"/>
  <c r="AI69" i="7"/>
  <c r="AF69" i="7"/>
  <c r="AD69" i="7"/>
  <c r="AC69" i="7"/>
  <c r="AA69" i="7"/>
  <c r="Y69" i="7"/>
  <c r="V69" i="7"/>
  <c r="T69" i="7"/>
  <c r="S69" i="7"/>
  <c r="Q69" i="7"/>
  <c r="O69" i="7"/>
  <c r="L69" i="7"/>
  <c r="J69" i="7"/>
  <c r="I69" i="7"/>
  <c r="G69" i="7"/>
  <c r="AN68" i="7"/>
  <c r="AK68" i="7"/>
  <c r="AI68" i="7"/>
  <c r="AF68" i="7"/>
  <c r="AD68" i="7"/>
  <c r="AC68" i="7"/>
  <c r="AA68" i="7"/>
  <c r="Y68" i="7"/>
  <c r="X68" i="7"/>
  <c r="V68" i="7"/>
  <c r="T68" i="7"/>
  <c r="Q68" i="7"/>
  <c r="O68" i="7"/>
  <c r="N68" i="7"/>
  <c r="L68" i="7"/>
  <c r="J68" i="7"/>
  <c r="I68" i="7"/>
  <c r="G68" i="7"/>
  <c r="AL67" i="7"/>
  <c r="AM72" i="7" s="1"/>
  <c r="AJ67" i="7"/>
  <c r="AG67" i="7"/>
  <c r="AH73" i="7" s="1"/>
  <c r="AE67" i="7"/>
  <c r="AB67" i="7"/>
  <c r="AC70" i="7" s="1"/>
  <c r="Z67" i="7"/>
  <c r="W67" i="7"/>
  <c r="X71" i="7" s="1"/>
  <c r="U67" i="7"/>
  <c r="R67" i="7"/>
  <c r="S72" i="7" s="1"/>
  <c r="P67" i="7"/>
  <c r="M67" i="7"/>
  <c r="N73" i="7" s="1"/>
  <c r="K67" i="7"/>
  <c r="H67" i="7"/>
  <c r="I70" i="7" s="1"/>
  <c r="F67" i="7"/>
  <c r="AN66" i="7"/>
  <c r="AM66" i="7"/>
  <c r="AK66" i="7"/>
  <c r="AI66" i="7"/>
  <c r="AF66" i="7"/>
  <c r="AD66" i="7"/>
  <c r="AC66" i="7"/>
  <c r="AA66" i="7"/>
  <c r="Y66" i="7"/>
  <c r="V66" i="7"/>
  <c r="T66" i="7"/>
  <c r="S66" i="7"/>
  <c r="Q66" i="7"/>
  <c r="O66" i="7"/>
  <c r="L66" i="7"/>
  <c r="J66" i="7"/>
  <c r="I66" i="7"/>
  <c r="G66" i="7"/>
  <c r="AN65" i="7"/>
  <c r="AK65" i="7"/>
  <c r="AI65" i="7"/>
  <c r="AF65" i="7"/>
  <c r="AD65" i="7"/>
  <c r="AC65" i="7"/>
  <c r="AA65" i="7"/>
  <c r="Y65" i="7"/>
  <c r="X65" i="7"/>
  <c r="V65" i="7"/>
  <c r="T65" i="7"/>
  <c r="Q65" i="7"/>
  <c r="O65" i="7"/>
  <c r="L65" i="7"/>
  <c r="J65" i="7"/>
  <c r="I65" i="7"/>
  <c r="G65" i="7"/>
  <c r="AN64" i="7"/>
  <c r="AM64" i="7"/>
  <c r="AK64" i="7"/>
  <c r="AI64" i="7"/>
  <c r="AF64" i="7"/>
  <c r="AD64" i="7"/>
  <c r="AC64" i="7"/>
  <c r="AA64" i="7"/>
  <c r="Y64" i="7"/>
  <c r="V64" i="7"/>
  <c r="T64" i="7"/>
  <c r="S64" i="7"/>
  <c r="Q64" i="7"/>
  <c r="O64" i="7"/>
  <c r="L64" i="7"/>
  <c r="J64" i="7"/>
  <c r="I64" i="7"/>
  <c r="G64" i="7"/>
  <c r="AN63" i="7"/>
  <c r="AM63" i="7"/>
  <c r="AK63" i="7"/>
  <c r="AI63" i="7"/>
  <c r="AH63" i="7"/>
  <c r="AF63" i="7"/>
  <c r="AD63" i="7"/>
  <c r="AA63" i="7"/>
  <c r="Y63" i="7"/>
  <c r="V63" i="7"/>
  <c r="T63" i="7"/>
  <c r="S63" i="7"/>
  <c r="Q63" i="7"/>
  <c r="O63" i="7"/>
  <c r="N63" i="7"/>
  <c r="L63" i="7"/>
  <c r="J63" i="7"/>
  <c r="G63" i="7"/>
  <c r="AN62" i="7"/>
  <c r="AM62" i="7"/>
  <c r="AK62" i="7"/>
  <c r="AI62" i="7"/>
  <c r="AF62" i="7"/>
  <c r="AD62" i="7"/>
  <c r="AC62" i="7"/>
  <c r="AA62" i="7"/>
  <c r="Y62" i="7"/>
  <c r="V62" i="7"/>
  <c r="T62" i="7"/>
  <c r="S62" i="7"/>
  <c r="Q62" i="7"/>
  <c r="O62" i="7"/>
  <c r="L62" i="7"/>
  <c r="J62" i="7"/>
  <c r="I62" i="7"/>
  <c r="G62" i="7"/>
  <c r="AN61" i="7"/>
  <c r="AK61" i="7"/>
  <c r="AI61" i="7"/>
  <c r="AF61" i="7"/>
  <c r="AD61" i="7"/>
  <c r="AC61" i="7"/>
  <c r="AA61" i="7"/>
  <c r="Y61" i="7"/>
  <c r="X61" i="7"/>
  <c r="V61" i="7"/>
  <c r="T61" i="7"/>
  <c r="Q61" i="7"/>
  <c r="O61" i="7"/>
  <c r="L61" i="7"/>
  <c r="J61" i="7"/>
  <c r="I61" i="7"/>
  <c r="G61" i="7"/>
  <c r="AL60" i="7"/>
  <c r="AM65" i="7" s="1"/>
  <c r="AJ60" i="7"/>
  <c r="AG60" i="7"/>
  <c r="AH66" i="7" s="1"/>
  <c r="AE60" i="7"/>
  <c r="AB60" i="7"/>
  <c r="AC63" i="7" s="1"/>
  <c r="Z60" i="7"/>
  <c r="W60" i="7"/>
  <c r="X64" i="7" s="1"/>
  <c r="U60" i="7"/>
  <c r="R60" i="7"/>
  <c r="S65" i="7" s="1"/>
  <c r="P60" i="7"/>
  <c r="M60" i="7"/>
  <c r="N66" i="7" s="1"/>
  <c r="K60" i="7"/>
  <c r="H60" i="7"/>
  <c r="I63" i="7" s="1"/>
  <c r="F60" i="7"/>
  <c r="AN59" i="7"/>
  <c r="AM59" i="7"/>
  <c r="AK59" i="7"/>
  <c r="AI59" i="7"/>
  <c r="AF59" i="7"/>
  <c r="AD59" i="7"/>
  <c r="AC59" i="7"/>
  <c r="AA59" i="7"/>
  <c r="Y59" i="7"/>
  <c r="V59" i="7"/>
  <c r="T59" i="7"/>
  <c r="S59" i="7"/>
  <c r="Q59" i="7"/>
  <c r="O59" i="7"/>
  <c r="L59" i="7"/>
  <c r="J59" i="7"/>
  <c r="I59" i="7"/>
  <c r="G59" i="7"/>
  <c r="AN58" i="7"/>
  <c r="AK58" i="7"/>
  <c r="AI58" i="7"/>
  <c r="AF58" i="7"/>
  <c r="AD58" i="7"/>
  <c r="AC58" i="7"/>
  <c r="AA58" i="7"/>
  <c r="Y58" i="7"/>
  <c r="X58" i="7"/>
  <c r="V58" i="7"/>
  <c r="T58" i="7"/>
  <c r="Q58" i="7"/>
  <c r="O58" i="7"/>
  <c r="L58" i="7"/>
  <c r="J58" i="7"/>
  <c r="I58" i="7"/>
  <c r="G58" i="7"/>
  <c r="AN57" i="7"/>
  <c r="AM57" i="7"/>
  <c r="AK57" i="7"/>
  <c r="AI57" i="7"/>
  <c r="AF57" i="7"/>
  <c r="AD57" i="7"/>
  <c r="AC57" i="7"/>
  <c r="AA57" i="7"/>
  <c r="Y57" i="7"/>
  <c r="V57" i="7"/>
  <c r="T57" i="7"/>
  <c r="S57" i="7"/>
  <c r="Q57" i="7"/>
  <c r="O57" i="7"/>
  <c r="L57" i="7"/>
  <c r="J57" i="7"/>
  <c r="I57" i="7"/>
  <c r="G57" i="7"/>
  <c r="AN56" i="7"/>
  <c r="AM56" i="7"/>
  <c r="AK56" i="7"/>
  <c r="AI56" i="7"/>
  <c r="AH56" i="7"/>
  <c r="AF56" i="7"/>
  <c r="AD56" i="7"/>
  <c r="AA56" i="7"/>
  <c r="Y56" i="7"/>
  <c r="V56" i="7"/>
  <c r="T56" i="7"/>
  <c r="S56" i="7"/>
  <c r="Q56" i="7"/>
  <c r="O56" i="7"/>
  <c r="N56" i="7"/>
  <c r="L56" i="7"/>
  <c r="J56" i="7"/>
  <c r="G56" i="7"/>
  <c r="AN55" i="7"/>
  <c r="AM55" i="7"/>
  <c r="AK55" i="7"/>
  <c r="AI55" i="7"/>
  <c r="AF55" i="7"/>
  <c r="AD55" i="7"/>
  <c r="AC55" i="7"/>
  <c r="AA55" i="7"/>
  <c r="Y55" i="7"/>
  <c r="V55" i="7"/>
  <c r="T55" i="7"/>
  <c r="S55" i="7"/>
  <c r="Q55" i="7"/>
  <c r="O55" i="7"/>
  <c r="L55" i="7"/>
  <c r="J55" i="7"/>
  <c r="I55" i="7"/>
  <c r="G55" i="7"/>
  <c r="AN54" i="7"/>
  <c r="AK54" i="7"/>
  <c r="AI54" i="7"/>
  <c r="AF54" i="7"/>
  <c r="AD54" i="7"/>
  <c r="AC54" i="7"/>
  <c r="AA54" i="7"/>
  <c r="Y54" i="7"/>
  <c r="X54" i="7"/>
  <c r="V54" i="7"/>
  <c r="T54" i="7"/>
  <c r="Q54" i="7"/>
  <c r="O54" i="7"/>
  <c r="L54" i="7"/>
  <c r="J54" i="7"/>
  <c r="I54" i="7"/>
  <c r="G54" i="7"/>
  <c r="AL53" i="7"/>
  <c r="AM58" i="7" s="1"/>
  <c r="AJ53" i="7"/>
  <c r="AG53" i="7"/>
  <c r="AH59" i="7" s="1"/>
  <c r="AE53" i="7"/>
  <c r="AB53" i="7"/>
  <c r="AC56" i="7" s="1"/>
  <c r="Z53" i="7"/>
  <c r="W53" i="7"/>
  <c r="X57" i="7" s="1"/>
  <c r="U53" i="7"/>
  <c r="R53" i="7"/>
  <c r="S58" i="7" s="1"/>
  <c r="P53" i="7"/>
  <c r="M53" i="7"/>
  <c r="N59" i="7" s="1"/>
  <c r="K53" i="7"/>
  <c r="H53" i="7"/>
  <c r="I56" i="7" s="1"/>
  <c r="F53" i="7"/>
  <c r="AN52" i="7"/>
  <c r="AM52" i="7"/>
  <c r="AK52" i="7"/>
  <c r="AI52" i="7"/>
  <c r="AF52" i="7"/>
  <c r="AD52" i="7"/>
  <c r="AC52" i="7"/>
  <c r="AA52" i="7"/>
  <c r="Y52" i="7"/>
  <c r="V52" i="7"/>
  <c r="T52" i="7"/>
  <c r="S52" i="7"/>
  <c r="Q52" i="7"/>
  <c r="O52" i="7"/>
  <c r="L52" i="7"/>
  <c r="J52" i="7"/>
  <c r="I52" i="7"/>
  <c r="G52" i="7"/>
  <c r="AN51" i="7"/>
  <c r="AK51" i="7"/>
  <c r="AI51" i="7"/>
  <c r="AF51" i="7"/>
  <c r="AD51" i="7"/>
  <c r="AC51" i="7"/>
  <c r="AA51" i="7"/>
  <c r="Y51" i="7"/>
  <c r="X51" i="7"/>
  <c r="V51" i="7"/>
  <c r="T51" i="7"/>
  <c r="Q51" i="7"/>
  <c r="O51" i="7"/>
  <c r="L51" i="7"/>
  <c r="J51" i="7"/>
  <c r="I51" i="7"/>
  <c r="G51" i="7"/>
  <c r="AN50" i="7"/>
  <c r="AM50" i="7"/>
  <c r="AK50" i="7"/>
  <c r="AI50" i="7"/>
  <c r="AF50" i="7"/>
  <c r="AD50" i="7"/>
  <c r="AC50" i="7"/>
  <c r="AA50" i="7"/>
  <c r="Y50" i="7"/>
  <c r="V50" i="7"/>
  <c r="T50" i="7"/>
  <c r="S50" i="7"/>
  <c r="Q50" i="7"/>
  <c r="O50" i="7"/>
  <c r="L50" i="7"/>
  <c r="J50" i="7"/>
  <c r="I50" i="7"/>
  <c r="G50" i="7"/>
  <c r="AN49" i="7"/>
  <c r="AM49" i="7"/>
  <c r="AK49" i="7"/>
  <c r="AI49" i="7"/>
  <c r="AH49" i="7"/>
  <c r="AF49" i="7"/>
  <c r="AD49" i="7"/>
  <c r="AA49" i="7"/>
  <c r="Y49" i="7"/>
  <c r="V49" i="7"/>
  <c r="T49" i="7"/>
  <c r="S49" i="7"/>
  <c r="Q49" i="7"/>
  <c r="O49" i="7"/>
  <c r="N49" i="7"/>
  <c r="L49" i="7"/>
  <c r="J49" i="7"/>
  <c r="G49" i="7"/>
  <c r="AN48" i="7"/>
  <c r="AM48" i="7"/>
  <c r="AK48" i="7"/>
  <c r="AI48" i="7"/>
  <c r="AF48" i="7"/>
  <c r="AD48" i="7"/>
  <c r="AC48" i="7"/>
  <c r="AA48" i="7"/>
  <c r="Y48" i="7"/>
  <c r="V48" i="7"/>
  <c r="T48" i="7"/>
  <c r="S48" i="7"/>
  <c r="Q48" i="7"/>
  <c r="O48" i="7"/>
  <c r="L48" i="7"/>
  <c r="J48" i="7"/>
  <c r="I48" i="7"/>
  <c r="G48" i="7"/>
  <c r="AN47" i="7"/>
  <c r="AK47" i="7"/>
  <c r="AI47" i="7"/>
  <c r="AF47" i="7"/>
  <c r="AD47" i="7"/>
  <c r="AC47" i="7"/>
  <c r="AA47" i="7"/>
  <c r="Y47" i="7"/>
  <c r="X47" i="7"/>
  <c r="V47" i="7"/>
  <c r="T47" i="7"/>
  <c r="Q47" i="7"/>
  <c r="O47" i="7"/>
  <c r="L47" i="7"/>
  <c r="J47" i="7"/>
  <c r="I47" i="7"/>
  <c r="G47" i="7"/>
  <c r="AL46" i="7"/>
  <c r="AM51" i="7" s="1"/>
  <c r="AJ46" i="7"/>
  <c r="AG46" i="7"/>
  <c r="AH52" i="7" s="1"/>
  <c r="AE46" i="7"/>
  <c r="AB46" i="7"/>
  <c r="AC49" i="7" s="1"/>
  <c r="Z46" i="7"/>
  <c r="W46" i="7"/>
  <c r="X50" i="7" s="1"/>
  <c r="U46" i="7"/>
  <c r="R46" i="7"/>
  <c r="S51" i="7" s="1"/>
  <c r="P46" i="7"/>
  <c r="M46" i="7"/>
  <c r="N52" i="7" s="1"/>
  <c r="K46" i="7"/>
  <c r="H46" i="7"/>
  <c r="I49" i="7" s="1"/>
  <c r="F46" i="7"/>
  <c r="AN45" i="7"/>
  <c r="AK45" i="7"/>
  <c r="AI45" i="7"/>
  <c r="AF45" i="7"/>
  <c r="AD45" i="7"/>
  <c r="AC45" i="7"/>
  <c r="AA45" i="7"/>
  <c r="Y45" i="7"/>
  <c r="V45" i="7"/>
  <c r="T45" i="7"/>
  <c r="Q45" i="7"/>
  <c r="O45" i="7"/>
  <c r="L45" i="7"/>
  <c r="J45" i="7"/>
  <c r="I45" i="7"/>
  <c r="G45" i="7"/>
  <c r="AN44" i="7"/>
  <c r="AK44" i="7"/>
  <c r="AI44" i="7"/>
  <c r="AF44" i="7"/>
  <c r="AD44" i="7"/>
  <c r="AC44" i="7"/>
  <c r="AA44" i="7"/>
  <c r="Y44" i="7"/>
  <c r="X44" i="7"/>
  <c r="V44" i="7"/>
  <c r="T44" i="7"/>
  <c r="Q44" i="7"/>
  <c r="O44" i="7"/>
  <c r="L44" i="7"/>
  <c r="J44" i="7"/>
  <c r="I44" i="7"/>
  <c r="G44" i="7"/>
  <c r="AN43" i="7"/>
  <c r="AM43" i="7"/>
  <c r="AK43" i="7"/>
  <c r="AI43" i="7"/>
  <c r="AF43" i="7"/>
  <c r="AD43" i="7"/>
  <c r="AC43" i="7"/>
  <c r="AA43" i="7"/>
  <c r="Y43" i="7"/>
  <c r="V43" i="7"/>
  <c r="T43" i="7"/>
  <c r="S43" i="7"/>
  <c r="Q43" i="7"/>
  <c r="O43" i="7"/>
  <c r="L43" i="7"/>
  <c r="J43" i="7"/>
  <c r="I43" i="7"/>
  <c r="G43" i="7"/>
  <c r="AN42" i="7"/>
  <c r="AM42" i="7"/>
  <c r="AK42" i="7"/>
  <c r="AI42" i="7"/>
  <c r="AH42" i="7"/>
  <c r="AF42" i="7"/>
  <c r="AD42" i="7"/>
  <c r="AA42" i="7"/>
  <c r="Y42" i="7"/>
  <c r="V42" i="7"/>
  <c r="T42" i="7"/>
  <c r="S42" i="7"/>
  <c r="Q42" i="7"/>
  <c r="O42" i="7"/>
  <c r="N42" i="7"/>
  <c r="L42" i="7"/>
  <c r="J42" i="7"/>
  <c r="G42" i="7"/>
  <c r="AN41" i="7"/>
  <c r="AM41" i="7"/>
  <c r="AK41" i="7"/>
  <c r="AI41" i="7"/>
  <c r="AF41" i="7"/>
  <c r="AD41" i="7"/>
  <c r="AC41" i="7"/>
  <c r="AA41" i="7"/>
  <c r="Y41" i="7"/>
  <c r="V41" i="7"/>
  <c r="T41" i="7"/>
  <c r="S41" i="7"/>
  <c r="Q41" i="7"/>
  <c r="O41" i="7"/>
  <c r="L41" i="7"/>
  <c r="J41" i="7"/>
  <c r="I41" i="7"/>
  <c r="G41" i="7"/>
  <c r="AN40" i="7"/>
  <c r="AK40" i="7"/>
  <c r="AI40" i="7"/>
  <c r="AF40" i="7"/>
  <c r="AD40" i="7"/>
  <c r="AC40" i="7"/>
  <c r="AA40" i="7"/>
  <c r="Y40" i="7"/>
  <c r="X40" i="7"/>
  <c r="V40" i="7"/>
  <c r="T40" i="7"/>
  <c r="Q40" i="7"/>
  <c r="O40" i="7"/>
  <c r="L40" i="7"/>
  <c r="J40" i="7"/>
  <c r="I40" i="7"/>
  <c r="G40" i="7"/>
  <c r="AL39" i="7"/>
  <c r="AM45" i="7" s="1"/>
  <c r="AJ39" i="7"/>
  <c r="AJ38" i="7" s="1"/>
  <c r="AG39" i="7"/>
  <c r="AH45" i="7" s="1"/>
  <c r="AE39" i="7"/>
  <c r="AB39" i="7"/>
  <c r="AC42" i="7" s="1"/>
  <c r="Z39" i="7"/>
  <c r="Z38" i="7" s="1"/>
  <c r="W39" i="7"/>
  <c r="X43" i="7" s="1"/>
  <c r="U39" i="7"/>
  <c r="R39" i="7"/>
  <c r="S45" i="7" s="1"/>
  <c r="P39" i="7"/>
  <c r="P38" i="7" s="1"/>
  <c r="M39" i="7"/>
  <c r="N45" i="7" s="1"/>
  <c r="K39" i="7"/>
  <c r="H39" i="7"/>
  <c r="I42" i="7" s="1"/>
  <c r="F39" i="7"/>
  <c r="F38" i="7" s="1"/>
  <c r="AL38" i="7"/>
  <c r="AE38" i="7"/>
  <c r="AB38" i="7"/>
  <c r="U38" i="7"/>
  <c r="R38" i="7"/>
  <c r="K38" i="7"/>
  <c r="H38" i="7"/>
  <c r="AN37" i="7"/>
  <c r="J37" i="7"/>
  <c r="G37" i="7"/>
  <c r="AI36" i="7"/>
  <c r="J36" i="7"/>
  <c r="G36" i="7"/>
  <c r="AD35" i="7"/>
  <c r="J35" i="7"/>
  <c r="G35" i="7"/>
  <c r="Y34" i="7"/>
  <c r="J34" i="7"/>
  <c r="G34" i="7"/>
  <c r="T33" i="7"/>
  <c r="J33" i="7"/>
  <c r="G33" i="7"/>
  <c r="O32" i="7"/>
  <c r="J32" i="7"/>
  <c r="G32" i="7"/>
  <c r="H31" i="7"/>
  <c r="I37" i="7" s="1"/>
  <c r="F31" i="7"/>
  <c r="AL30" i="7"/>
  <c r="AG30" i="7"/>
  <c r="AB30" i="7"/>
  <c r="W30" i="7"/>
  <c r="R30" i="7"/>
  <c r="M30" i="7"/>
  <c r="J30" i="7"/>
  <c r="I30" i="7"/>
  <c r="G30" i="7"/>
  <c r="AL29" i="7"/>
  <c r="AG29" i="7"/>
  <c r="AH29" i="7" s="1"/>
  <c r="AB29" i="7"/>
  <c r="W29" i="7"/>
  <c r="R29" i="7"/>
  <c r="M29" i="7"/>
  <c r="N29" i="7" s="1"/>
  <c r="J29" i="7"/>
  <c r="I29" i="7"/>
  <c r="G29" i="7"/>
  <c r="AL28" i="7"/>
  <c r="AG28" i="7"/>
  <c r="AB28" i="7"/>
  <c r="W28" i="7"/>
  <c r="R28" i="7"/>
  <c r="M28" i="7"/>
  <c r="J28" i="7"/>
  <c r="I28" i="7"/>
  <c r="G28" i="7"/>
  <c r="AL27" i="7"/>
  <c r="AG27" i="7"/>
  <c r="AB27" i="7"/>
  <c r="AB24" i="7" s="1"/>
  <c r="W27" i="7"/>
  <c r="R27" i="7"/>
  <c r="M27" i="7"/>
  <c r="N27" i="7" s="1"/>
  <c r="H27" i="7"/>
  <c r="F27" i="7"/>
  <c r="AL26" i="7"/>
  <c r="AG26" i="7"/>
  <c r="AH26" i="7" s="1"/>
  <c r="AB26" i="7"/>
  <c r="AC26" i="7" s="1"/>
  <c r="W26" i="7"/>
  <c r="W24" i="7" s="1"/>
  <c r="R26" i="7"/>
  <c r="M26" i="7"/>
  <c r="N26" i="7" s="1"/>
  <c r="J26" i="7"/>
  <c r="AL25" i="7"/>
  <c r="AG25" i="7"/>
  <c r="AB25" i="7"/>
  <c r="W25" i="7"/>
  <c r="R25" i="7"/>
  <c r="M25" i="7"/>
  <c r="J25" i="7"/>
  <c r="AG24" i="7"/>
  <c r="AH27" i="7" s="1"/>
  <c r="M24" i="7"/>
  <c r="N28" i="7" s="1"/>
  <c r="J24" i="7"/>
  <c r="AN80" i="6"/>
  <c r="AM80" i="6"/>
  <c r="AK80" i="6"/>
  <c r="AI80" i="6"/>
  <c r="AH80" i="6"/>
  <c r="AF80" i="6"/>
  <c r="AD80" i="6"/>
  <c r="AC80" i="6"/>
  <c r="AA80" i="6"/>
  <c r="Y80" i="6"/>
  <c r="X80" i="6"/>
  <c r="V80" i="6"/>
  <c r="T80" i="6"/>
  <c r="S80" i="6"/>
  <c r="Q80" i="6"/>
  <c r="O80" i="6"/>
  <c r="N80" i="6"/>
  <c r="L80" i="6"/>
  <c r="J80" i="6"/>
  <c r="I80" i="6"/>
  <c r="G80" i="6"/>
  <c r="AN78" i="6"/>
  <c r="AM78" i="6"/>
  <c r="AK78" i="6"/>
  <c r="AI78" i="6"/>
  <c r="AH78" i="6"/>
  <c r="AF78" i="6"/>
  <c r="AD78" i="6"/>
  <c r="AC78" i="6"/>
  <c r="AA78" i="6"/>
  <c r="Y78" i="6"/>
  <c r="X78" i="6"/>
  <c r="V78" i="6"/>
  <c r="T78" i="6"/>
  <c r="S78" i="6"/>
  <c r="Q78" i="6"/>
  <c r="O78" i="6"/>
  <c r="N78" i="6"/>
  <c r="L78" i="6"/>
  <c r="J78" i="6"/>
  <c r="I78" i="6"/>
  <c r="G78" i="6"/>
  <c r="AN76" i="6"/>
  <c r="AM76" i="6"/>
  <c r="AK76" i="6"/>
  <c r="AI76" i="6"/>
  <c r="AH76" i="6"/>
  <c r="AF76" i="6"/>
  <c r="AD76" i="6"/>
  <c r="AC76" i="6"/>
  <c r="AA76" i="6"/>
  <c r="Y76" i="6"/>
  <c r="X76" i="6"/>
  <c r="V76" i="6"/>
  <c r="T76" i="6"/>
  <c r="S76" i="6"/>
  <c r="Q76" i="6"/>
  <c r="O76" i="6"/>
  <c r="N76" i="6"/>
  <c r="L76" i="6"/>
  <c r="J76" i="6"/>
  <c r="I76" i="6"/>
  <c r="G76" i="6"/>
  <c r="AN74" i="6"/>
  <c r="AM74" i="6"/>
  <c r="AK74" i="6"/>
  <c r="AI74" i="6"/>
  <c r="AH74" i="6"/>
  <c r="AF74" i="6"/>
  <c r="AD74" i="6"/>
  <c r="AC74" i="6"/>
  <c r="AA74" i="6"/>
  <c r="Y74" i="6"/>
  <c r="X74" i="6"/>
  <c r="V74" i="6"/>
  <c r="T74" i="6"/>
  <c r="S74" i="6"/>
  <c r="Q74" i="6"/>
  <c r="O74" i="6"/>
  <c r="N74" i="6"/>
  <c r="L74" i="6"/>
  <c r="J74" i="6"/>
  <c r="I74" i="6"/>
  <c r="G74" i="6"/>
  <c r="AN73" i="6"/>
  <c r="AK73" i="6"/>
  <c r="AI73" i="6"/>
  <c r="AF73" i="6"/>
  <c r="AD73" i="6"/>
  <c r="AC73" i="6"/>
  <c r="AA73" i="6"/>
  <c r="Y73" i="6"/>
  <c r="V73" i="6"/>
  <c r="T73" i="6"/>
  <c r="Q73" i="6"/>
  <c r="O73" i="6"/>
  <c r="L73" i="6"/>
  <c r="J73" i="6"/>
  <c r="I73" i="6"/>
  <c r="G73" i="6"/>
  <c r="AN72" i="6"/>
  <c r="AK72" i="6"/>
  <c r="AI72" i="6"/>
  <c r="AF72" i="6"/>
  <c r="AD72" i="6"/>
  <c r="AA72" i="6"/>
  <c r="Y72" i="6"/>
  <c r="V72" i="6"/>
  <c r="T72" i="6"/>
  <c r="Q72" i="6"/>
  <c r="O72" i="6"/>
  <c r="L72" i="6"/>
  <c r="J72" i="6"/>
  <c r="G72" i="6"/>
  <c r="AN71" i="6"/>
  <c r="AM71" i="6"/>
  <c r="AK71" i="6"/>
  <c r="AI71" i="6"/>
  <c r="AF71" i="6"/>
  <c r="AD71" i="6"/>
  <c r="AA71" i="6"/>
  <c r="Y71" i="6"/>
  <c r="V71" i="6"/>
  <c r="T71" i="6"/>
  <c r="S71" i="6"/>
  <c r="Q71" i="6"/>
  <c r="O71" i="6"/>
  <c r="L71" i="6"/>
  <c r="J71" i="6"/>
  <c r="G71" i="6"/>
  <c r="AN70" i="6"/>
  <c r="AK70" i="6"/>
  <c r="AI70" i="6"/>
  <c r="AF70" i="6"/>
  <c r="AD70" i="6"/>
  <c r="AA70" i="6"/>
  <c r="Y70" i="6"/>
  <c r="V70" i="6"/>
  <c r="T70" i="6"/>
  <c r="Q70" i="6"/>
  <c r="O70" i="6"/>
  <c r="L70" i="6"/>
  <c r="J70" i="6"/>
  <c r="G70" i="6"/>
  <c r="AN69" i="6"/>
  <c r="AK69" i="6"/>
  <c r="AI69" i="6"/>
  <c r="AF69" i="6"/>
  <c r="AD69" i="6"/>
  <c r="AC69" i="6"/>
  <c r="AA69" i="6"/>
  <c r="Y69" i="6"/>
  <c r="V69" i="6"/>
  <c r="T69" i="6"/>
  <c r="Q69" i="6"/>
  <c r="O69" i="6"/>
  <c r="L69" i="6"/>
  <c r="J69" i="6"/>
  <c r="I69" i="6"/>
  <c r="G69" i="6"/>
  <c r="AN68" i="6"/>
  <c r="AK68" i="6"/>
  <c r="AI68" i="6"/>
  <c r="AF68" i="6"/>
  <c r="AD68" i="6"/>
  <c r="AC68" i="6"/>
  <c r="AA68" i="6"/>
  <c r="Y68" i="6"/>
  <c r="V68" i="6"/>
  <c r="T68" i="6"/>
  <c r="Q68" i="6"/>
  <c r="O68" i="6"/>
  <c r="L68" i="6"/>
  <c r="J68" i="6"/>
  <c r="I68" i="6"/>
  <c r="G68" i="6"/>
  <c r="AL67" i="6"/>
  <c r="AM70" i="6" s="1"/>
  <c r="AJ67" i="6"/>
  <c r="AG67" i="6"/>
  <c r="AH73" i="6" s="1"/>
  <c r="AE67" i="6"/>
  <c r="AB67" i="6"/>
  <c r="AC72" i="6" s="1"/>
  <c r="Z67" i="6"/>
  <c r="W67" i="6"/>
  <c r="X71" i="6" s="1"/>
  <c r="U67" i="6"/>
  <c r="R67" i="6"/>
  <c r="S70" i="6" s="1"/>
  <c r="P67" i="6"/>
  <c r="M67" i="6"/>
  <c r="N73" i="6" s="1"/>
  <c r="K67" i="6"/>
  <c r="H67" i="6"/>
  <c r="I72" i="6" s="1"/>
  <c r="F67" i="6"/>
  <c r="AN66" i="6"/>
  <c r="AK66" i="6"/>
  <c r="AI66" i="6"/>
  <c r="AF66" i="6"/>
  <c r="AD66" i="6"/>
  <c r="AC66" i="6"/>
  <c r="AA66" i="6"/>
  <c r="Y66" i="6"/>
  <c r="V66" i="6"/>
  <c r="T66" i="6"/>
  <c r="Q66" i="6"/>
  <c r="O66" i="6"/>
  <c r="L66" i="6"/>
  <c r="J66" i="6"/>
  <c r="I66" i="6"/>
  <c r="G66" i="6"/>
  <c r="AN65" i="6"/>
  <c r="AK65" i="6"/>
  <c r="AI65" i="6"/>
  <c r="AF65" i="6"/>
  <c r="AD65" i="6"/>
  <c r="AC65" i="6"/>
  <c r="AA65" i="6"/>
  <c r="Y65" i="6"/>
  <c r="V65" i="6"/>
  <c r="T65" i="6"/>
  <c r="Q65" i="6"/>
  <c r="O65" i="6"/>
  <c r="L65" i="6"/>
  <c r="J65" i="6"/>
  <c r="I65" i="6"/>
  <c r="G65" i="6"/>
  <c r="AN64" i="6"/>
  <c r="AM64" i="6"/>
  <c r="AK64" i="6"/>
  <c r="AI64" i="6"/>
  <c r="AF64" i="6"/>
  <c r="AD64" i="6"/>
  <c r="AA64" i="6"/>
  <c r="Y64" i="6"/>
  <c r="X64" i="6"/>
  <c r="V64" i="6"/>
  <c r="T64" i="6"/>
  <c r="S64" i="6"/>
  <c r="Q64" i="6"/>
  <c r="O64" i="6"/>
  <c r="L64" i="6"/>
  <c r="J64" i="6"/>
  <c r="G64" i="6"/>
  <c r="AN63" i="6"/>
  <c r="AM63" i="6"/>
  <c r="AK63" i="6"/>
  <c r="AI63" i="6"/>
  <c r="AF63" i="6"/>
  <c r="AD63" i="6"/>
  <c r="AA63" i="6"/>
  <c r="Y63" i="6"/>
  <c r="V63" i="6"/>
  <c r="T63" i="6"/>
  <c r="S63" i="6"/>
  <c r="Q63" i="6"/>
  <c r="O63" i="6"/>
  <c r="L63" i="6"/>
  <c r="J63" i="6"/>
  <c r="G63" i="6"/>
  <c r="AN62" i="6"/>
  <c r="AK62" i="6"/>
  <c r="AI62" i="6"/>
  <c r="AH62" i="6"/>
  <c r="AF62" i="6"/>
  <c r="AD62" i="6"/>
  <c r="AC62" i="6"/>
  <c r="AA62" i="6"/>
  <c r="Y62" i="6"/>
  <c r="V62" i="6"/>
  <c r="T62" i="6"/>
  <c r="Q62" i="6"/>
  <c r="O62" i="6"/>
  <c r="L62" i="6"/>
  <c r="J62" i="6"/>
  <c r="I62" i="6"/>
  <c r="G62" i="6"/>
  <c r="AN61" i="6"/>
  <c r="AK61" i="6"/>
  <c r="AI61" i="6"/>
  <c r="AF61" i="6"/>
  <c r="AD61" i="6"/>
  <c r="AC61" i="6"/>
  <c r="AA61" i="6"/>
  <c r="Y61" i="6"/>
  <c r="V61" i="6"/>
  <c r="T61" i="6"/>
  <c r="Q61" i="6"/>
  <c r="O61" i="6"/>
  <c r="L61" i="6"/>
  <c r="J61" i="6"/>
  <c r="I61" i="6"/>
  <c r="G61" i="6"/>
  <c r="AL60" i="6"/>
  <c r="AM66" i="6" s="1"/>
  <c r="AJ60" i="6"/>
  <c r="AG60" i="6"/>
  <c r="AE60" i="6"/>
  <c r="AB60" i="6"/>
  <c r="AC64" i="6" s="1"/>
  <c r="Z60" i="6"/>
  <c r="W60" i="6"/>
  <c r="U60" i="6"/>
  <c r="R60" i="6"/>
  <c r="S66" i="6" s="1"/>
  <c r="P60" i="6"/>
  <c r="M60" i="6"/>
  <c r="K60" i="6"/>
  <c r="H60" i="6"/>
  <c r="I64" i="6" s="1"/>
  <c r="F60" i="6"/>
  <c r="AN59" i="6"/>
  <c r="AK59" i="6"/>
  <c r="AI59" i="6"/>
  <c r="AF59" i="6"/>
  <c r="AD59" i="6"/>
  <c r="AC59" i="6"/>
  <c r="AA59" i="6"/>
  <c r="Y59" i="6"/>
  <c r="V59" i="6"/>
  <c r="T59" i="6"/>
  <c r="Q59" i="6"/>
  <c r="O59" i="6"/>
  <c r="L59" i="6"/>
  <c r="J59" i="6"/>
  <c r="I59" i="6"/>
  <c r="G59" i="6"/>
  <c r="AN58" i="6"/>
  <c r="AK58" i="6"/>
  <c r="AI58" i="6"/>
  <c r="AF58" i="6"/>
  <c r="AD58" i="6"/>
  <c r="AC58" i="6"/>
  <c r="AA58" i="6"/>
  <c r="Y58" i="6"/>
  <c r="V58" i="6"/>
  <c r="T58" i="6"/>
  <c r="Q58" i="6"/>
  <c r="O58" i="6"/>
  <c r="L58" i="6"/>
  <c r="J58" i="6"/>
  <c r="I58" i="6"/>
  <c r="G58" i="6"/>
  <c r="AN57" i="6"/>
  <c r="AM57" i="6"/>
  <c r="AK57" i="6"/>
  <c r="AI57" i="6"/>
  <c r="AF57" i="6"/>
  <c r="AD57" i="6"/>
  <c r="AA57" i="6"/>
  <c r="Y57" i="6"/>
  <c r="V57" i="6"/>
  <c r="T57" i="6"/>
  <c r="S57" i="6"/>
  <c r="Q57" i="6"/>
  <c r="O57" i="6"/>
  <c r="L57" i="6"/>
  <c r="J57" i="6"/>
  <c r="G57" i="6"/>
  <c r="AN56" i="6"/>
  <c r="AM56" i="6"/>
  <c r="AK56" i="6"/>
  <c r="AI56" i="6"/>
  <c r="AF56" i="6"/>
  <c r="AD56" i="6"/>
  <c r="AA56" i="6"/>
  <c r="Y56" i="6"/>
  <c r="V56" i="6"/>
  <c r="T56" i="6"/>
  <c r="S56" i="6"/>
  <c r="Q56" i="6"/>
  <c r="O56" i="6"/>
  <c r="L56" i="6"/>
  <c r="J56" i="6"/>
  <c r="G56" i="6"/>
  <c r="AN55" i="6"/>
  <c r="AK55" i="6"/>
  <c r="AI55" i="6"/>
  <c r="AF55" i="6"/>
  <c r="AD55" i="6"/>
  <c r="AC55" i="6"/>
  <c r="AA55" i="6"/>
  <c r="Y55" i="6"/>
  <c r="V55" i="6"/>
  <c r="T55" i="6"/>
  <c r="Q55" i="6"/>
  <c r="O55" i="6"/>
  <c r="L55" i="6"/>
  <c r="J55" i="6"/>
  <c r="I55" i="6"/>
  <c r="G55" i="6"/>
  <c r="AN54" i="6"/>
  <c r="AK54" i="6"/>
  <c r="AI54" i="6"/>
  <c r="AF54" i="6"/>
  <c r="AD54" i="6"/>
  <c r="AC54" i="6"/>
  <c r="AA54" i="6"/>
  <c r="Y54" i="6"/>
  <c r="V54" i="6"/>
  <c r="T54" i="6"/>
  <c r="Q54" i="6"/>
  <c r="O54" i="6"/>
  <c r="L54" i="6"/>
  <c r="J54" i="6"/>
  <c r="I54" i="6"/>
  <c r="G54" i="6"/>
  <c r="AL53" i="6"/>
  <c r="AM59" i="6" s="1"/>
  <c r="AJ53" i="6"/>
  <c r="AG53" i="6"/>
  <c r="AE53" i="6"/>
  <c r="AB53" i="6"/>
  <c r="AC57" i="6" s="1"/>
  <c r="Z53" i="6"/>
  <c r="W53" i="6"/>
  <c r="X57" i="6" s="1"/>
  <c r="U53" i="6"/>
  <c r="R53" i="6"/>
  <c r="S59" i="6" s="1"/>
  <c r="P53" i="6"/>
  <c r="M53" i="6"/>
  <c r="K53" i="6"/>
  <c r="H53" i="6"/>
  <c r="I57" i="6" s="1"/>
  <c r="F53" i="6"/>
  <c r="AN52" i="6"/>
  <c r="AK52" i="6"/>
  <c r="AI52" i="6"/>
  <c r="AF52" i="6"/>
  <c r="AD52" i="6"/>
  <c r="AC52" i="6"/>
  <c r="AA52" i="6"/>
  <c r="Y52" i="6"/>
  <c r="V52" i="6"/>
  <c r="T52" i="6"/>
  <c r="Q52" i="6"/>
  <c r="O52" i="6"/>
  <c r="L52" i="6"/>
  <c r="J52" i="6"/>
  <c r="I52" i="6"/>
  <c r="G52" i="6"/>
  <c r="AN51" i="6"/>
  <c r="AK51" i="6"/>
  <c r="AI51" i="6"/>
  <c r="AF51" i="6"/>
  <c r="AD51" i="6"/>
  <c r="AC51" i="6"/>
  <c r="AA51" i="6"/>
  <c r="Y51" i="6"/>
  <c r="V51" i="6"/>
  <c r="T51" i="6"/>
  <c r="Q51" i="6"/>
  <c r="O51" i="6"/>
  <c r="L51" i="6"/>
  <c r="J51" i="6"/>
  <c r="I51" i="6"/>
  <c r="G51" i="6"/>
  <c r="AN50" i="6"/>
  <c r="AM50" i="6"/>
  <c r="AK50" i="6"/>
  <c r="AI50" i="6"/>
  <c r="AF50" i="6"/>
  <c r="AD50" i="6"/>
  <c r="AA50" i="6"/>
  <c r="Y50" i="6"/>
  <c r="V50" i="6"/>
  <c r="T50" i="6"/>
  <c r="S50" i="6"/>
  <c r="Q50" i="6"/>
  <c r="O50" i="6"/>
  <c r="L50" i="6"/>
  <c r="J50" i="6"/>
  <c r="G50" i="6"/>
  <c r="AN49" i="6"/>
  <c r="AM49" i="6"/>
  <c r="AK49" i="6"/>
  <c r="AI49" i="6"/>
  <c r="AF49" i="6"/>
  <c r="AD49" i="6"/>
  <c r="AA49" i="6"/>
  <c r="Y49" i="6"/>
  <c r="V49" i="6"/>
  <c r="T49" i="6"/>
  <c r="S49" i="6"/>
  <c r="Q49" i="6"/>
  <c r="O49" i="6"/>
  <c r="L49" i="6"/>
  <c r="J49" i="6"/>
  <c r="G49" i="6"/>
  <c r="AN48" i="6"/>
  <c r="AK48" i="6"/>
  <c r="AI48" i="6"/>
  <c r="AF48" i="6"/>
  <c r="AD48" i="6"/>
  <c r="AC48" i="6"/>
  <c r="AA48" i="6"/>
  <c r="Y48" i="6"/>
  <c r="V48" i="6"/>
  <c r="T48" i="6"/>
  <c r="Q48" i="6"/>
  <c r="O48" i="6"/>
  <c r="N48" i="6"/>
  <c r="L48" i="6"/>
  <c r="J48" i="6"/>
  <c r="I48" i="6"/>
  <c r="G48" i="6"/>
  <c r="AN47" i="6"/>
  <c r="AK47" i="6"/>
  <c r="AI47" i="6"/>
  <c r="AF47" i="6"/>
  <c r="AD47" i="6"/>
  <c r="AC47" i="6"/>
  <c r="AA47" i="6"/>
  <c r="Y47" i="6"/>
  <c r="V47" i="6"/>
  <c r="T47" i="6"/>
  <c r="Q47" i="6"/>
  <c r="O47" i="6"/>
  <c r="L47" i="6"/>
  <c r="J47" i="6"/>
  <c r="I47" i="6"/>
  <c r="G47" i="6"/>
  <c r="AL46" i="6"/>
  <c r="AM52" i="6" s="1"/>
  <c r="AJ46" i="6"/>
  <c r="AG46" i="6"/>
  <c r="AE46" i="6"/>
  <c r="AB46" i="6"/>
  <c r="AC50" i="6" s="1"/>
  <c r="Z46" i="6"/>
  <c r="W46" i="6"/>
  <c r="U46" i="6"/>
  <c r="R46" i="6"/>
  <c r="S52" i="6" s="1"/>
  <c r="P46" i="6"/>
  <c r="M46" i="6"/>
  <c r="K46" i="6"/>
  <c r="H46" i="6"/>
  <c r="I50" i="6" s="1"/>
  <c r="F46" i="6"/>
  <c r="AN45" i="6"/>
  <c r="AK45" i="6"/>
  <c r="AI45" i="6"/>
  <c r="AF45" i="6"/>
  <c r="AD45" i="6"/>
  <c r="AC45" i="6"/>
  <c r="AA45" i="6"/>
  <c r="Y45" i="6"/>
  <c r="V45" i="6"/>
  <c r="T45" i="6"/>
  <c r="Q45" i="6"/>
  <c r="O45" i="6"/>
  <c r="N45" i="6"/>
  <c r="L45" i="6"/>
  <c r="J45" i="6"/>
  <c r="I45" i="6"/>
  <c r="G45" i="6"/>
  <c r="AN44" i="6"/>
  <c r="AK44" i="6"/>
  <c r="AI44" i="6"/>
  <c r="AF44" i="6"/>
  <c r="AD44" i="6"/>
  <c r="AC44" i="6"/>
  <c r="AA44" i="6"/>
  <c r="Y44" i="6"/>
  <c r="V44" i="6"/>
  <c r="T44" i="6"/>
  <c r="Q44" i="6"/>
  <c r="O44" i="6"/>
  <c r="L44" i="6"/>
  <c r="J44" i="6"/>
  <c r="I44" i="6"/>
  <c r="G44" i="6"/>
  <c r="AN43" i="6"/>
  <c r="AM43" i="6"/>
  <c r="AK43" i="6"/>
  <c r="AI43" i="6"/>
  <c r="AF43" i="6"/>
  <c r="AD43" i="6"/>
  <c r="AA43" i="6"/>
  <c r="Y43" i="6"/>
  <c r="V43" i="6"/>
  <c r="T43" i="6"/>
  <c r="S43" i="6"/>
  <c r="Q43" i="6"/>
  <c r="O43" i="6"/>
  <c r="L43" i="6"/>
  <c r="J43" i="6"/>
  <c r="G43" i="6"/>
  <c r="AN42" i="6"/>
  <c r="AM42" i="6"/>
  <c r="AK42" i="6"/>
  <c r="AI42" i="6"/>
  <c r="AF42" i="6"/>
  <c r="AD42" i="6"/>
  <c r="AA42" i="6"/>
  <c r="Y42" i="6"/>
  <c r="V42" i="6"/>
  <c r="T42" i="6"/>
  <c r="S42" i="6"/>
  <c r="Q42" i="6"/>
  <c r="O42" i="6"/>
  <c r="L42" i="6"/>
  <c r="J42" i="6"/>
  <c r="G42" i="6"/>
  <c r="AN41" i="6"/>
  <c r="AK41" i="6"/>
  <c r="AI41" i="6"/>
  <c r="AH41" i="6"/>
  <c r="AF41" i="6"/>
  <c r="AD41" i="6"/>
  <c r="AC41" i="6"/>
  <c r="AA41" i="6"/>
  <c r="Y41" i="6"/>
  <c r="V41" i="6"/>
  <c r="T41" i="6"/>
  <c r="Q41" i="6"/>
  <c r="O41" i="6"/>
  <c r="N41" i="6"/>
  <c r="L41" i="6"/>
  <c r="J41" i="6"/>
  <c r="I41" i="6"/>
  <c r="G41" i="6"/>
  <c r="AN40" i="6"/>
  <c r="AK40" i="6"/>
  <c r="AI40" i="6"/>
  <c r="AF40" i="6"/>
  <c r="AD40" i="6"/>
  <c r="AC40" i="6"/>
  <c r="AA40" i="6"/>
  <c r="Y40" i="6"/>
  <c r="V40" i="6"/>
  <c r="T40" i="6"/>
  <c r="Q40" i="6"/>
  <c r="O40" i="6"/>
  <c r="L40" i="6"/>
  <c r="J40" i="6"/>
  <c r="I40" i="6"/>
  <c r="G40" i="6"/>
  <c r="AL39" i="6"/>
  <c r="AM45" i="6" s="1"/>
  <c r="AJ39" i="6"/>
  <c r="AJ38" i="6" s="1"/>
  <c r="AG39" i="6"/>
  <c r="AE39" i="6"/>
  <c r="AB39" i="6"/>
  <c r="AC43" i="6" s="1"/>
  <c r="Z39" i="6"/>
  <c r="Z38" i="6" s="1"/>
  <c r="W39" i="6"/>
  <c r="X43" i="6" s="1"/>
  <c r="U39" i="6"/>
  <c r="R39" i="6"/>
  <c r="S45" i="6" s="1"/>
  <c r="P39" i="6"/>
  <c r="P38" i="6" s="1"/>
  <c r="M39" i="6"/>
  <c r="K39" i="6"/>
  <c r="H39" i="6"/>
  <c r="I43" i="6" s="1"/>
  <c r="F39" i="6"/>
  <c r="F38" i="6" s="1"/>
  <c r="AL38" i="6"/>
  <c r="AE38" i="6"/>
  <c r="AB38" i="6"/>
  <c r="U38" i="6"/>
  <c r="R38" i="6"/>
  <c r="K38" i="6"/>
  <c r="H38" i="6"/>
  <c r="AN37" i="6"/>
  <c r="J37" i="6"/>
  <c r="I37" i="6"/>
  <c r="G37" i="6"/>
  <c r="AI36" i="6"/>
  <c r="J36" i="6"/>
  <c r="I36" i="6"/>
  <c r="G36" i="6"/>
  <c r="AD35" i="6"/>
  <c r="J35" i="6"/>
  <c r="I35" i="6"/>
  <c r="G35" i="6"/>
  <c r="Y34" i="6"/>
  <c r="J34" i="6"/>
  <c r="I34" i="6"/>
  <c r="G34" i="6"/>
  <c r="T33" i="6"/>
  <c r="J33" i="6"/>
  <c r="I33" i="6"/>
  <c r="G33" i="6"/>
  <c r="O32" i="6"/>
  <c r="J32" i="6"/>
  <c r="I32" i="6"/>
  <c r="G32" i="6"/>
  <c r="H31" i="6"/>
  <c r="J31" i="6" s="1"/>
  <c r="F31" i="6"/>
  <c r="AL30" i="6"/>
  <c r="AG30" i="6"/>
  <c r="AB30" i="6"/>
  <c r="W30" i="6"/>
  <c r="R30" i="6"/>
  <c r="M30" i="6"/>
  <c r="J30" i="6"/>
  <c r="I30" i="6"/>
  <c r="G30" i="6"/>
  <c r="AL29" i="6"/>
  <c r="AG29" i="6"/>
  <c r="AC29" i="6"/>
  <c r="AB29" i="6"/>
  <c r="W29" i="6"/>
  <c r="R29" i="6"/>
  <c r="M29" i="6"/>
  <c r="J29" i="6"/>
  <c r="I29" i="6"/>
  <c r="G29" i="6"/>
  <c r="AL28" i="6"/>
  <c r="AG28" i="6"/>
  <c r="AB28" i="6"/>
  <c r="W28" i="6"/>
  <c r="R28" i="6"/>
  <c r="M28" i="6"/>
  <c r="J28" i="6"/>
  <c r="I28" i="6"/>
  <c r="G28" i="6"/>
  <c r="AL27" i="6"/>
  <c r="AG27" i="6"/>
  <c r="AB27" i="6"/>
  <c r="AC27" i="6" s="1"/>
  <c r="W27" i="6"/>
  <c r="R27" i="6"/>
  <c r="M27" i="6"/>
  <c r="H27" i="6"/>
  <c r="F27" i="6"/>
  <c r="AL26" i="6"/>
  <c r="AG26" i="6"/>
  <c r="AC26" i="6"/>
  <c r="AB26" i="6"/>
  <c r="W26" i="6"/>
  <c r="R26" i="6"/>
  <c r="M26" i="6"/>
  <c r="J26" i="6"/>
  <c r="AL25" i="6"/>
  <c r="AG25" i="6"/>
  <c r="AB25" i="6"/>
  <c r="AC25" i="6" s="1"/>
  <c r="W25" i="6"/>
  <c r="R25" i="6"/>
  <c r="M25" i="6"/>
  <c r="J25" i="6"/>
  <c r="AB24" i="6"/>
  <c r="J24" i="6"/>
  <c r="X11" i="5"/>
  <c r="W11" i="5"/>
  <c r="V11" i="5"/>
  <c r="P11" i="5"/>
  <c r="O11" i="5"/>
  <c r="N11" i="5"/>
  <c r="AM27" i="11" l="1"/>
  <c r="AM25" i="11"/>
  <c r="X26" i="11"/>
  <c r="AC30" i="11"/>
  <c r="X27" i="11"/>
  <c r="X30" i="11"/>
  <c r="X25" i="11"/>
  <c r="AC27" i="11"/>
  <c r="X28" i="11"/>
  <c r="AC29" i="11"/>
  <c r="AC26" i="11"/>
  <c r="AC28" i="11"/>
  <c r="AM30" i="11"/>
  <c r="N25" i="11"/>
  <c r="AH25" i="11"/>
  <c r="N30" i="11"/>
  <c r="R24" i="11"/>
  <c r="AL24" i="11"/>
  <c r="J31" i="11"/>
  <c r="S40" i="11"/>
  <c r="AM40" i="11"/>
  <c r="I42" i="11"/>
  <c r="AC42" i="11"/>
  <c r="S44" i="11"/>
  <c r="AM44" i="11"/>
  <c r="S47" i="11"/>
  <c r="AM47" i="11"/>
  <c r="I49" i="11"/>
  <c r="AC49" i="11"/>
  <c r="S51" i="11"/>
  <c r="AM51" i="11"/>
  <c r="S54" i="11"/>
  <c r="AM54" i="11"/>
  <c r="I56" i="11"/>
  <c r="AC56" i="11"/>
  <c r="S58" i="11"/>
  <c r="AM58" i="11"/>
  <c r="S61" i="11"/>
  <c r="AM61" i="11"/>
  <c r="I63" i="11"/>
  <c r="AC63" i="11"/>
  <c r="S65" i="11"/>
  <c r="AM65" i="11"/>
  <c r="S68" i="11"/>
  <c r="AM68" i="11"/>
  <c r="I70" i="11"/>
  <c r="AC70" i="11"/>
  <c r="S72" i="11"/>
  <c r="AM72" i="11"/>
  <c r="AH30" i="11"/>
  <c r="AC25" i="11"/>
  <c r="N40" i="11"/>
  <c r="AH40" i="11"/>
  <c r="S41" i="11"/>
  <c r="AM41" i="11"/>
  <c r="X42" i="11"/>
  <c r="I43" i="11"/>
  <c r="AC43" i="11"/>
  <c r="N44" i="11"/>
  <c r="AH44" i="11"/>
  <c r="S45" i="11"/>
  <c r="AM45" i="11"/>
  <c r="S48" i="11"/>
  <c r="AM48" i="11"/>
  <c r="I50" i="11"/>
  <c r="AC50" i="11"/>
  <c r="N51" i="11"/>
  <c r="AH51" i="11"/>
  <c r="S52" i="11"/>
  <c r="AM52" i="11"/>
  <c r="S55" i="11"/>
  <c r="AM55" i="11"/>
  <c r="I57" i="11"/>
  <c r="AC57" i="11"/>
  <c r="S59" i="11"/>
  <c r="AM59" i="11"/>
  <c r="S62" i="11"/>
  <c r="AM62" i="11"/>
  <c r="I64" i="11"/>
  <c r="AC64" i="11"/>
  <c r="S66" i="11"/>
  <c r="AM66" i="11"/>
  <c r="S69" i="11"/>
  <c r="AM69" i="11"/>
  <c r="I71" i="11"/>
  <c r="AC71" i="11"/>
  <c r="S73" i="11"/>
  <c r="AM73" i="11"/>
  <c r="I32" i="11"/>
  <c r="I33" i="11"/>
  <c r="I34" i="11"/>
  <c r="I35" i="11"/>
  <c r="I36" i="11"/>
  <c r="H38" i="11"/>
  <c r="R38" i="11"/>
  <c r="AB38" i="11"/>
  <c r="AL38" i="11"/>
  <c r="I40" i="11"/>
  <c r="AC40" i="11"/>
  <c r="N41" i="11"/>
  <c r="AH41" i="11"/>
  <c r="I47" i="11"/>
  <c r="AC47" i="11"/>
  <c r="N48" i="11"/>
  <c r="AH48" i="11"/>
  <c r="I54" i="11"/>
  <c r="AC54" i="11"/>
  <c r="N55" i="11"/>
  <c r="AH55" i="11"/>
  <c r="I61" i="11"/>
  <c r="AC61" i="11"/>
  <c r="N62" i="11"/>
  <c r="AH62" i="11"/>
  <c r="I68" i="11"/>
  <c r="AC68" i="11"/>
  <c r="N69" i="11"/>
  <c r="AH69" i="11"/>
  <c r="AH27" i="10"/>
  <c r="X28" i="10"/>
  <c r="AM29" i="10"/>
  <c r="S25" i="10"/>
  <c r="AM25" i="10"/>
  <c r="S26" i="10"/>
  <c r="X27" i="10"/>
  <c r="S30" i="10"/>
  <c r="AM30" i="10"/>
  <c r="X29" i="10"/>
  <c r="X30" i="10"/>
  <c r="X25" i="10"/>
  <c r="AM27" i="10"/>
  <c r="M24" i="10"/>
  <c r="N27" i="10" s="1"/>
  <c r="AH28" i="10"/>
  <c r="AG24" i="10"/>
  <c r="AB24" i="10"/>
  <c r="AC25" i="10" s="1"/>
  <c r="X26" i="10"/>
  <c r="AM26" i="10"/>
  <c r="AC30" i="10"/>
  <c r="I42" i="10"/>
  <c r="AM47" i="10"/>
  <c r="S51" i="10"/>
  <c r="AM51" i="10"/>
  <c r="AM54" i="10"/>
  <c r="I56" i="10"/>
  <c r="S58" i="10"/>
  <c r="AM61" i="10"/>
  <c r="I63" i="10"/>
  <c r="S68" i="10"/>
  <c r="I70" i="10"/>
  <c r="S72" i="10"/>
  <c r="AM72" i="10"/>
  <c r="I41" i="10"/>
  <c r="AC41" i="10"/>
  <c r="S43" i="10"/>
  <c r="AM43" i="10"/>
  <c r="I45" i="10"/>
  <c r="AC45" i="10"/>
  <c r="I48" i="10"/>
  <c r="AC48" i="10"/>
  <c r="S50" i="10"/>
  <c r="AM50" i="10"/>
  <c r="I52" i="10"/>
  <c r="AC52" i="10"/>
  <c r="I55" i="10"/>
  <c r="AC55" i="10"/>
  <c r="S57" i="10"/>
  <c r="AM57" i="10"/>
  <c r="I59" i="10"/>
  <c r="AC59" i="10"/>
  <c r="I62" i="10"/>
  <c r="AC62" i="10"/>
  <c r="S64" i="10"/>
  <c r="AM64" i="10"/>
  <c r="I66" i="10"/>
  <c r="AC66" i="10"/>
  <c r="I69" i="10"/>
  <c r="AC69" i="10"/>
  <c r="S71" i="10"/>
  <c r="AM71" i="10"/>
  <c r="I73" i="10"/>
  <c r="AC73" i="10"/>
  <c r="AC42" i="10"/>
  <c r="AM44" i="10"/>
  <c r="S47" i="10"/>
  <c r="I49" i="10"/>
  <c r="S65" i="10"/>
  <c r="AM65" i="10"/>
  <c r="AM68" i="10"/>
  <c r="AC70" i="10"/>
  <c r="S41" i="10"/>
  <c r="AM41" i="10"/>
  <c r="I43" i="10"/>
  <c r="AC43" i="10"/>
  <c r="S45" i="10"/>
  <c r="AM45" i="10"/>
  <c r="S48" i="10"/>
  <c r="AM48" i="10"/>
  <c r="I50" i="10"/>
  <c r="AC50" i="10"/>
  <c r="S52" i="10"/>
  <c r="AM52" i="10"/>
  <c r="S55" i="10"/>
  <c r="AM55" i="10"/>
  <c r="I57" i="10"/>
  <c r="AC57" i="10"/>
  <c r="S59" i="10"/>
  <c r="AM59" i="10"/>
  <c r="S62" i="10"/>
  <c r="AM62" i="10"/>
  <c r="I64" i="10"/>
  <c r="AC64" i="10"/>
  <c r="S66" i="10"/>
  <c r="AM66" i="10"/>
  <c r="S69" i="10"/>
  <c r="AM69" i="10"/>
  <c r="I71" i="10"/>
  <c r="AC71" i="10"/>
  <c r="S73" i="10"/>
  <c r="AM73" i="10"/>
  <c r="S40" i="10"/>
  <c r="AM40" i="10"/>
  <c r="S44" i="10"/>
  <c r="AC49" i="10"/>
  <c r="S54" i="10"/>
  <c r="AC56" i="10"/>
  <c r="AM58" i="10"/>
  <c r="S61" i="10"/>
  <c r="AC63" i="10"/>
  <c r="I32" i="10"/>
  <c r="I33" i="10"/>
  <c r="I34" i="10"/>
  <c r="I35" i="10"/>
  <c r="I36" i="10"/>
  <c r="H38" i="10"/>
  <c r="R38" i="10"/>
  <c r="AB38" i="10"/>
  <c r="AL38" i="10"/>
  <c r="I40" i="10"/>
  <c r="AC40" i="10"/>
  <c r="N41" i="10"/>
  <c r="AH41" i="10"/>
  <c r="I47" i="10"/>
  <c r="AC47" i="10"/>
  <c r="N48" i="10"/>
  <c r="AH48" i="10"/>
  <c r="I54" i="10"/>
  <c r="AC54" i="10"/>
  <c r="N55" i="10"/>
  <c r="AH55" i="10"/>
  <c r="I61" i="10"/>
  <c r="AC61" i="10"/>
  <c r="N62" i="10"/>
  <c r="AH62" i="10"/>
  <c r="I68" i="10"/>
  <c r="AC68" i="10"/>
  <c r="N69" i="10"/>
  <c r="AH69" i="10"/>
  <c r="S29" i="9"/>
  <c r="AM29" i="9"/>
  <c r="X29" i="9"/>
  <c r="S26" i="9"/>
  <c r="S27" i="9"/>
  <c r="X30" i="9"/>
  <c r="X28" i="9"/>
  <c r="X25" i="9"/>
  <c r="X27" i="9"/>
  <c r="N25" i="9"/>
  <c r="N30" i="9"/>
  <c r="R24" i="9"/>
  <c r="AL24" i="9"/>
  <c r="AM26" i="9" s="1"/>
  <c r="X26" i="9"/>
  <c r="J31" i="9"/>
  <c r="S40" i="9"/>
  <c r="AM40" i="9"/>
  <c r="X41" i="9"/>
  <c r="I42" i="9"/>
  <c r="AC42" i="9"/>
  <c r="N43" i="9"/>
  <c r="AH43" i="9"/>
  <c r="S44" i="9"/>
  <c r="AM44" i="9"/>
  <c r="X45" i="9"/>
  <c r="S47" i="9"/>
  <c r="AM47" i="9"/>
  <c r="X48" i="9"/>
  <c r="I49" i="9"/>
  <c r="AC49" i="9"/>
  <c r="N50" i="9"/>
  <c r="AH50" i="9"/>
  <c r="S51" i="9"/>
  <c r="AM51" i="9"/>
  <c r="X52" i="9"/>
  <c r="S54" i="9"/>
  <c r="AM54" i="9"/>
  <c r="X55" i="9"/>
  <c r="I56" i="9"/>
  <c r="AC56" i="9"/>
  <c r="N57" i="9"/>
  <c r="AH57" i="9"/>
  <c r="S58" i="9"/>
  <c r="AM58" i="9"/>
  <c r="X59" i="9"/>
  <c r="S61" i="9"/>
  <c r="AM61" i="9"/>
  <c r="X62" i="9"/>
  <c r="I63" i="9"/>
  <c r="AC63" i="9"/>
  <c r="N64" i="9"/>
  <c r="AH64" i="9"/>
  <c r="S65" i="9"/>
  <c r="AM65" i="9"/>
  <c r="X66" i="9"/>
  <c r="S68" i="9"/>
  <c r="AM68" i="9"/>
  <c r="X69" i="9"/>
  <c r="I70" i="9"/>
  <c r="AC70" i="9"/>
  <c r="N71" i="9"/>
  <c r="AH71" i="9"/>
  <c r="S72" i="9"/>
  <c r="AM72" i="9"/>
  <c r="X73" i="9"/>
  <c r="AH30" i="9"/>
  <c r="AH28" i="9"/>
  <c r="I43" i="9"/>
  <c r="AC43" i="9"/>
  <c r="N44" i="9"/>
  <c r="AH44" i="9"/>
  <c r="S45" i="9"/>
  <c r="AM45" i="9"/>
  <c r="AM52" i="9"/>
  <c r="AB24" i="9"/>
  <c r="I32" i="9"/>
  <c r="I33" i="9"/>
  <c r="I34" i="9"/>
  <c r="I35" i="9"/>
  <c r="I36" i="9"/>
  <c r="I40" i="9"/>
  <c r="AC40" i="9"/>
  <c r="N41" i="9"/>
  <c r="AH41" i="9"/>
  <c r="I47" i="9"/>
  <c r="AC47" i="9"/>
  <c r="N48" i="9"/>
  <c r="AH48" i="9"/>
  <c r="I54" i="9"/>
  <c r="AC54" i="9"/>
  <c r="N55" i="9"/>
  <c r="AH55" i="9"/>
  <c r="I61" i="9"/>
  <c r="AC61" i="9"/>
  <c r="N62" i="9"/>
  <c r="AH62" i="9"/>
  <c r="I68" i="9"/>
  <c r="AC68" i="9"/>
  <c r="N69" i="9"/>
  <c r="AH69" i="9"/>
  <c r="S27" i="8"/>
  <c r="S29" i="8"/>
  <c r="S26" i="8"/>
  <c r="AM26" i="8"/>
  <c r="AM27" i="8"/>
  <c r="AM29" i="8"/>
  <c r="X27" i="8"/>
  <c r="X29" i="8"/>
  <c r="X26" i="8"/>
  <c r="X28" i="8"/>
  <c r="X43" i="8"/>
  <c r="N45" i="8"/>
  <c r="AH48" i="8"/>
  <c r="N52" i="8"/>
  <c r="AH52" i="8"/>
  <c r="N62" i="8"/>
  <c r="N73" i="8"/>
  <c r="AH73" i="8"/>
  <c r="M24" i="8"/>
  <c r="N30" i="8" s="1"/>
  <c r="AG24" i="8"/>
  <c r="AH30" i="8" s="1"/>
  <c r="X25" i="8"/>
  <c r="S28" i="8"/>
  <c r="AM28" i="8"/>
  <c r="X40" i="8"/>
  <c r="I41" i="8"/>
  <c r="AC41" i="8"/>
  <c r="N42" i="8"/>
  <c r="AH42" i="8"/>
  <c r="S43" i="8"/>
  <c r="AM43" i="8"/>
  <c r="X44" i="8"/>
  <c r="I45" i="8"/>
  <c r="AC45" i="8"/>
  <c r="X47" i="8"/>
  <c r="I48" i="8"/>
  <c r="AC48" i="8"/>
  <c r="N49" i="8"/>
  <c r="AH49" i="8"/>
  <c r="S50" i="8"/>
  <c r="AM50" i="8"/>
  <c r="X51" i="8"/>
  <c r="I52" i="8"/>
  <c r="AC52" i="8"/>
  <c r="X54" i="8"/>
  <c r="I55" i="8"/>
  <c r="AC55" i="8"/>
  <c r="N56" i="8"/>
  <c r="AH56" i="8"/>
  <c r="S57" i="8"/>
  <c r="AM57" i="8"/>
  <c r="X58" i="8"/>
  <c r="I59" i="8"/>
  <c r="AC59" i="8"/>
  <c r="X61" i="8"/>
  <c r="I62" i="8"/>
  <c r="AC62" i="8"/>
  <c r="N63" i="8"/>
  <c r="AH63" i="8"/>
  <c r="S64" i="8"/>
  <c r="AM64" i="8"/>
  <c r="X65" i="8"/>
  <c r="I66" i="8"/>
  <c r="AC66" i="8"/>
  <c r="X68" i="8"/>
  <c r="I69" i="8"/>
  <c r="AC69" i="8"/>
  <c r="N70" i="8"/>
  <c r="AH70" i="8"/>
  <c r="S71" i="8"/>
  <c r="AM71" i="8"/>
  <c r="X72" i="8"/>
  <c r="I73" i="8"/>
  <c r="AC73" i="8"/>
  <c r="AC26" i="8"/>
  <c r="N41" i="8"/>
  <c r="X50" i="8"/>
  <c r="N55" i="8"/>
  <c r="X57" i="8"/>
  <c r="N59" i="8"/>
  <c r="AH59" i="8"/>
  <c r="X64" i="8"/>
  <c r="N69" i="8"/>
  <c r="AH69" i="8"/>
  <c r="X71" i="8"/>
  <c r="AC27" i="8"/>
  <c r="M38" i="8"/>
  <c r="W38" i="8"/>
  <c r="AG38" i="8"/>
  <c r="S40" i="8"/>
  <c r="AM40" i="8"/>
  <c r="X41" i="8"/>
  <c r="I42" i="8"/>
  <c r="AC42" i="8"/>
  <c r="N43" i="8"/>
  <c r="AH43" i="8"/>
  <c r="S44" i="8"/>
  <c r="AM44" i="8"/>
  <c r="X45" i="8"/>
  <c r="S47" i="8"/>
  <c r="AM47" i="8"/>
  <c r="X48" i="8"/>
  <c r="I49" i="8"/>
  <c r="AC49" i="8"/>
  <c r="N50" i="8"/>
  <c r="AH50" i="8"/>
  <c r="S51" i="8"/>
  <c r="AM51" i="8"/>
  <c r="X52" i="8"/>
  <c r="S54" i="8"/>
  <c r="AM54" i="8"/>
  <c r="X55" i="8"/>
  <c r="I56" i="8"/>
  <c r="AC56" i="8"/>
  <c r="N57" i="8"/>
  <c r="AH57" i="8"/>
  <c r="S58" i="8"/>
  <c r="AM58" i="8"/>
  <c r="X59" i="8"/>
  <c r="S61" i="8"/>
  <c r="AM61" i="8"/>
  <c r="X62" i="8"/>
  <c r="I63" i="8"/>
  <c r="AC63" i="8"/>
  <c r="N64" i="8"/>
  <c r="AH64" i="8"/>
  <c r="S65" i="8"/>
  <c r="AM65" i="8"/>
  <c r="X66" i="8"/>
  <c r="S68" i="8"/>
  <c r="AM68" i="8"/>
  <c r="X69" i="8"/>
  <c r="I70" i="8"/>
  <c r="AC70" i="8"/>
  <c r="N71" i="8"/>
  <c r="AH71" i="8"/>
  <c r="S72" i="8"/>
  <c r="AM72" i="8"/>
  <c r="X73" i="8"/>
  <c r="AH41" i="8"/>
  <c r="AH45" i="8"/>
  <c r="N48" i="8"/>
  <c r="AH55" i="8"/>
  <c r="AH62" i="8"/>
  <c r="N66" i="8"/>
  <c r="AH66" i="8"/>
  <c r="N40" i="8"/>
  <c r="AH40" i="8"/>
  <c r="S41" i="8"/>
  <c r="AM41" i="8"/>
  <c r="N47" i="8"/>
  <c r="AH47" i="8"/>
  <c r="S48" i="8"/>
  <c r="AM48" i="8"/>
  <c r="N54" i="8"/>
  <c r="AH54" i="8"/>
  <c r="S55" i="8"/>
  <c r="AM55" i="8"/>
  <c r="N61" i="8"/>
  <c r="AH61" i="8"/>
  <c r="S62" i="8"/>
  <c r="AM62" i="8"/>
  <c r="N68" i="8"/>
  <c r="AH68" i="8"/>
  <c r="S69" i="8"/>
  <c r="AM69" i="8"/>
  <c r="S26" i="7"/>
  <c r="AM27" i="7"/>
  <c r="AC29" i="7"/>
  <c r="AC30" i="7"/>
  <c r="AC25" i="7"/>
  <c r="AC28" i="7"/>
  <c r="X29" i="7"/>
  <c r="S27" i="7"/>
  <c r="X27" i="7"/>
  <c r="X28" i="7"/>
  <c r="X30" i="7"/>
  <c r="X25" i="7"/>
  <c r="N30" i="7"/>
  <c r="R24" i="7"/>
  <c r="AL24" i="7"/>
  <c r="X26" i="7"/>
  <c r="AC27" i="7"/>
  <c r="J31" i="7"/>
  <c r="M38" i="7"/>
  <c r="W38" i="7"/>
  <c r="AG38" i="7"/>
  <c r="S40" i="7"/>
  <c r="AM40" i="7"/>
  <c r="X41" i="7"/>
  <c r="N43" i="7"/>
  <c r="AH43" i="7"/>
  <c r="S44" i="7"/>
  <c r="AM44" i="7"/>
  <c r="X45" i="7"/>
  <c r="S47" i="7"/>
  <c r="AM47" i="7"/>
  <c r="X48" i="7"/>
  <c r="N50" i="7"/>
  <c r="AH50" i="7"/>
  <c r="X52" i="7"/>
  <c r="S54" i="7"/>
  <c r="AM54" i="7"/>
  <c r="X55" i="7"/>
  <c r="N57" i="7"/>
  <c r="AH57" i="7"/>
  <c r="X59" i="7"/>
  <c r="S61" i="7"/>
  <c r="AM61" i="7"/>
  <c r="X62" i="7"/>
  <c r="N64" i="7"/>
  <c r="AH64" i="7"/>
  <c r="X66" i="7"/>
  <c r="S68" i="7"/>
  <c r="AM68" i="7"/>
  <c r="X69" i="7"/>
  <c r="N71" i="7"/>
  <c r="AH71" i="7"/>
  <c r="X73" i="7"/>
  <c r="N25" i="7"/>
  <c r="AH28" i="7"/>
  <c r="N40" i="7"/>
  <c r="AH40" i="7"/>
  <c r="X42" i="7"/>
  <c r="N44" i="7"/>
  <c r="AH44" i="7"/>
  <c r="N47" i="7"/>
  <c r="AH47" i="7"/>
  <c r="X49" i="7"/>
  <c r="N51" i="7"/>
  <c r="AH51" i="7"/>
  <c r="N54" i="7"/>
  <c r="AH54" i="7"/>
  <c r="X56" i="7"/>
  <c r="N58" i="7"/>
  <c r="AH58" i="7"/>
  <c r="N61" i="7"/>
  <c r="AH61" i="7"/>
  <c r="X63" i="7"/>
  <c r="N65" i="7"/>
  <c r="AH65" i="7"/>
  <c r="AH68" i="7"/>
  <c r="X70" i="7"/>
  <c r="N72" i="7"/>
  <c r="AH72" i="7"/>
  <c r="AH25" i="7"/>
  <c r="AH30" i="7"/>
  <c r="I32" i="7"/>
  <c r="I33" i="7"/>
  <c r="I34" i="7"/>
  <c r="I35" i="7"/>
  <c r="I36" i="7"/>
  <c r="N41" i="7"/>
  <c r="AH41" i="7"/>
  <c r="N48" i="7"/>
  <c r="AH48" i="7"/>
  <c r="N55" i="7"/>
  <c r="AH55" i="7"/>
  <c r="N62" i="7"/>
  <c r="AH62" i="7"/>
  <c r="N69" i="7"/>
  <c r="AH69" i="7"/>
  <c r="N58" i="6"/>
  <c r="N54" i="6"/>
  <c r="N57" i="6"/>
  <c r="N56" i="6"/>
  <c r="AH25" i="6"/>
  <c r="AG24" i="6"/>
  <c r="AH27" i="6" s="1"/>
  <c r="N51" i="6"/>
  <c r="N47" i="6"/>
  <c r="N50" i="6"/>
  <c r="N49" i="6"/>
  <c r="AH51" i="6"/>
  <c r="AH47" i="6"/>
  <c r="AH50" i="6"/>
  <c r="AH49" i="6"/>
  <c r="AH52" i="6"/>
  <c r="W24" i="6"/>
  <c r="X27" i="6" s="1"/>
  <c r="X26" i="6"/>
  <c r="N28" i="6"/>
  <c r="AH28" i="6"/>
  <c r="X29" i="6"/>
  <c r="AC30" i="6"/>
  <c r="N52" i="6"/>
  <c r="N55" i="6"/>
  <c r="N65" i="6"/>
  <c r="N61" i="6"/>
  <c r="N63" i="6"/>
  <c r="N66" i="6"/>
  <c r="N64" i="6"/>
  <c r="X63" i="6"/>
  <c r="X66" i="6"/>
  <c r="X62" i="6"/>
  <c r="X65" i="6"/>
  <c r="X61" i="6"/>
  <c r="AH65" i="6"/>
  <c r="AH61" i="6"/>
  <c r="AH63" i="6"/>
  <c r="AH66" i="6"/>
  <c r="AH64" i="6"/>
  <c r="N30" i="6"/>
  <c r="X56" i="6"/>
  <c r="X59" i="6"/>
  <c r="X55" i="6"/>
  <c r="X58" i="6"/>
  <c r="X54" i="6"/>
  <c r="N29" i="6"/>
  <c r="AH30" i="6"/>
  <c r="AH58" i="6"/>
  <c r="AH54" i="6"/>
  <c r="AH57" i="6"/>
  <c r="AH56" i="6"/>
  <c r="AH59" i="6"/>
  <c r="M24" i="6"/>
  <c r="N27" i="6" s="1"/>
  <c r="N25" i="6"/>
  <c r="AM30" i="6"/>
  <c r="X49" i="6"/>
  <c r="X51" i="6"/>
  <c r="X52" i="6"/>
  <c r="X48" i="6"/>
  <c r="X47" i="6"/>
  <c r="AH55" i="6"/>
  <c r="AM25" i="6"/>
  <c r="AH26" i="6"/>
  <c r="AC28" i="6"/>
  <c r="AH29" i="6"/>
  <c r="X30" i="6"/>
  <c r="N44" i="6"/>
  <c r="N40" i="6"/>
  <c r="N43" i="6"/>
  <c r="M38" i="6"/>
  <c r="N42" i="6"/>
  <c r="X42" i="6"/>
  <c r="X45" i="6"/>
  <c r="X41" i="6"/>
  <c r="W38" i="6"/>
  <c r="X44" i="6"/>
  <c r="X40" i="6"/>
  <c r="AH44" i="6"/>
  <c r="AH40" i="6"/>
  <c r="AH43" i="6"/>
  <c r="AG38" i="6"/>
  <c r="AH42" i="6"/>
  <c r="AH45" i="6"/>
  <c r="AH48" i="6"/>
  <c r="X50" i="6"/>
  <c r="N59" i="6"/>
  <c r="N62" i="6"/>
  <c r="X68" i="6"/>
  <c r="N70" i="6"/>
  <c r="AH70" i="6"/>
  <c r="X72" i="6"/>
  <c r="AL24" i="6"/>
  <c r="S40" i="6"/>
  <c r="AM40" i="6"/>
  <c r="I42" i="6"/>
  <c r="AC42" i="6"/>
  <c r="S44" i="6"/>
  <c r="AM44" i="6"/>
  <c r="S47" i="6"/>
  <c r="AM47" i="6"/>
  <c r="I49" i="6"/>
  <c r="AC49" i="6"/>
  <c r="S51" i="6"/>
  <c r="AM51" i="6"/>
  <c r="S54" i="6"/>
  <c r="AM54" i="6"/>
  <c r="I56" i="6"/>
  <c r="AC56" i="6"/>
  <c r="S58" i="6"/>
  <c r="AM58" i="6"/>
  <c r="S61" i="6"/>
  <c r="AM61" i="6"/>
  <c r="I63" i="6"/>
  <c r="AC63" i="6"/>
  <c r="S65" i="6"/>
  <c r="AM65" i="6"/>
  <c r="S68" i="6"/>
  <c r="AM68" i="6"/>
  <c r="X69" i="6"/>
  <c r="I70" i="6"/>
  <c r="AC70" i="6"/>
  <c r="N71" i="6"/>
  <c r="AH71" i="6"/>
  <c r="S72" i="6"/>
  <c r="AM72" i="6"/>
  <c r="X73" i="6"/>
  <c r="R24" i="6"/>
  <c r="S28" i="6" s="1"/>
  <c r="S41" i="6"/>
  <c r="AM41" i="6"/>
  <c r="S48" i="6"/>
  <c r="AM48" i="6"/>
  <c r="S55" i="6"/>
  <c r="AM55" i="6"/>
  <c r="S62" i="6"/>
  <c r="AM62" i="6"/>
  <c r="N68" i="6"/>
  <c r="AH68" i="6"/>
  <c r="S69" i="6"/>
  <c r="AM69" i="6"/>
  <c r="X70" i="6"/>
  <c r="I71" i="6"/>
  <c r="AC71" i="6"/>
  <c r="N72" i="6"/>
  <c r="AH72" i="6"/>
  <c r="S73" i="6"/>
  <c r="AM73" i="6"/>
  <c r="N69" i="6"/>
  <c r="AH69" i="6"/>
  <c r="AN80" i="1"/>
  <c r="AM80" i="1"/>
  <c r="AK80" i="1"/>
  <c r="AI80" i="1"/>
  <c r="AH80" i="1"/>
  <c r="AF80" i="1"/>
  <c r="AD80" i="1"/>
  <c r="AC80" i="1"/>
  <c r="AA80" i="1"/>
  <c r="Y80" i="1"/>
  <c r="X80" i="1"/>
  <c r="V80" i="1"/>
  <c r="T80" i="1"/>
  <c r="S80" i="1"/>
  <c r="Q80" i="1"/>
  <c r="O80" i="1"/>
  <c r="N80" i="1"/>
  <c r="L80" i="1"/>
  <c r="J80" i="1"/>
  <c r="I80" i="1"/>
  <c r="G80" i="1"/>
  <c r="AN78" i="1"/>
  <c r="AM78" i="1"/>
  <c r="AK78" i="1"/>
  <c r="AI78" i="1"/>
  <c r="AH78" i="1"/>
  <c r="AF78" i="1"/>
  <c r="AD78" i="1"/>
  <c r="AC78" i="1"/>
  <c r="AA78" i="1"/>
  <c r="Y78" i="1"/>
  <c r="X78" i="1"/>
  <c r="V78" i="1"/>
  <c r="T78" i="1"/>
  <c r="S78" i="1"/>
  <c r="Q78" i="1"/>
  <c r="O78" i="1"/>
  <c r="N78" i="1"/>
  <c r="L78" i="1"/>
  <c r="J78" i="1"/>
  <c r="I78" i="1"/>
  <c r="G78" i="1"/>
  <c r="AN76" i="1"/>
  <c r="AM76" i="1"/>
  <c r="AK76" i="1"/>
  <c r="AI76" i="1"/>
  <c r="AH76" i="1"/>
  <c r="AF76" i="1"/>
  <c r="AD76" i="1"/>
  <c r="AC76" i="1"/>
  <c r="AA76" i="1"/>
  <c r="Y76" i="1"/>
  <c r="X76" i="1"/>
  <c r="V76" i="1"/>
  <c r="T76" i="1"/>
  <c r="S76" i="1"/>
  <c r="Q76" i="1"/>
  <c r="O76" i="1"/>
  <c r="N76" i="1"/>
  <c r="L76" i="1"/>
  <c r="J76" i="1"/>
  <c r="I76" i="1"/>
  <c r="G76" i="1"/>
  <c r="AN74" i="1"/>
  <c r="AM74" i="1"/>
  <c r="AK74" i="1"/>
  <c r="AI74" i="1"/>
  <c r="AH74" i="1"/>
  <c r="AF74" i="1"/>
  <c r="AD74" i="1"/>
  <c r="AC74" i="1"/>
  <c r="AA74" i="1"/>
  <c r="Y74" i="1"/>
  <c r="X74" i="1"/>
  <c r="V74" i="1"/>
  <c r="T74" i="1"/>
  <c r="S74" i="1"/>
  <c r="Q74" i="1"/>
  <c r="O74" i="1"/>
  <c r="N74" i="1"/>
  <c r="L74" i="1"/>
  <c r="J74" i="1"/>
  <c r="I74" i="1"/>
  <c r="G74" i="1"/>
  <c r="AN73" i="1"/>
  <c r="AK73" i="1"/>
  <c r="AI73" i="1"/>
  <c r="AF73" i="1"/>
  <c r="AD73" i="1"/>
  <c r="AA73" i="1"/>
  <c r="Y73" i="1"/>
  <c r="V73" i="1"/>
  <c r="T73" i="1"/>
  <c r="Q73" i="1"/>
  <c r="O73" i="1"/>
  <c r="L73" i="1"/>
  <c r="J73" i="1"/>
  <c r="G73" i="1"/>
  <c r="AN72" i="1"/>
  <c r="AK72" i="1"/>
  <c r="AI72" i="1"/>
  <c r="AF72" i="1"/>
  <c r="AD72" i="1"/>
  <c r="AA72" i="1"/>
  <c r="Y72" i="1"/>
  <c r="V72" i="1"/>
  <c r="T72" i="1"/>
  <c r="Q72" i="1"/>
  <c r="O72" i="1"/>
  <c r="L72" i="1"/>
  <c r="J72" i="1"/>
  <c r="G72" i="1"/>
  <c r="AN71" i="1"/>
  <c r="AK71" i="1"/>
  <c r="AI71" i="1"/>
  <c r="AF71" i="1"/>
  <c r="AD71" i="1"/>
  <c r="AA71" i="1"/>
  <c r="Y71" i="1"/>
  <c r="V71" i="1"/>
  <c r="T71" i="1"/>
  <c r="Q71" i="1"/>
  <c r="O71" i="1"/>
  <c r="L71" i="1"/>
  <c r="J71" i="1"/>
  <c r="G71" i="1"/>
  <c r="AN70" i="1"/>
  <c r="AK70" i="1"/>
  <c r="AI70" i="1"/>
  <c r="AF70" i="1"/>
  <c r="AD70" i="1"/>
  <c r="AA70" i="1"/>
  <c r="Y70" i="1"/>
  <c r="V70" i="1"/>
  <c r="T70" i="1"/>
  <c r="Q70" i="1"/>
  <c r="O70" i="1"/>
  <c r="L70" i="1"/>
  <c r="J70" i="1"/>
  <c r="G70" i="1"/>
  <c r="AN69" i="1"/>
  <c r="AK69" i="1"/>
  <c r="AI69" i="1"/>
  <c r="AF69" i="1"/>
  <c r="AD69" i="1"/>
  <c r="AA69" i="1"/>
  <c r="Y69" i="1"/>
  <c r="V69" i="1"/>
  <c r="T69" i="1"/>
  <c r="Q69" i="1"/>
  <c r="O69" i="1"/>
  <c r="L69" i="1"/>
  <c r="J69" i="1"/>
  <c r="G69" i="1"/>
  <c r="AN68" i="1"/>
  <c r="AK68" i="1"/>
  <c r="AI68" i="1"/>
  <c r="AF68" i="1"/>
  <c r="AD68" i="1"/>
  <c r="AA68" i="1"/>
  <c r="Y68" i="1"/>
  <c r="V68" i="1"/>
  <c r="T68" i="1"/>
  <c r="Q68" i="1"/>
  <c r="O68" i="1"/>
  <c r="L68" i="1"/>
  <c r="J68" i="1"/>
  <c r="G68" i="1"/>
  <c r="AL67" i="1"/>
  <c r="AM70" i="1" s="1"/>
  <c r="AJ67" i="1"/>
  <c r="AG67" i="1"/>
  <c r="AH73" i="1" s="1"/>
  <c r="AE67" i="1"/>
  <c r="AB67" i="1"/>
  <c r="AC72" i="1" s="1"/>
  <c r="Z67" i="1"/>
  <c r="W67" i="1"/>
  <c r="X71" i="1" s="1"/>
  <c r="U67" i="1"/>
  <c r="R67" i="1"/>
  <c r="S70" i="1" s="1"/>
  <c r="P67" i="1"/>
  <c r="M67" i="1"/>
  <c r="N73" i="1" s="1"/>
  <c r="K67" i="1"/>
  <c r="H67" i="1"/>
  <c r="I72" i="1" s="1"/>
  <c r="F67" i="1"/>
  <c r="AN66" i="1"/>
  <c r="AK66" i="1"/>
  <c r="AI66" i="1"/>
  <c r="AF66" i="1"/>
  <c r="AD66" i="1"/>
  <c r="AA66" i="1"/>
  <c r="Y66" i="1"/>
  <c r="V66" i="1"/>
  <c r="T66" i="1"/>
  <c r="Q66" i="1"/>
  <c r="O66" i="1"/>
  <c r="L66" i="1"/>
  <c r="J66" i="1"/>
  <c r="G66" i="1"/>
  <c r="AN65" i="1"/>
  <c r="AK65" i="1"/>
  <c r="AI65" i="1"/>
  <c r="AF65" i="1"/>
  <c r="AD65" i="1"/>
  <c r="AA65" i="1"/>
  <c r="Y65" i="1"/>
  <c r="V65" i="1"/>
  <c r="T65" i="1"/>
  <c r="Q65" i="1"/>
  <c r="O65" i="1"/>
  <c r="L65" i="1"/>
  <c r="J65" i="1"/>
  <c r="G65" i="1"/>
  <c r="AN64" i="1"/>
  <c r="AK64" i="1"/>
  <c r="AI64" i="1"/>
  <c r="AF64" i="1"/>
  <c r="AD64" i="1"/>
  <c r="AA64" i="1"/>
  <c r="Y64" i="1"/>
  <c r="V64" i="1"/>
  <c r="T64" i="1"/>
  <c r="Q64" i="1"/>
  <c r="O64" i="1"/>
  <c r="L64" i="1"/>
  <c r="J64" i="1"/>
  <c r="G64" i="1"/>
  <c r="AN63" i="1"/>
  <c r="AK63" i="1"/>
  <c r="AI63" i="1"/>
  <c r="AF63" i="1"/>
  <c r="AD63" i="1"/>
  <c r="AA63" i="1"/>
  <c r="Y63" i="1"/>
  <c r="V63" i="1"/>
  <c r="T63" i="1"/>
  <c r="Q63" i="1"/>
  <c r="O63" i="1"/>
  <c r="L63" i="1"/>
  <c r="J63" i="1"/>
  <c r="G63" i="1"/>
  <c r="AN62" i="1"/>
  <c r="AK62" i="1"/>
  <c r="AI62" i="1"/>
  <c r="AF62" i="1"/>
  <c r="AD62" i="1"/>
  <c r="AA62" i="1"/>
  <c r="Y62" i="1"/>
  <c r="V62" i="1"/>
  <c r="T62" i="1"/>
  <c r="Q62" i="1"/>
  <c r="O62" i="1"/>
  <c r="L62" i="1"/>
  <c r="J62" i="1"/>
  <c r="G62" i="1"/>
  <c r="AN61" i="1"/>
  <c r="AK61" i="1"/>
  <c r="AI61" i="1"/>
  <c r="AF61" i="1"/>
  <c r="AD61" i="1"/>
  <c r="AA61" i="1"/>
  <c r="Y61" i="1"/>
  <c r="V61" i="1"/>
  <c r="T61" i="1"/>
  <c r="Q61" i="1"/>
  <c r="O61" i="1"/>
  <c r="L61" i="1"/>
  <c r="J61" i="1"/>
  <c r="G61" i="1"/>
  <c r="AL60" i="1"/>
  <c r="AM63" i="1" s="1"/>
  <c r="AJ60" i="1"/>
  <c r="AG60" i="1"/>
  <c r="AH66" i="1" s="1"/>
  <c r="AE60" i="1"/>
  <c r="AB60" i="1"/>
  <c r="AC65" i="1" s="1"/>
  <c r="Z60" i="1"/>
  <c r="W60" i="1"/>
  <c r="X64" i="1" s="1"/>
  <c r="U60" i="1"/>
  <c r="R60" i="1"/>
  <c r="S63" i="1" s="1"/>
  <c r="P60" i="1"/>
  <c r="M60" i="1"/>
  <c r="N66" i="1" s="1"/>
  <c r="K60" i="1"/>
  <c r="H60" i="1"/>
  <c r="I65" i="1" s="1"/>
  <c r="F60" i="1"/>
  <c r="AN59" i="1"/>
  <c r="AK59" i="1"/>
  <c r="AI59" i="1"/>
  <c r="AF59" i="1"/>
  <c r="AD59" i="1"/>
  <c r="AA59" i="1"/>
  <c r="Y59" i="1"/>
  <c r="V59" i="1"/>
  <c r="T59" i="1"/>
  <c r="Q59" i="1"/>
  <c r="O59" i="1"/>
  <c r="L59" i="1"/>
  <c r="J59" i="1"/>
  <c r="G59" i="1"/>
  <c r="AN58" i="1"/>
  <c r="AK58" i="1"/>
  <c r="AI58" i="1"/>
  <c r="AF58" i="1"/>
  <c r="AD58" i="1"/>
  <c r="AA58" i="1"/>
  <c r="Y58" i="1"/>
  <c r="V58" i="1"/>
  <c r="T58" i="1"/>
  <c r="Q58" i="1"/>
  <c r="O58" i="1"/>
  <c r="L58" i="1"/>
  <c r="J58" i="1"/>
  <c r="G58" i="1"/>
  <c r="AN57" i="1"/>
  <c r="AK57" i="1"/>
  <c r="AI57" i="1"/>
  <c r="AF57" i="1"/>
  <c r="AD57" i="1"/>
  <c r="AA57" i="1"/>
  <c r="Y57" i="1"/>
  <c r="V57" i="1"/>
  <c r="T57" i="1"/>
  <c r="Q57" i="1"/>
  <c r="O57" i="1"/>
  <c r="L57" i="1"/>
  <c r="J57" i="1"/>
  <c r="G57" i="1"/>
  <c r="AN56" i="1"/>
  <c r="AK56" i="1"/>
  <c r="AI56" i="1"/>
  <c r="AF56" i="1"/>
  <c r="AD56" i="1"/>
  <c r="AA56" i="1"/>
  <c r="Y56" i="1"/>
  <c r="V56" i="1"/>
  <c r="T56" i="1"/>
  <c r="Q56" i="1"/>
  <c r="O56" i="1"/>
  <c r="L56" i="1"/>
  <c r="J56" i="1"/>
  <c r="G56" i="1"/>
  <c r="AN55" i="1"/>
  <c r="AK55" i="1"/>
  <c r="AI55" i="1"/>
  <c r="AF55" i="1"/>
  <c r="AD55" i="1"/>
  <c r="AA55" i="1"/>
  <c r="Y55" i="1"/>
  <c r="V55" i="1"/>
  <c r="T55" i="1"/>
  <c r="Q55" i="1"/>
  <c r="O55" i="1"/>
  <c r="L55" i="1"/>
  <c r="J55" i="1"/>
  <c r="G55" i="1"/>
  <c r="AN54" i="1"/>
  <c r="AK54" i="1"/>
  <c r="AI54" i="1"/>
  <c r="AF54" i="1"/>
  <c r="AD54" i="1"/>
  <c r="AA54" i="1"/>
  <c r="Y54" i="1"/>
  <c r="V54" i="1"/>
  <c r="T54" i="1"/>
  <c r="Q54" i="1"/>
  <c r="O54" i="1"/>
  <c r="L54" i="1"/>
  <c r="J54" i="1"/>
  <c r="G54" i="1"/>
  <c r="AL53" i="1"/>
  <c r="AM56" i="1" s="1"/>
  <c r="AJ53" i="1"/>
  <c r="AG53" i="1"/>
  <c r="AH59" i="1" s="1"/>
  <c r="AE53" i="1"/>
  <c r="AB53" i="1"/>
  <c r="AC58" i="1" s="1"/>
  <c r="Z53" i="1"/>
  <c r="W53" i="1"/>
  <c r="X57" i="1" s="1"/>
  <c r="U53" i="1"/>
  <c r="R53" i="1"/>
  <c r="S56" i="1" s="1"/>
  <c r="P53" i="1"/>
  <c r="M53" i="1"/>
  <c r="N59" i="1" s="1"/>
  <c r="K53" i="1"/>
  <c r="H53" i="1"/>
  <c r="I58" i="1" s="1"/>
  <c r="F53" i="1"/>
  <c r="AN52" i="1"/>
  <c r="AK52" i="1"/>
  <c r="AI52" i="1"/>
  <c r="AF52" i="1"/>
  <c r="AD52" i="1"/>
  <c r="AA52" i="1"/>
  <c r="Y52" i="1"/>
  <c r="V52" i="1"/>
  <c r="T52" i="1"/>
  <c r="Q52" i="1"/>
  <c r="O52" i="1"/>
  <c r="L52" i="1"/>
  <c r="J52" i="1"/>
  <c r="G52" i="1"/>
  <c r="AN51" i="1"/>
  <c r="AK51" i="1"/>
  <c r="AI51" i="1"/>
  <c r="AF51" i="1"/>
  <c r="AD51" i="1"/>
  <c r="AA51" i="1"/>
  <c r="Y51" i="1"/>
  <c r="V51" i="1"/>
  <c r="T51" i="1"/>
  <c r="Q51" i="1"/>
  <c r="O51" i="1"/>
  <c r="L51" i="1"/>
  <c r="J51" i="1"/>
  <c r="G51" i="1"/>
  <c r="AN50" i="1"/>
  <c r="AK50" i="1"/>
  <c r="AI50" i="1"/>
  <c r="AF50" i="1"/>
  <c r="AD50" i="1"/>
  <c r="AA50" i="1"/>
  <c r="Y50" i="1"/>
  <c r="V50" i="1"/>
  <c r="T50" i="1"/>
  <c r="Q50" i="1"/>
  <c r="O50" i="1"/>
  <c r="L50" i="1"/>
  <c r="J50" i="1"/>
  <c r="G50" i="1"/>
  <c r="AN49" i="1"/>
  <c r="AK49" i="1"/>
  <c r="AI49" i="1"/>
  <c r="AF49" i="1"/>
  <c r="AD49" i="1"/>
  <c r="AA49" i="1"/>
  <c r="Y49" i="1"/>
  <c r="V49" i="1"/>
  <c r="T49" i="1"/>
  <c r="Q49" i="1"/>
  <c r="O49" i="1"/>
  <c r="L49" i="1"/>
  <c r="J49" i="1"/>
  <c r="G49" i="1"/>
  <c r="AN48" i="1"/>
  <c r="AK48" i="1"/>
  <c r="AI48" i="1"/>
  <c r="AF48" i="1"/>
  <c r="AD48" i="1"/>
  <c r="AA48" i="1"/>
  <c r="Y48" i="1"/>
  <c r="V48" i="1"/>
  <c r="T48" i="1"/>
  <c r="Q48" i="1"/>
  <c r="O48" i="1"/>
  <c r="L48" i="1"/>
  <c r="J48" i="1"/>
  <c r="G48" i="1"/>
  <c r="AN47" i="1"/>
  <c r="AK47" i="1"/>
  <c r="AI47" i="1"/>
  <c r="AF47" i="1"/>
  <c r="AD47" i="1"/>
  <c r="AA47" i="1"/>
  <c r="Y47" i="1"/>
  <c r="V47" i="1"/>
  <c r="T47" i="1"/>
  <c r="Q47" i="1"/>
  <c r="O47" i="1"/>
  <c r="L47" i="1"/>
  <c r="J47" i="1"/>
  <c r="G47" i="1"/>
  <c r="AL46" i="1"/>
  <c r="AM49" i="1" s="1"/>
  <c r="AJ46" i="1"/>
  <c r="AG46" i="1"/>
  <c r="AH52" i="1" s="1"/>
  <c r="AE46" i="1"/>
  <c r="AB46" i="1"/>
  <c r="AC51" i="1" s="1"/>
  <c r="Z46" i="1"/>
  <c r="W46" i="1"/>
  <c r="X50" i="1" s="1"/>
  <c r="U46" i="1"/>
  <c r="R46" i="1"/>
  <c r="S49" i="1" s="1"/>
  <c r="P46" i="1"/>
  <c r="M46" i="1"/>
  <c r="N52" i="1" s="1"/>
  <c r="K46" i="1"/>
  <c r="H46" i="1"/>
  <c r="I51" i="1" s="1"/>
  <c r="F46" i="1"/>
  <c r="AN45" i="1"/>
  <c r="AK45" i="1"/>
  <c r="AI45" i="1"/>
  <c r="AF45" i="1"/>
  <c r="AD45" i="1"/>
  <c r="AA45" i="1"/>
  <c r="Y45" i="1"/>
  <c r="V45" i="1"/>
  <c r="T45" i="1"/>
  <c r="Q45" i="1"/>
  <c r="O45" i="1"/>
  <c r="L45" i="1"/>
  <c r="J45" i="1"/>
  <c r="G45" i="1"/>
  <c r="AN44" i="1"/>
  <c r="AK44" i="1"/>
  <c r="AI44" i="1"/>
  <c r="AF44" i="1"/>
  <c r="AD44" i="1"/>
  <c r="AA44" i="1"/>
  <c r="Y44" i="1"/>
  <c r="V44" i="1"/>
  <c r="T44" i="1"/>
  <c r="Q44" i="1"/>
  <c r="O44" i="1"/>
  <c r="L44" i="1"/>
  <c r="J44" i="1"/>
  <c r="G44" i="1"/>
  <c r="AN43" i="1"/>
  <c r="AK43" i="1"/>
  <c r="AI43" i="1"/>
  <c r="AF43" i="1"/>
  <c r="AD43" i="1"/>
  <c r="AA43" i="1"/>
  <c r="Y43" i="1"/>
  <c r="V43" i="1"/>
  <c r="T43" i="1"/>
  <c r="Q43" i="1"/>
  <c r="O43" i="1"/>
  <c r="L43" i="1"/>
  <c r="J43" i="1"/>
  <c r="G43" i="1"/>
  <c r="AN42" i="1"/>
  <c r="AK42" i="1"/>
  <c r="AI42" i="1"/>
  <c r="AF42" i="1"/>
  <c r="AD42" i="1"/>
  <c r="AA42" i="1"/>
  <c r="Y42" i="1"/>
  <c r="V42" i="1"/>
  <c r="T42" i="1"/>
  <c r="Q42" i="1"/>
  <c r="O42" i="1"/>
  <c r="N42" i="1"/>
  <c r="L42" i="1"/>
  <c r="J42" i="1"/>
  <c r="G42" i="1"/>
  <c r="AN41" i="1"/>
  <c r="AK41" i="1"/>
  <c r="AI41" i="1"/>
  <c r="AF41" i="1"/>
  <c r="AD41" i="1"/>
  <c r="AA41" i="1"/>
  <c r="Y41" i="1"/>
  <c r="V41" i="1"/>
  <c r="T41" i="1"/>
  <c r="Q41" i="1"/>
  <c r="O41" i="1"/>
  <c r="L41" i="1"/>
  <c r="J41" i="1"/>
  <c r="G41" i="1"/>
  <c r="AN40" i="1"/>
  <c r="AK40" i="1"/>
  <c r="AI40" i="1"/>
  <c r="AF40" i="1"/>
  <c r="AD40" i="1"/>
  <c r="AA40" i="1"/>
  <c r="Y40" i="1"/>
  <c r="V40" i="1"/>
  <c r="T40" i="1"/>
  <c r="Q40" i="1"/>
  <c r="O40" i="1"/>
  <c r="L40" i="1"/>
  <c r="J40" i="1"/>
  <c r="G40" i="1"/>
  <c r="AL39" i="1"/>
  <c r="AM42" i="1" s="1"/>
  <c r="AJ39" i="1"/>
  <c r="AJ38" i="1" s="1"/>
  <c r="AG39" i="1"/>
  <c r="AH45" i="1" s="1"/>
  <c r="AE39" i="1"/>
  <c r="AB39" i="1"/>
  <c r="AC44" i="1" s="1"/>
  <c r="Z39" i="1"/>
  <c r="Z38" i="1" s="1"/>
  <c r="W39" i="1"/>
  <c r="X43" i="1" s="1"/>
  <c r="U39" i="1"/>
  <c r="U38" i="1" s="1"/>
  <c r="R39" i="1"/>
  <c r="S42" i="1" s="1"/>
  <c r="P39" i="1"/>
  <c r="P38" i="1" s="1"/>
  <c r="M39" i="1"/>
  <c r="N45" i="1" s="1"/>
  <c r="K39" i="1"/>
  <c r="K38" i="1" s="1"/>
  <c r="H39" i="1"/>
  <c r="I44" i="1" s="1"/>
  <c r="F39" i="1"/>
  <c r="F38" i="1" s="1"/>
  <c r="AE38" i="1"/>
  <c r="AB38" i="1"/>
  <c r="M38" i="1"/>
  <c r="AN37" i="1"/>
  <c r="J37" i="1"/>
  <c r="G37" i="1"/>
  <c r="AI36" i="1"/>
  <c r="J36" i="1"/>
  <c r="G36" i="1"/>
  <c r="AD35" i="1"/>
  <c r="J35" i="1"/>
  <c r="G35" i="1"/>
  <c r="Y34" i="1"/>
  <c r="J34" i="1"/>
  <c r="G34" i="1"/>
  <c r="T33" i="1"/>
  <c r="J33" i="1"/>
  <c r="G33" i="1"/>
  <c r="O32" i="1"/>
  <c r="J32" i="1"/>
  <c r="G32" i="1"/>
  <c r="H31" i="1"/>
  <c r="I37" i="1" s="1"/>
  <c r="F31" i="1"/>
  <c r="AL30" i="1"/>
  <c r="AG30" i="1"/>
  <c r="AB30" i="1"/>
  <c r="W30" i="1"/>
  <c r="R30" i="1"/>
  <c r="M30" i="1"/>
  <c r="J30" i="1"/>
  <c r="I30" i="1"/>
  <c r="G30" i="1"/>
  <c r="AL29" i="1"/>
  <c r="AG29" i="1"/>
  <c r="AB29" i="1"/>
  <c r="W29" i="1"/>
  <c r="R29" i="1"/>
  <c r="M29" i="1"/>
  <c r="J29" i="1"/>
  <c r="I29" i="1"/>
  <c r="G29" i="1"/>
  <c r="AL28" i="1"/>
  <c r="AG28" i="1"/>
  <c r="AB28" i="1"/>
  <c r="W28" i="1"/>
  <c r="R28" i="1"/>
  <c r="M28" i="1"/>
  <c r="J28" i="1"/>
  <c r="I28" i="1"/>
  <c r="G28" i="1"/>
  <c r="AL27" i="1"/>
  <c r="AG27" i="1"/>
  <c r="AB27" i="1"/>
  <c r="W27" i="1"/>
  <c r="R27" i="1"/>
  <c r="M27" i="1"/>
  <c r="H27" i="1"/>
  <c r="F27" i="1"/>
  <c r="AL26" i="1"/>
  <c r="AG26" i="1"/>
  <c r="AB26" i="1"/>
  <c r="W26" i="1"/>
  <c r="R26" i="1"/>
  <c r="M26" i="1"/>
  <c r="J26" i="1"/>
  <c r="AL25" i="1"/>
  <c r="AG25" i="1"/>
  <c r="AB25" i="1"/>
  <c r="W25" i="1"/>
  <c r="R25" i="1"/>
  <c r="M25" i="1"/>
  <c r="J25" i="1"/>
  <c r="J24" i="1"/>
  <c r="S29" i="11" l="1"/>
  <c r="S26" i="11"/>
  <c r="S28" i="11"/>
  <c r="S30" i="11"/>
  <c r="S25" i="11"/>
  <c r="AM29" i="11"/>
  <c r="AM26" i="11"/>
  <c r="AM28" i="11"/>
  <c r="S27" i="11"/>
  <c r="AC29" i="10"/>
  <c r="N28" i="10"/>
  <c r="AH30" i="10"/>
  <c r="AH25" i="10"/>
  <c r="AH29" i="10"/>
  <c r="AH26" i="10"/>
  <c r="AC28" i="10"/>
  <c r="AC27" i="10"/>
  <c r="N29" i="10"/>
  <c r="N30" i="10"/>
  <c r="N25" i="10"/>
  <c r="N26" i="10"/>
  <c r="AC26" i="10"/>
  <c r="AC30" i="9"/>
  <c r="AC25" i="9"/>
  <c r="AC28" i="9"/>
  <c r="AM28" i="9"/>
  <c r="AM30" i="9"/>
  <c r="AM25" i="9"/>
  <c r="AC29" i="9"/>
  <c r="AC27" i="9"/>
  <c r="S30" i="9"/>
  <c r="S25" i="9"/>
  <c r="S28" i="9"/>
  <c r="AM27" i="9"/>
  <c r="AC26" i="9"/>
  <c r="W24" i="1"/>
  <c r="X27" i="1" s="1"/>
  <c r="W38" i="1"/>
  <c r="N49" i="1"/>
  <c r="N56" i="1"/>
  <c r="N63" i="1"/>
  <c r="N70" i="1"/>
  <c r="R38" i="1"/>
  <c r="X44" i="1"/>
  <c r="X51" i="1"/>
  <c r="X58" i="1"/>
  <c r="X65" i="1"/>
  <c r="X72" i="1"/>
  <c r="H38" i="1"/>
  <c r="AL38" i="1"/>
  <c r="AB24" i="1"/>
  <c r="AC25" i="1" s="1"/>
  <c r="X40" i="1"/>
  <c r="AH42" i="1"/>
  <c r="I45" i="1"/>
  <c r="X47" i="1"/>
  <c r="AH49" i="1"/>
  <c r="I52" i="1"/>
  <c r="X54" i="1"/>
  <c r="AH56" i="1"/>
  <c r="I59" i="1"/>
  <c r="X61" i="1"/>
  <c r="AH63" i="1"/>
  <c r="I66" i="1"/>
  <c r="X68" i="1"/>
  <c r="AH70" i="1"/>
  <c r="I73" i="1"/>
  <c r="M24" i="1"/>
  <c r="N27" i="1" s="1"/>
  <c r="AG24" i="1"/>
  <c r="AH27" i="1" s="1"/>
  <c r="X29" i="1"/>
  <c r="I41" i="1"/>
  <c r="S43" i="1"/>
  <c r="AC45" i="1"/>
  <c r="I48" i="1"/>
  <c r="S50" i="1"/>
  <c r="AC52" i="1"/>
  <c r="I55" i="1"/>
  <c r="S57" i="1"/>
  <c r="AC59" i="1"/>
  <c r="I62" i="1"/>
  <c r="S64" i="1"/>
  <c r="AC66" i="1"/>
  <c r="I69" i="1"/>
  <c r="S71" i="1"/>
  <c r="AC73" i="1"/>
  <c r="N28" i="1"/>
  <c r="AC41" i="1"/>
  <c r="AM43" i="1"/>
  <c r="AC48" i="1"/>
  <c r="AM50" i="1"/>
  <c r="AC55" i="1"/>
  <c r="AM57" i="1"/>
  <c r="AC62" i="1"/>
  <c r="AM64" i="1"/>
  <c r="AC69" i="1"/>
  <c r="AM71" i="1"/>
  <c r="AH28" i="8"/>
  <c r="N28" i="8"/>
  <c r="AH29" i="8"/>
  <c r="AH26" i="8"/>
  <c r="AH27" i="8"/>
  <c r="AH25" i="8"/>
  <c r="N29" i="8"/>
  <c r="N26" i="8"/>
  <c r="N27" i="8"/>
  <c r="N25" i="8"/>
  <c r="AM29" i="7"/>
  <c r="AM30" i="7"/>
  <c r="AM25" i="7"/>
  <c r="AM28" i="7"/>
  <c r="AM26" i="7"/>
  <c r="S29" i="7"/>
  <c r="S30" i="7"/>
  <c r="S25" i="7"/>
  <c r="S28" i="7"/>
  <c r="AM26" i="6"/>
  <c r="AM29" i="6"/>
  <c r="AM27" i="6"/>
  <c r="S29" i="6"/>
  <c r="S26" i="6"/>
  <c r="S30" i="6"/>
  <c r="X25" i="6"/>
  <c r="X28" i="6"/>
  <c r="AM28" i="6"/>
  <c r="S25" i="6"/>
  <c r="S27" i="6"/>
  <c r="N26" i="6"/>
  <c r="AH26" i="1"/>
  <c r="AH28" i="1"/>
  <c r="AG38" i="1"/>
  <c r="AC26" i="1"/>
  <c r="X28" i="1"/>
  <c r="S25" i="1"/>
  <c r="AM25" i="1"/>
  <c r="X25" i="1"/>
  <c r="X30" i="1"/>
  <c r="AC30" i="1"/>
  <c r="R24" i="1"/>
  <c r="S26" i="1" s="1"/>
  <c r="AL24" i="1"/>
  <c r="AM30" i="1" s="1"/>
  <c r="X26" i="1"/>
  <c r="J31" i="1"/>
  <c r="S40" i="1"/>
  <c r="AM40" i="1"/>
  <c r="X41" i="1"/>
  <c r="I42" i="1"/>
  <c r="AC42" i="1"/>
  <c r="N43" i="1"/>
  <c r="AH43" i="1"/>
  <c r="S44" i="1"/>
  <c r="AM44" i="1"/>
  <c r="X45" i="1"/>
  <c r="S47" i="1"/>
  <c r="AM47" i="1"/>
  <c r="X48" i="1"/>
  <c r="I49" i="1"/>
  <c r="AC49" i="1"/>
  <c r="N50" i="1"/>
  <c r="AH50" i="1"/>
  <c r="S51" i="1"/>
  <c r="AM51" i="1"/>
  <c r="X52" i="1"/>
  <c r="S54" i="1"/>
  <c r="AM54" i="1"/>
  <c r="X55" i="1"/>
  <c r="I56" i="1"/>
  <c r="AC56" i="1"/>
  <c r="N57" i="1"/>
  <c r="AH57" i="1"/>
  <c r="S58" i="1"/>
  <c r="AM58" i="1"/>
  <c r="X59" i="1"/>
  <c r="S61" i="1"/>
  <c r="AM61" i="1"/>
  <c r="X62" i="1"/>
  <c r="I63" i="1"/>
  <c r="AC63" i="1"/>
  <c r="N64" i="1"/>
  <c r="AH64" i="1"/>
  <c r="S65" i="1"/>
  <c r="AM65" i="1"/>
  <c r="X66" i="1"/>
  <c r="S68" i="1"/>
  <c r="AM68" i="1"/>
  <c r="X69" i="1"/>
  <c r="I70" i="1"/>
  <c r="AC70" i="1"/>
  <c r="N71" i="1"/>
  <c r="AH71" i="1"/>
  <c r="S72" i="1"/>
  <c r="AM72" i="1"/>
  <c r="X73" i="1"/>
  <c r="N40" i="1"/>
  <c r="AH40" i="1"/>
  <c r="S41" i="1"/>
  <c r="AM41" i="1"/>
  <c r="X42" i="1"/>
  <c r="I43" i="1"/>
  <c r="AC43" i="1"/>
  <c r="N44" i="1"/>
  <c r="AH44" i="1"/>
  <c r="S45" i="1"/>
  <c r="AM45" i="1"/>
  <c r="N47" i="1"/>
  <c r="AH47" i="1"/>
  <c r="S48" i="1"/>
  <c r="AM48" i="1"/>
  <c r="X49" i="1"/>
  <c r="I50" i="1"/>
  <c r="AC50" i="1"/>
  <c r="N51" i="1"/>
  <c r="AH51" i="1"/>
  <c r="S52" i="1"/>
  <c r="AM52" i="1"/>
  <c r="N54" i="1"/>
  <c r="AH54" i="1"/>
  <c r="S55" i="1"/>
  <c r="AM55" i="1"/>
  <c r="X56" i="1"/>
  <c r="I57" i="1"/>
  <c r="AC57" i="1"/>
  <c r="N58" i="1"/>
  <c r="AH58" i="1"/>
  <c r="S59" i="1"/>
  <c r="AM59" i="1"/>
  <c r="N61" i="1"/>
  <c r="AH61" i="1"/>
  <c r="S62" i="1"/>
  <c r="AM62" i="1"/>
  <c r="X63" i="1"/>
  <c r="I64" i="1"/>
  <c r="AC64" i="1"/>
  <c r="N65" i="1"/>
  <c r="AH65" i="1"/>
  <c r="S66" i="1"/>
  <c r="AM66" i="1"/>
  <c r="N68" i="1"/>
  <c r="AH68" i="1"/>
  <c r="S69" i="1"/>
  <c r="AM69" i="1"/>
  <c r="X70" i="1"/>
  <c r="I71" i="1"/>
  <c r="AC71" i="1"/>
  <c r="N72" i="1"/>
  <c r="AH72" i="1"/>
  <c r="S73" i="1"/>
  <c r="AM73" i="1"/>
  <c r="I32" i="1"/>
  <c r="I33" i="1"/>
  <c r="I34" i="1"/>
  <c r="I35" i="1"/>
  <c r="I36" i="1"/>
  <c r="I40" i="1"/>
  <c r="AC40" i="1"/>
  <c r="N41" i="1"/>
  <c r="AH41" i="1"/>
  <c r="I47" i="1"/>
  <c r="AC47" i="1"/>
  <c r="N48" i="1"/>
  <c r="AH48" i="1"/>
  <c r="I54" i="1"/>
  <c r="AC54" i="1"/>
  <c r="N55" i="1"/>
  <c r="AH55" i="1"/>
  <c r="I61" i="1"/>
  <c r="AC61" i="1"/>
  <c r="N62" i="1"/>
  <c r="AH62" i="1"/>
  <c r="I68" i="1"/>
  <c r="AC68" i="1"/>
  <c r="N69" i="1"/>
  <c r="AH69" i="1"/>
  <c r="G29" i="3"/>
  <c r="G36" i="3"/>
  <c r="G43" i="3"/>
  <c r="G50" i="3"/>
  <c r="G22" i="3"/>
  <c r="E14" i="3"/>
  <c r="G14" i="3"/>
  <c r="G10" i="3"/>
  <c r="E10" i="3"/>
  <c r="E50" i="3"/>
  <c r="E43" i="3"/>
  <c r="E36" i="3"/>
  <c r="E29" i="3"/>
  <c r="E22" i="3"/>
  <c r="AC29" i="1" l="1"/>
  <c r="AH30" i="1"/>
  <c r="AH29" i="1"/>
  <c r="N26" i="1"/>
  <c r="AH25" i="1"/>
  <c r="N25" i="1"/>
  <c r="AC27" i="1"/>
  <c r="N30" i="1"/>
  <c r="AC28" i="1"/>
  <c r="AM27" i="1"/>
  <c r="N29" i="1"/>
  <c r="AM29" i="1"/>
  <c r="AM26" i="1"/>
  <c r="AM28" i="1"/>
  <c r="S29" i="1"/>
  <c r="S28" i="1"/>
  <c r="S27" i="1"/>
  <c r="S30" i="1"/>
  <c r="G21" i="3"/>
  <c r="I7" i="3"/>
  <c r="I8" i="3"/>
  <c r="L8" i="3"/>
  <c r="Q8" i="3"/>
  <c r="V8" i="3"/>
  <c r="AA8" i="3"/>
  <c r="AF8" i="3"/>
  <c r="AK8" i="3"/>
  <c r="I9" i="3"/>
  <c r="L9" i="3"/>
  <c r="Q9" i="3"/>
  <c r="R57" i="3" s="1"/>
  <c r="V9" i="3"/>
  <c r="W57" i="3" s="1"/>
  <c r="AA9" i="3"/>
  <c r="AB61" i="3" s="1"/>
  <c r="AF9" i="3"/>
  <c r="AG63" i="3" s="1"/>
  <c r="AK9" i="3"/>
  <c r="AL57" i="3" s="1"/>
  <c r="L10" i="3"/>
  <c r="Q10" i="3"/>
  <c r="V10" i="3"/>
  <c r="AA10" i="3"/>
  <c r="AF10" i="3"/>
  <c r="AK10" i="3"/>
  <c r="F11" i="3"/>
  <c r="H11" i="3"/>
  <c r="I11" i="3"/>
  <c r="L11" i="3"/>
  <c r="Q11" i="3"/>
  <c r="V11" i="3"/>
  <c r="AA11" i="3"/>
  <c r="AF11" i="3"/>
  <c r="AK11" i="3"/>
  <c r="F12" i="3"/>
  <c r="H12" i="3"/>
  <c r="I12" i="3"/>
  <c r="L12" i="3"/>
  <c r="Q12" i="3"/>
  <c r="V12" i="3"/>
  <c r="AA12" i="3"/>
  <c r="AF12" i="3"/>
  <c r="AK12" i="3"/>
  <c r="F13" i="3"/>
  <c r="H13" i="3"/>
  <c r="I13" i="3"/>
  <c r="L13" i="3"/>
  <c r="Q13" i="3"/>
  <c r="V13" i="3"/>
  <c r="AA13" i="3"/>
  <c r="AF13" i="3"/>
  <c r="AK13" i="3"/>
  <c r="I14" i="3"/>
  <c r="F15" i="3"/>
  <c r="H15" i="3"/>
  <c r="I15" i="3"/>
  <c r="N15" i="3"/>
  <c r="F16" i="3"/>
  <c r="H16" i="3"/>
  <c r="I16" i="3"/>
  <c r="S16" i="3"/>
  <c r="F17" i="3"/>
  <c r="H17" i="3"/>
  <c r="I17" i="3"/>
  <c r="X17" i="3"/>
  <c r="F18" i="3"/>
  <c r="H18" i="3"/>
  <c r="I18" i="3"/>
  <c r="AC18" i="3"/>
  <c r="F19" i="3"/>
  <c r="H19" i="3"/>
  <c r="I19" i="3"/>
  <c r="AH19" i="3"/>
  <c r="F20" i="3"/>
  <c r="H20" i="3"/>
  <c r="I20" i="3"/>
  <c r="AM20" i="3"/>
  <c r="J22" i="3"/>
  <c r="L22" i="3"/>
  <c r="M25" i="3" s="1"/>
  <c r="O22" i="3"/>
  <c r="Q22" i="3"/>
  <c r="R23" i="3" s="1"/>
  <c r="T22" i="3"/>
  <c r="V22" i="3"/>
  <c r="W23" i="3" s="1"/>
  <c r="Y22" i="3"/>
  <c r="AA22" i="3"/>
  <c r="AD22" i="3"/>
  <c r="AF22" i="3"/>
  <c r="AG25" i="3" s="1"/>
  <c r="AI22" i="3"/>
  <c r="AK22" i="3"/>
  <c r="AL27" i="3" s="1"/>
  <c r="F23" i="3"/>
  <c r="H23" i="3"/>
  <c r="I23" i="3"/>
  <c r="K23" i="3"/>
  <c r="N23" i="3"/>
  <c r="P23" i="3"/>
  <c r="S23" i="3"/>
  <c r="U23" i="3"/>
  <c r="X23" i="3"/>
  <c r="Z23" i="3"/>
  <c r="AB23" i="3"/>
  <c r="AC23" i="3"/>
  <c r="AE23" i="3"/>
  <c r="AH23" i="3"/>
  <c r="AJ23" i="3"/>
  <c r="AM23" i="3"/>
  <c r="F24" i="3"/>
  <c r="H24" i="3"/>
  <c r="I24" i="3"/>
  <c r="K24" i="3"/>
  <c r="N24" i="3"/>
  <c r="P24" i="3"/>
  <c r="R24" i="3"/>
  <c r="S24" i="3"/>
  <c r="U24" i="3"/>
  <c r="X24" i="3"/>
  <c r="Z24" i="3"/>
  <c r="AB24" i="3"/>
  <c r="AC24" i="3"/>
  <c r="AE24" i="3"/>
  <c r="AH24" i="3"/>
  <c r="AJ24" i="3"/>
  <c r="AM24" i="3"/>
  <c r="F25" i="3"/>
  <c r="H25" i="3"/>
  <c r="I25" i="3"/>
  <c r="K25" i="3"/>
  <c r="N25" i="3"/>
  <c r="P25" i="3"/>
  <c r="R25" i="3"/>
  <c r="S25" i="3"/>
  <c r="U25" i="3"/>
  <c r="X25" i="3"/>
  <c r="Z25" i="3"/>
  <c r="AB25" i="3"/>
  <c r="AC25" i="3"/>
  <c r="AE25" i="3"/>
  <c r="AH25" i="3"/>
  <c r="AJ25" i="3"/>
  <c r="AL25" i="3"/>
  <c r="AM25" i="3"/>
  <c r="F26" i="3"/>
  <c r="H26" i="3"/>
  <c r="I26" i="3"/>
  <c r="K26" i="3"/>
  <c r="N26" i="3"/>
  <c r="P26" i="3"/>
  <c r="R26" i="3"/>
  <c r="S26" i="3"/>
  <c r="U26" i="3"/>
  <c r="X26" i="3"/>
  <c r="Z26" i="3"/>
  <c r="AB26" i="3"/>
  <c r="AC26" i="3"/>
  <c r="AE26" i="3"/>
  <c r="AH26" i="3"/>
  <c r="AJ26" i="3"/>
  <c r="AM26" i="3"/>
  <c r="F27" i="3"/>
  <c r="H27" i="3"/>
  <c r="I27" i="3"/>
  <c r="K27" i="3"/>
  <c r="M27" i="3"/>
  <c r="N27" i="3"/>
  <c r="P27" i="3"/>
  <c r="R27" i="3"/>
  <c r="S27" i="3"/>
  <c r="U27" i="3"/>
  <c r="X27" i="3"/>
  <c r="Z27" i="3"/>
  <c r="AB27" i="3"/>
  <c r="AC27" i="3"/>
  <c r="AE27" i="3"/>
  <c r="AH27" i="3"/>
  <c r="AJ27" i="3"/>
  <c r="AM27" i="3"/>
  <c r="F28" i="3"/>
  <c r="H28" i="3"/>
  <c r="I28" i="3"/>
  <c r="K28" i="3"/>
  <c r="M28" i="3"/>
  <c r="N28" i="3"/>
  <c r="P28" i="3"/>
  <c r="R28" i="3"/>
  <c r="S28" i="3"/>
  <c r="U28" i="3"/>
  <c r="X28" i="3"/>
  <c r="Z28" i="3"/>
  <c r="AB28" i="3"/>
  <c r="AC28" i="3"/>
  <c r="AE28" i="3"/>
  <c r="AH28" i="3"/>
  <c r="AJ28" i="3"/>
  <c r="AM28" i="3"/>
  <c r="J29" i="3"/>
  <c r="L29" i="3"/>
  <c r="M32" i="3" s="1"/>
  <c r="O29" i="3"/>
  <c r="Q29" i="3"/>
  <c r="R33" i="3" s="1"/>
  <c r="T29" i="3"/>
  <c r="V29" i="3"/>
  <c r="W30" i="3" s="1"/>
  <c r="Y29" i="3"/>
  <c r="AA29" i="3"/>
  <c r="AB34" i="3" s="1"/>
  <c r="AD29" i="3"/>
  <c r="AF29" i="3"/>
  <c r="AG32" i="3" s="1"/>
  <c r="AI29" i="3"/>
  <c r="AK29" i="3"/>
  <c r="AL32" i="3" s="1"/>
  <c r="F30" i="3"/>
  <c r="H30" i="3"/>
  <c r="I30" i="3"/>
  <c r="K30" i="3"/>
  <c r="N30" i="3"/>
  <c r="P30" i="3"/>
  <c r="S30" i="3"/>
  <c r="U30" i="3"/>
  <c r="X30" i="3"/>
  <c r="Z30" i="3"/>
  <c r="AC30" i="3"/>
  <c r="AE30" i="3"/>
  <c r="AH30" i="3"/>
  <c r="AJ30" i="3"/>
  <c r="AM30" i="3"/>
  <c r="F31" i="3"/>
  <c r="H31" i="3"/>
  <c r="I31" i="3"/>
  <c r="K31" i="3"/>
  <c r="N31" i="3"/>
  <c r="P31" i="3"/>
  <c r="S31" i="3"/>
  <c r="U31" i="3"/>
  <c r="X31" i="3"/>
  <c r="Z31" i="3"/>
  <c r="AB31" i="3"/>
  <c r="AC31" i="3"/>
  <c r="AE31" i="3"/>
  <c r="AG31" i="3"/>
  <c r="AH31" i="3"/>
  <c r="AJ31" i="3"/>
  <c r="AM31" i="3"/>
  <c r="F32" i="3"/>
  <c r="H32" i="3"/>
  <c r="I32" i="3"/>
  <c r="K32" i="3"/>
  <c r="N32" i="3"/>
  <c r="P32" i="3"/>
  <c r="S32" i="3"/>
  <c r="U32" i="3"/>
  <c r="X32" i="3"/>
  <c r="Z32" i="3"/>
  <c r="AC32" i="3"/>
  <c r="AE32" i="3"/>
  <c r="AH32" i="3"/>
  <c r="AJ32" i="3"/>
  <c r="AM32" i="3"/>
  <c r="F33" i="3"/>
  <c r="H33" i="3"/>
  <c r="I33" i="3"/>
  <c r="K33" i="3"/>
  <c r="N33" i="3"/>
  <c r="P33" i="3"/>
  <c r="S33" i="3"/>
  <c r="U33" i="3"/>
  <c r="W33" i="3"/>
  <c r="X33" i="3"/>
  <c r="Z33" i="3"/>
  <c r="AC33" i="3"/>
  <c r="AE33" i="3"/>
  <c r="AH33" i="3"/>
  <c r="AJ33" i="3"/>
  <c r="AM33" i="3"/>
  <c r="F34" i="3"/>
  <c r="H34" i="3"/>
  <c r="I34" i="3"/>
  <c r="K34" i="3"/>
  <c r="M34" i="3"/>
  <c r="N34" i="3"/>
  <c r="P34" i="3"/>
  <c r="S34" i="3"/>
  <c r="U34" i="3"/>
  <c r="X34" i="3"/>
  <c r="Z34" i="3"/>
  <c r="AC34" i="3"/>
  <c r="AE34" i="3"/>
  <c r="AG34" i="3"/>
  <c r="AH34" i="3"/>
  <c r="AJ34" i="3"/>
  <c r="AM34" i="3"/>
  <c r="F35" i="3"/>
  <c r="H35" i="3"/>
  <c r="I35" i="3"/>
  <c r="K35" i="3"/>
  <c r="N35" i="3"/>
  <c r="P35" i="3"/>
  <c r="S35" i="3"/>
  <c r="U35" i="3"/>
  <c r="X35" i="3"/>
  <c r="Z35" i="3"/>
  <c r="AC35" i="3"/>
  <c r="AE35" i="3"/>
  <c r="AG35" i="3"/>
  <c r="AH35" i="3"/>
  <c r="AJ35" i="3"/>
  <c r="AM35" i="3"/>
  <c r="E21" i="3"/>
  <c r="J36" i="3"/>
  <c r="L36" i="3"/>
  <c r="M40" i="3" s="1"/>
  <c r="O36" i="3"/>
  <c r="Q36" i="3"/>
  <c r="R42" i="3" s="1"/>
  <c r="T36" i="3"/>
  <c r="V36" i="3"/>
  <c r="W38" i="3" s="1"/>
  <c r="Y36" i="3"/>
  <c r="AA36" i="3"/>
  <c r="AB37" i="3" s="1"/>
  <c r="AD36" i="3"/>
  <c r="AF36" i="3"/>
  <c r="AG40" i="3" s="1"/>
  <c r="AI36" i="3"/>
  <c r="AK36" i="3"/>
  <c r="AL40" i="3" s="1"/>
  <c r="F37" i="3"/>
  <c r="H37" i="3"/>
  <c r="I37" i="3"/>
  <c r="K37" i="3"/>
  <c r="N37" i="3"/>
  <c r="P37" i="3"/>
  <c r="S37" i="3"/>
  <c r="U37" i="3"/>
  <c r="X37" i="3"/>
  <c r="Z37" i="3"/>
  <c r="AC37" i="3"/>
  <c r="AE37" i="3"/>
  <c r="AH37" i="3"/>
  <c r="AJ37" i="3"/>
  <c r="AM37" i="3"/>
  <c r="F38" i="3"/>
  <c r="H38" i="3"/>
  <c r="I38" i="3"/>
  <c r="K38" i="3"/>
  <c r="N38" i="3"/>
  <c r="P38" i="3"/>
  <c r="S38" i="3"/>
  <c r="U38" i="3"/>
  <c r="X38" i="3"/>
  <c r="Z38" i="3"/>
  <c r="AC38" i="3"/>
  <c r="AE38" i="3"/>
  <c r="AH38" i="3"/>
  <c r="AJ38" i="3"/>
  <c r="AM38" i="3"/>
  <c r="F39" i="3"/>
  <c r="H39" i="3"/>
  <c r="I39" i="3"/>
  <c r="K39" i="3"/>
  <c r="N39" i="3"/>
  <c r="P39" i="3"/>
  <c r="S39" i="3"/>
  <c r="U39" i="3"/>
  <c r="X39" i="3"/>
  <c r="Z39" i="3"/>
  <c r="AC39" i="3"/>
  <c r="AE39" i="3"/>
  <c r="AH39" i="3"/>
  <c r="AJ39" i="3"/>
  <c r="AM39" i="3"/>
  <c r="F40" i="3"/>
  <c r="H40" i="3"/>
  <c r="I40" i="3"/>
  <c r="K40" i="3"/>
  <c r="N40" i="3"/>
  <c r="P40" i="3"/>
  <c r="S40" i="3"/>
  <c r="U40" i="3"/>
  <c r="W40" i="3"/>
  <c r="X40" i="3"/>
  <c r="Z40" i="3"/>
  <c r="AB40" i="3"/>
  <c r="AC40" i="3"/>
  <c r="AE40" i="3"/>
  <c r="AH40" i="3"/>
  <c r="AJ40" i="3"/>
  <c r="AM40" i="3"/>
  <c r="F41" i="3"/>
  <c r="H41" i="3"/>
  <c r="I41" i="3"/>
  <c r="K41" i="3"/>
  <c r="N41" i="3"/>
  <c r="P41" i="3"/>
  <c r="S41" i="3"/>
  <c r="U41" i="3"/>
  <c r="X41" i="3"/>
  <c r="Z41" i="3"/>
  <c r="AC41" i="3"/>
  <c r="AE41" i="3"/>
  <c r="AH41" i="3"/>
  <c r="AJ41" i="3"/>
  <c r="AL41" i="3"/>
  <c r="AM41" i="3"/>
  <c r="F42" i="3"/>
  <c r="H42" i="3"/>
  <c r="I42" i="3"/>
  <c r="K42" i="3"/>
  <c r="M42" i="3"/>
  <c r="N42" i="3"/>
  <c r="P42" i="3"/>
  <c r="S42" i="3"/>
  <c r="U42" i="3"/>
  <c r="X42" i="3"/>
  <c r="Z42" i="3"/>
  <c r="AC42" i="3"/>
  <c r="AE42" i="3"/>
  <c r="AH42" i="3"/>
  <c r="AJ42" i="3"/>
  <c r="AL42" i="3"/>
  <c r="AM42" i="3"/>
  <c r="J43" i="3"/>
  <c r="L43" i="3"/>
  <c r="M47" i="3" s="1"/>
  <c r="O43" i="3"/>
  <c r="Q43" i="3"/>
  <c r="R48" i="3" s="1"/>
  <c r="T43" i="3"/>
  <c r="V43" i="3"/>
  <c r="W45" i="3" s="1"/>
  <c r="Y43" i="3"/>
  <c r="AA43" i="3"/>
  <c r="AB44" i="3" s="1"/>
  <c r="AD43" i="3"/>
  <c r="AF43" i="3"/>
  <c r="AG47" i="3" s="1"/>
  <c r="AI43" i="3"/>
  <c r="AK43" i="3"/>
  <c r="AL47" i="3" s="1"/>
  <c r="F44" i="3"/>
  <c r="H44" i="3"/>
  <c r="I44" i="3"/>
  <c r="K44" i="3"/>
  <c r="N44" i="3"/>
  <c r="P44" i="3"/>
  <c r="S44" i="3"/>
  <c r="U44" i="3"/>
  <c r="X44" i="3"/>
  <c r="Z44" i="3"/>
  <c r="AC44" i="3"/>
  <c r="AE44" i="3"/>
  <c r="AH44" i="3"/>
  <c r="AJ44" i="3"/>
  <c r="AM44" i="3"/>
  <c r="F45" i="3"/>
  <c r="H45" i="3"/>
  <c r="I45" i="3"/>
  <c r="K45" i="3"/>
  <c r="M45" i="3"/>
  <c r="N45" i="3"/>
  <c r="P45" i="3"/>
  <c r="S45" i="3"/>
  <c r="U45" i="3"/>
  <c r="X45" i="3"/>
  <c r="Z45" i="3"/>
  <c r="AC45" i="3"/>
  <c r="AE45" i="3"/>
  <c r="AH45" i="3"/>
  <c r="AJ45" i="3"/>
  <c r="AM45" i="3"/>
  <c r="F46" i="3"/>
  <c r="H46" i="3"/>
  <c r="I46" i="3"/>
  <c r="K46" i="3"/>
  <c r="M46" i="3"/>
  <c r="N46" i="3"/>
  <c r="P46" i="3"/>
  <c r="S46" i="3"/>
  <c r="U46" i="3"/>
  <c r="X46" i="3"/>
  <c r="Z46" i="3"/>
  <c r="AC46" i="3"/>
  <c r="AE46" i="3"/>
  <c r="AG46" i="3"/>
  <c r="AH46" i="3"/>
  <c r="AJ46" i="3"/>
  <c r="AM46" i="3"/>
  <c r="F47" i="3"/>
  <c r="H47" i="3"/>
  <c r="I47" i="3"/>
  <c r="K47" i="3"/>
  <c r="N47" i="3"/>
  <c r="P47" i="3"/>
  <c r="S47" i="3"/>
  <c r="U47" i="3"/>
  <c r="X47" i="3"/>
  <c r="Z47" i="3"/>
  <c r="AC47" i="3"/>
  <c r="AE47" i="3"/>
  <c r="AH47" i="3"/>
  <c r="AJ47" i="3"/>
  <c r="AM47" i="3"/>
  <c r="F48" i="3"/>
  <c r="H48" i="3"/>
  <c r="I48" i="3"/>
  <c r="K48" i="3"/>
  <c r="N48" i="3"/>
  <c r="P48" i="3"/>
  <c r="S48" i="3"/>
  <c r="U48" i="3"/>
  <c r="X48" i="3"/>
  <c r="Z48" i="3"/>
  <c r="AC48" i="3"/>
  <c r="AE48" i="3"/>
  <c r="AH48" i="3"/>
  <c r="AJ48" i="3"/>
  <c r="AL48" i="3"/>
  <c r="AM48" i="3"/>
  <c r="F49" i="3"/>
  <c r="H49" i="3"/>
  <c r="I49" i="3"/>
  <c r="K49" i="3"/>
  <c r="M49" i="3"/>
  <c r="N49" i="3"/>
  <c r="P49" i="3"/>
  <c r="S49" i="3"/>
  <c r="U49" i="3"/>
  <c r="X49" i="3"/>
  <c r="Z49" i="3"/>
  <c r="AC49" i="3"/>
  <c r="AE49" i="3"/>
  <c r="AG49" i="3"/>
  <c r="AH49" i="3"/>
  <c r="AJ49" i="3"/>
  <c r="AL49" i="3"/>
  <c r="AM49" i="3"/>
  <c r="J50" i="3"/>
  <c r="L50" i="3"/>
  <c r="M54" i="3" s="1"/>
  <c r="O50" i="3"/>
  <c r="Q50" i="3"/>
  <c r="R53" i="3" s="1"/>
  <c r="T50" i="3"/>
  <c r="V50" i="3"/>
  <c r="W52" i="3" s="1"/>
  <c r="Y50" i="3"/>
  <c r="AA50" i="3"/>
  <c r="AB51" i="3" s="1"/>
  <c r="AD50" i="3"/>
  <c r="AF50" i="3"/>
  <c r="AG54" i="3" s="1"/>
  <c r="AI50" i="3"/>
  <c r="AK50" i="3"/>
  <c r="AL51" i="3" s="1"/>
  <c r="F51" i="3"/>
  <c r="H51" i="3"/>
  <c r="I51" i="3"/>
  <c r="K51" i="3"/>
  <c r="N51" i="3"/>
  <c r="P51" i="3"/>
  <c r="S51" i="3"/>
  <c r="U51" i="3"/>
  <c r="X51" i="3"/>
  <c r="Z51" i="3"/>
  <c r="AC51" i="3"/>
  <c r="AE51" i="3"/>
  <c r="AH51" i="3"/>
  <c r="AJ51" i="3"/>
  <c r="AM51" i="3"/>
  <c r="F52" i="3"/>
  <c r="H52" i="3"/>
  <c r="I52" i="3"/>
  <c r="K52" i="3"/>
  <c r="N52" i="3"/>
  <c r="P52" i="3"/>
  <c r="S52" i="3"/>
  <c r="U52" i="3"/>
  <c r="X52" i="3"/>
  <c r="Z52" i="3"/>
  <c r="AB52" i="3"/>
  <c r="AC52" i="3"/>
  <c r="AE52" i="3"/>
  <c r="AH52" i="3"/>
  <c r="AJ52" i="3"/>
  <c r="AM52" i="3"/>
  <c r="F53" i="3"/>
  <c r="H53" i="3"/>
  <c r="I53" i="3"/>
  <c r="K53" i="3"/>
  <c r="N53" i="3"/>
  <c r="P53" i="3"/>
  <c r="S53" i="3"/>
  <c r="U53" i="3"/>
  <c r="X53" i="3"/>
  <c r="Z53" i="3"/>
  <c r="AB53" i="3"/>
  <c r="AC53" i="3"/>
  <c r="AE53" i="3"/>
  <c r="AH53" i="3"/>
  <c r="AJ53" i="3"/>
  <c r="AM53" i="3"/>
  <c r="F54" i="3"/>
  <c r="H54" i="3"/>
  <c r="I54" i="3"/>
  <c r="K54" i="3"/>
  <c r="N54" i="3"/>
  <c r="P54" i="3"/>
  <c r="S54" i="3"/>
  <c r="U54" i="3"/>
  <c r="X54" i="3"/>
  <c r="Z54" i="3"/>
  <c r="AB54" i="3"/>
  <c r="AC54" i="3"/>
  <c r="AE54" i="3"/>
  <c r="AH54" i="3"/>
  <c r="AJ54" i="3"/>
  <c r="AL54" i="3"/>
  <c r="AM54" i="3"/>
  <c r="F55" i="3"/>
  <c r="H55" i="3"/>
  <c r="I55" i="3"/>
  <c r="K55" i="3"/>
  <c r="N55" i="3"/>
  <c r="P55" i="3"/>
  <c r="S55" i="3"/>
  <c r="U55" i="3"/>
  <c r="X55" i="3"/>
  <c r="Z55" i="3"/>
  <c r="AB55" i="3"/>
  <c r="AC55" i="3"/>
  <c r="AE55" i="3"/>
  <c r="AH55" i="3"/>
  <c r="AJ55" i="3"/>
  <c r="AL55" i="3"/>
  <c r="AM55" i="3"/>
  <c r="F56" i="3"/>
  <c r="H56" i="3"/>
  <c r="I56" i="3"/>
  <c r="K56" i="3"/>
  <c r="N56" i="3"/>
  <c r="P56" i="3"/>
  <c r="S56" i="3"/>
  <c r="U56" i="3"/>
  <c r="X56" i="3"/>
  <c r="Z56" i="3"/>
  <c r="AB56" i="3"/>
  <c r="AC56" i="3"/>
  <c r="AE56" i="3"/>
  <c r="AH56" i="3"/>
  <c r="AJ56" i="3"/>
  <c r="AM56" i="3"/>
  <c r="F57" i="3"/>
  <c r="H57" i="3"/>
  <c r="I57" i="3"/>
  <c r="K57" i="3"/>
  <c r="M57" i="3"/>
  <c r="N57" i="3"/>
  <c r="P57" i="3"/>
  <c r="S57" i="3"/>
  <c r="U57" i="3"/>
  <c r="X57" i="3"/>
  <c r="Z57" i="3"/>
  <c r="AC57" i="3"/>
  <c r="AE57" i="3"/>
  <c r="AH57" i="3"/>
  <c r="AJ57" i="3"/>
  <c r="AM57" i="3"/>
  <c r="F59" i="3"/>
  <c r="H59" i="3"/>
  <c r="I59" i="3"/>
  <c r="K59" i="3"/>
  <c r="M59" i="3"/>
  <c r="N59" i="3"/>
  <c r="P59" i="3"/>
  <c r="S59" i="3"/>
  <c r="U59" i="3"/>
  <c r="X59" i="3"/>
  <c r="Z59" i="3"/>
  <c r="AC59" i="3"/>
  <c r="AE59" i="3"/>
  <c r="AH59" i="3"/>
  <c r="AJ59" i="3"/>
  <c r="AM59" i="3"/>
  <c r="F61" i="3"/>
  <c r="H61" i="3"/>
  <c r="I61" i="3"/>
  <c r="K61" i="3"/>
  <c r="M61" i="3"/>
  <c r="N61" i="3"/>
  <c r="P61" i="3"/>
  <c r="S61" i="3"/>
  <c r="U61" i="3"/>
  <c r="X61" i="3"/>
  <c r="Z61" i="3"/>
  <c r="AC61" i="3"/>
  <c r="AE61" i="3"/>
  <c r="AH61" i="3"/>
  <c r="AJ61" i="3"/>
  <c r="AM61" i="3"/>
  <c r="F63" i="3"/>
  <c r="H63" i="3"/>
  <c r="I63" i="3"/>
  <c r="K63" i="3"/>
  <c r="M63" i="3"/>
  <c r="N63" i="3"/>
  <c r="P63" i="3"/>
  <c r="S63" i="3"/>
  <c r="U63" i="3"/>
  <c r="X63" i="3"/>
  <c r="Z63" i="3"/>
  <c r="AC63" i="3"/>
  <c r="AE63" i="3"/>
  <c r="AH63" i="3"/>
  <c r="AJ63" i="3"/>
  <c r="AM63" i="3"/>
  <c r="AL53" i="3" l="1"/>
  <c r="AL56" i="3"/>
  <c r="AL23" i="3"/>
  <c r="AL28" i="3"/>
  <c r="AL26" i="3"/>
  <c r="AL24" i="3"/>
  <c r="AG52" i="3"/>
  <c r="AG45" i="3"/>
  <c r="AG39" i="3"/>
  <c r="AG30" i="3"/>
  <c r="AB39" i="3"/>
  <c r="AB38" i="3"/>
  <c r="AB30" i="3"/>
  <c r="AB35" i="3"/>
  <c r="AB32" i="3"/>
  <c r="W63" i="3"/>
  <c r="W48" i="3"/>
  <c r="W37" i="3"/>
  <c r="W41" i="3"/>
  <c r="W35" i="3"/>
  <c r="W32" i="3"/>
  <c r="R41" i="3"/>
  <c r="R30" i="3"/>
  <c r="M56" i="3"/>
  <c r="M30" i="3"/>
  <c r="M35" i="3"/>
  <c r="M31" i="3"/>
  <c r="AL34" i="3"/>
  <c r="AL33" i="3"/>
  <c r="AL61" i="3"/>
  <c r="AL52" i="3"/>
  <c r="AL59" i="3"/>
  <c r="AL63" i="3"/>
  <c r="AG53" i="3"/>
  <c r="AG59" i="3"/>
  <c r="AG38" i="3"/>
  <c r="AG42" i="3"/>
  <c r="AG61" i="3"/>
  <c r="AG57" i="3"/>
  <c r="AG28" i="3"/>
  <c r="AG27" i="3"/>
  <c r="AB33" i="3"/>
  <c r="AB59" i="3"/>
  <c r="AB57" i="3"/>
  <c r="AB63" i="3"/>
  <c r="AB45" i="3"/>
  <c r="AB47" i="3"/>
  <c r="AB46" i="3"/>
  <c r="W51" i="3"/>
  <c r="W44" i="3"/>
  <c r="W25" i="3"/>
  <c r="R54" i="3"/>
  <c r="R51" i="3"/>
  <c r="R55" i="3"/>
  <c r="R52" i="3"/>
  <c r="R56" i="3"/>
  <c r="R31" i="3"/>
  <c r="R63" i="3"/>
  <c r="R59" i="3"/>
  <c r="R61" i="3"/>
  <c r="M38" i="3"/>
  <c r="M39" i="3"/>
  <c r="W61" i="3"/>
  <c r="R46" i="3"/>
  <c r="R45" i="3"/>
  <c r="R44" i="3"/>
  <c r="AK21" i="3"/>
  <c r="AA21" i="3"/>
  <c r="Q21" i="3"/>
  <c r="AF7" i="3"/>
  <c r="AG12" i="3" s="1"/>
  <c r="L7" i="3"/>
  <c r="M12" i="3" s="1"/>
  <c r="AK7" i="3"/>
  <c r="AL10" i="3" s="1"/>
  <c r="AG56" i="3"/>
  <c r="W54" i="3"/>
  <c r="AB49" i="3"/>
  <c r="R47" i="3"/>
  <c r="AL46" i="3"/>
  <c r="AL45" i="3"/>
  <c r="AL44" i="3"/>
  <c r="AB41" i="3"/>
  <c r="R39" i="3"/>
  <c r="R38" i="3"/>
  <c r="R37" i="3"/>
  <c r="AI21" i="3"/>
  <c r="Y21" i="3"/>
  <c r="O21" i="3"/>
  <c r="R32" i="3"/>
  <c r="AL31" i="3"/>
  <c r="AL30" i="3"/>
  <c r="W26" i="3"/>
  <c r="M24" i="3"/>
  <c r="M23" i="3"/>
  <c r="AD21" i="3"/>
  <c r="T21" i="3"/>
  <c r="J21" i="3"/>
  <c r="AL11" i="3"/>
  <c r="Q7" i="3"/>
  <c r="R9" i="3" s="1"/>
  <c r="AB48" i="3"/>
  <c r="W59" i="3"/>
  <c r="W55" i="3"/>
  <c r="M53" i="3"/>
  <c r="M52" i="3"/>
  <c r="R49" i="3"/>
  <c r="W47" i="3"/>
  <c r="AB42" i="3"/>
  <c r="R40" i="3"/>
  <c r="AL39" i="3"/>
  <c r="AL38" i="3"/>
  <c r="AL37" i="3"/>
  <c r="AL35" i="3"/>
  <c r="R35" i="3"/>
  <c r="R34" i="3"/>
  <c r="AG24" i="3"/>
  <c r="AG23" i="3"/>
  <c r="AA7" i="3"/>
  <c r="AB12" i="3" s="1"/>
  <c r="M51" i="3"/>
  <c r="AG48" i="3"/>
  <c r="V7" i="3"/>
  <c r="W10" i="3" s="1"/>
  <c r="AG55" i="3"/>
  <c r="M55" i="3"/>
  <c r="W53" i="3"/>
  <c r="AG51" i="3"/>
  <c r="M48" i="3"/>
  <c r="W46" i="3"/>
  <c r="AG44" i="3"/>
  <c r="M44" i="3"/>
  <c r="AG41" i="3"/>
  <c r="M41" i="3"/>
  <c r="W39" i="3"/>
  <c r="AG37" i="3"/>
  <c r="M37" i="3"/>
  <c r="W56" i="3"/>
  <c r="W49" i="3"/>
  <c r="W42" i="3"/>
  <c r="AG33" i="3"/>
  <c r="M33" i="3"/>
  <c r="W31" i="3"/>
  <c r="W28" i="3"/>
  <c r="AG26" i="3"/>
  <c r="M26" i="3"/>
  <c r="W24" i="3"/>
  <c r="AF21" i="3"/>
  <c r="V21" i="3"/>
  <c r="L21" i="3"/>
  <c r="W34" i="3"/>
  <c r="W27" i="3"/>
  <c r="AG13" i="3" l="1"/>
  <c r="AG10" i="3"/>
  <c r="AB8" i="3"/>
  <c r="R10" i="3"/>
  <c r="M9" i="3"/>
  <c r="AG8" i="3"/>
  <c r="AG11" i="3"/>
  <c r="AG9" i="3"/>
  <c r="AB13" i="3"/>
  <c r="AB9" i="3"/>
  <c r="R12" i="3"/>
  <c r="R13" i="3"/>
  <c r="M8" i="3"/>
  <c r="M13" i="3"/>
  <c r="M10" i="3"/>
  <c r="M11" i="3"/>
  <c r="AL9" i="3"/>
  <c r="AL12" i="3"/>
  <c r="AL13" i="3"/>
  <c r="AL8" i="3"/>
  <c r="AB11" i="3"/>
  <c r="AB10" i="3"/>
  <c r="R8" i="3"/>
  <c r="R11" i="3"/>
  <c r="W12" i="3"/>
  <c r="W13" i="3"/>
  <c r="W9" i="3"/>
  <c r="W11" i="3"/>
  <c r="W8" i="3"/>
</calcChain>
</file>

<file path=xl/sharedStrings.xml><?xml version="1.0" encoding="utf-8"?>
<sst xmlns="http://schemas.openxmlformats.org/spreadsheetml/2006/main" count="13937" uniqueCount="2021">
  <si>
    <t>Кол-во направленных анкет</t>
  </si>
  <si>
    <t>Кол-во полученных анкет</t>
  </si>
  <si>
    <t>Предложения и замечания</t>
  </si>
  <si>
    <t>Общее количество потребителей (физ.лица/юр.лица)</t>
  </si>
  <si>
    <t xml:space="preserve">темр роста </t>
  </si>
  <si>
    <t>%</t>
  </si>
  <si>
    <t>шт</t>
  </si>
  <si>
    <t>ВОПРОСЫ ИЗ АНКЕТЫ</t>
  </si>
  <si>
    <t>№ п/п</t>
  </si>
  <si>
    <t>Юр.лицо / Физ.лицо (указать)</t>
  </si>
  <si>
    <t xml:space="preserve">Канал опроса </t>
  </si>
  <si>
    <t>Номер телефона</t>
  </si>
  <si>
    <t>E-mail</t>
  </si>
  <si>
    <t>Руководитель предприятия (Ф.И.О.,  должность)</t>
  </si>
  <si>
    <t>Наименования  предприятия</t>
  </si>
  <si>
    <t>Номер делового партнера SAP</t>
  </si>
  <si>
    <t xml:space="preserve">Услуга </t>
  </si>
  <si>
    <t>Вид деятельности</t>
  </si>
  <si>
    <t xml:space="preserve">Степень удовлетворённости стоимостью оказанной вам услуги </t>
  </si>
  <si>
    <t>Степень удовлетворённости сроками выполнения работ по выбранной вами услуге</t>
  </si>
  <si>
    <t>Степень удовлетворённости качеством выполнения работ</t>
  </si>
  <si>
    <t>Степень удовлетворённости компетентностью и вежливостью сотрудников</t>
  </si>
  <si>
    <t>Степень удовлетворённости доступностью информации по выбранной вами услуге</t>
  </si>
  <si>
    <t>Комментарии , отзывы клиента</t>
  </si>
  <si>
    <t>Доля потребителей, прошедших анкетирвание от общего количетва потребителей (юр, физ лиц)</t>
  </si>
  <si>
    <t>Вопрос 1. Укажите, к какой из ниже перечисленных категорий относится Ваша компания:</t>
  </si>
  <si>
    <t>Сетевая организация</t>
  </si>
  <si>
    <t>Потребитель (ИП или юридическое лицо)</t>
  </si>
  <si>
    <t>Потребитель (Физическое лицо)</t>
  </si>
  <si>
    <t>Вопрос 2. По какому вопросу вы обратились в АО «Россети Тюмень» (необходимо выбрать одну услугу)</t>
  </si>
  <si>
    <t>Технологическое  присоединение</t>
  </si>
  <si>
    <t>Передача электрической энергии</t>
  </si>
  <si>
    <t>Коммерческий учёт</t>
  </si>
  <si>
    <t>Дополнительные услуги</t>
  </si>
  <si>
    <t>Другое</t>
  </si>
  <si>
    <t>Вопрос 3. Оцените по 5-ти бальной шкале Вашу удовлетворённость деятельностью АО «Россети Тюмень» и насколько для Вас, как клиента перечисленные параметры является наиболее важными при взаимодействии с АО «Россети Тюмень» из приведённых параметров</t>
  </si>
  <si>
    <t>А. Оценка</t>
  </si>
  <si>
    <t>Б. Важность</t>
  </si>
  <si>
    <t>Вопрос 5. Знаете ли Вы, что создан всероссийский интернет портал «светлаястрана. рф» для организации обратной связи с потребителями по вопросам отключения (качества) электроэнергии?</t>
  </si>
  <si>
    <t xml:space="preserve">Вопрос 6. Известно ли Вам, что в АО «Россети Тюмень» функционируют единые номера:- Единого контакт-центра Группы компаний «Россети» 8-800-220-02-20,- Телефон доверия службы безопасности 8-800-200-55-03 </t>
  </si>
  <si>
    <t>Вопрос 7. Знаете ли Вы, что для всех категорий потребителей доступен Личный кабинет и Мобильное приложение Портала электросетевых услуг Группы компаний «Россети» https://портал-тп.рф</t>
  </si>
  <si>
    <t>Результаты  адресного опроса потребителей обратившихся с жалобой ( 1%)</t>
  </si>
  <si>
    <t>Дополительный блок</t>
  </si>
  <si>
    <t>Отзыв клиента по Результаты  адресного опроса потребителей обратившихся с жалобой ( 1%)</t>
  </si>
  <si>
    <t>Степень удовлетворённости стоимостью оказанной вам услуги ( поставили оценку 5)</t>
  </si>
  <si>
    <t>Степень удовлетворённости стоимостью оказанной вам услуги ( поставили оценку 4)</t>
  </si>
  <si>
    <t>Степень удовлетворённости стоимостью оказанной вам услуги ( поставили оценку 3)</t>
  </si>
  <si>
    <t>Степень удовлетворённости стоимостью оказанной вам услуги ( поставили оценку 2)</t>
  </si>
  <si>
    <t>Степень удовлетворённости стоимостью оказанной вам услуги ( поставили оценку 1)</t>
  </si>
  <si>
    <t>Степень удовлетворённости стоимостью оказанной вам услуги ( ничего не поставили )</t>
  </si>
  <si>
    <t>Степень удовлетворённости сроками выполнения работ по выбранной вами услуге (поставили оценку 5)</t>
  </si>
  <si>
    <t>Степень удовлетворённости сроками выполнения работ по выбранной вами услуге(поставили оценку 4)</t>
  </si>
  <si>
    <t>Степень удовлетворённости сроками выполнения работ по выбранной вами услуге(поставили оценку 3)</t>
  </si>
  <si>
    <t>Степень удовлетворённости сроками выполнения работ по выбранной вами услуге(поставили оценку 2)</t>
  </si>
  <si>
    <t>Степень удовлетворённости сроками выполнения работ по выбранной вами услуге(поставили оценку 1)</t>
  </si>
  <si>
    <t>Степень удовлетворённости качеством выполнения работ(поставили оценку 5)</t>
  </si>
  <si>
    <t>Степень удовлетворённости сроками выполнения работ по выбранной вами услуге( ничего не поставили )</t>
  </si>
  <si>
    <t>Степень удовлетворённости качеством выполнения работ( ничего не поставили )</t>
  </si>
  <si>
    <t>Степень удовлетворённости качеством выполнения работ(поставили оценку 3)</t>
  </si>
  <si>
    <t>Степень удовлетворённости качеством выполнения работ(поставили оценку 2)</t>
  </si>
  <si>
    <t>Степень удовлетворённости качеством выполнения работ(поставили оценку 1)</t>
  </si>
  <si>
    <t>Степень удовлетворённости качеством выполнения работ(поставили оценку 4)</t>
  </si>
  <si>
    <t>Степень удовлетворённости компетентностью и вежливостью сотрудников(поставили оценку 5)</t>
  </si>
  <si>
    <t>Степень удовлетворённости компетентностью и вежливостью сотрудников(поставили оценку 4)</t>
  </si>
  <si>
    <t>Степень удовлетворённости компетентностью и вежливостью сотрудников(поставили оценку 3)</t>
  </si>
  <si>
    <t>Степень удовлетворённости компетентностью и вежливостью сотрудников(поставили оценку 2)</t>
  </si>
  <si>
    <t>Степень удовлетворённости компетентностью и вежливостью сотрудников(поставили оценку 1)</t>
  </si>
  <si>
    <t>Степень удовлетворённости компетентностью и вежливостью сотрудников( ничего не поставили )</t>
  </si>
  <si>
    <t>Степень удовлетворённости доступностью информации по выбранной вами услуге(поставили оценку 5)</t>
  </si>
  <si>
    <t>Степень удовлетворённости доступностью информации по выбранной вами услуге(поставили оценку 4)</t>
  </si>
  <si>
    <t>Степень удовлетворённости доступностью информации по выбранной вами услуге(поставили оценку 3)</t>
  </si>
  <si>
    <t>Степень удовлетворённости доступностью информации по выбранной вами услуге(поставили оценку 2)</t>
  </si>
  <si>
    <t>Степень удовлетворённости доступностью информации по выбранной вами услугепоставили оценку 1)</t>
  </si>
  <si>
    <t>Степень удовлетворённости доступностью информации по выбранной вами услуге( ничего не поставили )</t>
  </si>
  <si>
    <t>Энергосбережение</t>
  </si>
  <si>
    <t>БЕ</t>
  </si>
  <si>
    <t xml:space="preserve">Вопрос 4. В течение года имелись ли случаи, когда Вы обращались с проблемой в АО «Россети Тюмень» и не получил ответ?     
</t>
  </si>
  <si>
    <t>ИТОГИ</t>
  </si>
  <si>
    <t>Дата конакта</t>
  </si>
  <si>
    <t>Номер контакта</t>
  </si>
  <si>
    <t xml:space="preserve">Вопрос 4. В течение года имелись ли случаи, когда Вы обращались с проблемой в АО «Россети Тюмень» и не получил ответ? </t>
  </si>
  <si>
    <t>СурЭС</t>
  </si>
  <si>
    <t>АО "Завод промстройдеталей"</t>
  </si>
  <si>
    <t>юр.</t>
  </si>
  <si>
    <t>Производство изделий из бетона для использования в строительстве, Производство товарного бетона</t>
  </si>
  <si>
    <t>8(3462)22-87-43</t>
  </si>
  <si>
    <t>surgut@zavod.ru</t>
  </si>
  <si>
    <t>Шадрина Анна Владимировна</t>
  </si>
  <si>
    <t>НЕТ</t>
  </si>
  <si>
    <t>ДА</t>
  </si>
  <si>
    <t>ООО "Нортлэнд"</t>
  </si>
  <si>
    <t>Андреева Татьяна Александровна</t>
  </si>
  <si>
    <t>Потребитель электроэнергии</t>
  </si>
  <si>
    <t>ЗАО "ГидроМонитор"</t>
  </si>
  <si>
    <t>Гущенко Вера Владимировна</t>
  </si>
  <si>
    <t>ООО  "КС"</t>
  </si>
  <si>
    <t>Подготовка строительного участка</t>
  </si>
  <si>
    <t>8(3462) 23-66-96</t>
  </si>
  <si>
    <t>Каменецкий Сергей Петрович</t>
  </si>
  <si>
    <t>ИП Мальцев Николай Васильевич</t>
  </si>
  <si>
    <t>физ.</t>
  </si>
  <si>
    <t>ООО "СоюзАвтоТранс"</t>
  </si>
  <si>
    <t>Деятельность автомобильного грузового транспорта, Уборка территории и аналогичная деятельность</t>
  </si>
  <si>
    <t>Ракович Олег Васильевич</t>
  </si>
  <si>
    <t>ИП Смирнов Валерий Владимирович</t>
  </si>
  <si>
    <t>ООО "ТТС-ЮГРА"</t>
  </si>
  <si>
    <t>8-3462-61-11-46</t>
  </si>
  <si>
    <t>ural-servis86@mail.ru</t>
  </si>
  <si>
    <t>ООО "СТК"</t>
  </si>
  <si>
    <t>Покупка и продажа собственного недвижимого имущества</t>
  </si>
  <si>
    <t>8(9044) 72-83-83</t>
  </si>
  <si>
    <t>Здебский Александр Васильевич</t>
  </si>
  <si>
    <t>ООО "Газстройсервис"</t>
  </si>
  <si>
    <t>8 (3462) 21-38-31</t>
  </si>
  <si>
    <t>Митянова Наталья Юрьевна</t>
  </si>
  <si>
    <t>Филиал  "Сургутская ГРЭС-2"</t>
  </si>
  <si>
    <t>Производство электроэнергии тепловыми электростанциями</t>
  </si>
  <si>
    <t>(3462)38-13-59</t>
  </si>
  <si>
    <t>Жиляев Евгений Викторович</t>
  </si>
  <si>
    <t>ООО "Техсервис-Инжиниринг"</t>
  </si>
  <si>
    <t>8 (3462) 555-103</t>
  </si>
  <si>
    <t>Балухо Сергей Евгеньевич</t>
  </si>
  <si>
    <t>ООО "ГРАДОС"</t>
  </si>
  <si>
    <t>Производство земляных работ, Строительство зданий и сооружений, Производство общестроительных работ по возведению зданий</t>
  </si>
  <si>
    <t>8(3462)556-401</t>
  </si>
  <si>
    <t>Grados@yandex.ru</t>
  </si>
  <si>
    <t>ООО СК "СТЭМ"</t>
  </si>
  <si>
    <t>Пр.общестроит.работ по прокладке магистр.трубопров.,линий связи и электроперед.</t>
  </si>
  <si>
    <t>38-16-53</t>
  </si>
  <si>
    <t>Колесник Оксана Николаевна</t>
  </si>
  <si>
    <t>ООО "ЭНЭРО"</t>
  </si>
  <si>
    <t>(3462)51-80-29</t>
  </si>
  <si>
    <t>Шумайлов Иван Юрьевич</t>
  </si>
  <si>
    <t>АО "ЭЛЕК"</t>
  </si>
  <si>
    <t>Производство общестроительных работ</t>
  </si>
  <si>
    <t>(3462) 22-44-86</t>
  </si>
  <si>
    <t>Кябишев Назир Патович</t>
  </si>
  <si>
    <t>Гырля Лариса Борисовна</t>
  </si>
  <si>
    <t>girlea.l@yandex.ru</t>
  </si>
  <si>
    <t>Сдача внаем собственного нежилого недвижимого имущества</t>
  </si>
  <si>
    <t>Соснина Виктория Николаевна</t>
  </si>
  <si>
    <t>ООО "СЕВЕРГЕОСТРОЙ"</t>
  </si>
  <si>
    <t>8-3462-95-81-01</t>
  </si>
  <si>
    <t>mail@severgeostroy.ru</t>
  </si>
  <si>
    <t>Прокопенко Станислав Валентинович</t>
  </si>
  <si>
    <t>ИП Алтынов Сергей Васильевич</t>
  </si>
  <si>
    <t>Организация перевозок грузов</t>
  </si>
  <si>
    <t>Алтынов Сергей Васильевич</t>
  </si>
  <si>
    <t>Местная религиозная организация</t>
  </si>
  <si>
    <t>Деятельность религиозных организаций</t>
  </si>
  <si>
    <t>(3462)95-03-55</t>
  </si>
  <si>
    <t>(3462)74-63-98</t>
  </si>
  <si>
    <t>Иванов Вячеслав Петрович</t>
  </si>
  <si>
    <t>ООО "Фирма Пафос"</t>
  </si>
  <si>
    <t>23-49-11</t>
  </si>
  <si>
    <t>АО "ЮТЭК-Региональные сети"</t>
  </si>
  <si>
    <t>Производство, передача и распределение электроэнергии, Производство, передача и распределение электроэнергии, Передача электроэнергии, Распределение электроэнергии, Деятельность по обеспечению работоспособности электростанций, Пр.общестроит.работ попрокладке магистр.трубопров.,линий связи и электроперед.</t>
  </si>
  <si>
    <t>(3467)31-81-18</t>
  </si>
  <si>
    <t>info@utek-rs.ru</t>
  </si>
  <si>
    <t>МАУ "Ледовый Дворец спорта"</t>
  </si>
  <si>
    <t>Лукманов Шамиль Бикбулатович</t>
  </si>
  <si>
    <t>ИП Умаева Фатима Саидмухамедовна</t>
  </si>
  <si>
    <t>ООО "Янтарь"</t>
  </si>
  <si>
    <t>Оптовая торговля,вкл.торг.через агентов,кроме торговли автотранспорт.средствами</t>
  </si>
  <si>
    <t>Ванесян Корюн Вигенович</t>
  </si>
  <si>
    <t>Гаражный кооператив "Буровик-21"</t>
  </si>
  <si>
    <t>52-10-65</t>
  </si>
  <si>
    <t>Сургутский филиал ООО "Газпром</t>
  </si>
  <si>
    <t>8(3462) 72-19-23</t>
  </si>
  <si>
    <t>Ракин Сергей Михайлович</t>
  </si>
  <si>
    <t>ООО "Союзпрофмонтаж"</t>
  </si>
  <si>
    <t>(3462) 77-41-83</t>
  </si>
  <si>
    <t>spm86s@mail.ru</t>
  </si>
  <si>
    <t>Крупенин Валерий Валерьевич</t>
  </si>
  <si>
    <t>ООО "Металлон"</t>
  </si>
  <si>
    <t>Производство строительных металлических конструкций и изделий, Производство столярных и плотничных работ</t>
  </si>
  <si>
    <t>(3462) 21-39-33</t>
  </si>
  <si>
    <t>ООО "Общее и дорожное строительство"</t>
  </si>
  <si>
    <t>Мирончик Владимир Михайлович</t>
  </si>
  <si>
    <t>Шаповалов Николай Николаевич</t>
  </si>
  <si>
    <t>ООО "ПВ-профи"</t>
  </si>
  <si>
    <t>Оптовая торговля материалами для остекления., Оптовая торговля прочими строительными материалами, Прочая оптовая торговля</t>
  </si>
  <si>
    <t>(3462)23-63-99</t>
  </si>
  <si>
    <t>ООО "Югра-ПГС"</t>
  </si>
  <si>
    <t>Производство промышленных газов</t>
  </si>
  <si>
    <t>(3462)38-18-82</t>
  </si>
  <si>
    <t>spgs@surguttel.ru</t>
  </si>
  <si>
    <t>Присакарь Степан Дионисевич</t>
  </si>
  <si>
    <t>Баталова Александра Вячеславовна</t>
  </si>
  <si>
    <t>ПГСК "Лимузин"</t>
  </si>
  <si>
    <t>ООО СЗ "Салаир"</t>
  </si>
  <si>
    <t>Производство земляных работ, Производство общестроительных работ по возведению зданий, Монтаж зданий и сооружений из сборных конструкций, Монтаж металлических строительных конструкций, Производство электромонтажных работ, Производство изоляционных работ, Производство санитарно-технических работ, Производство штукатурных работ, Производство столярных и плотничных работ, Устройство покрытий полов и облицовка стен, Производство малярных и стекольных работ, Опт.торговля лесоматер.,строит.материалами и санитарно-техническими оборуд., Деятельность прочего сухопутного пассажирского транспорта, Прочая вспомогательная транспортная деятельность, Сдача внаем собственного недвижимого имущества, Сдача внаем собственного жилого недвижимого имущества</t>
  </si>
  <si>
    <t>(3462) 22-14-51</t>
  </si>
  <si>
    <t>Ярушин Алексей Сергеевич</t>
  </si>
  <si>
    <t>Журавлев Александр Сергеевич</t>
  </si>
  <si>
    <t>ООО "ТРАНССЕРВИС"</t>
  </si>
  <si>
    <t>(3462) 958-056</t>
  </si>
  <si>
    <t>transservis2015@bk.ru</t>
  </si>
  <si>
    <t>ООО "СК-Моторс ЭЛИТ"</t>
  </si>
  <si>
    <t>3462-77-41-07</t>
  </si>
  <si>
    <t>Сидоренко Виктор Федорович</t>
  </si>
  <si>
    <t>ООО "Сургутгазпром Сургутэнергогаз"</t>
  </si>
  <si>
    <t>Ускова Ольга Валерьевна</t>
  </si>
  <si>
    <t>ООО "Сургутгазпром" Сургутское</t>
  </si>
  <si>
    <t>Транспортирование по трубопроводам газа и продуктов его переработки</t>
  </si>
  <si>
    <t>ООО "СК-Моторс Сургут"</t>
  </si>
  <si>
    <t>8-3462-37-92-80</t>
  </si>
  <si>
    <t>АНО ДПО "УЦ  Профессионал"</t>
  </si>
  <si>
    <t>Образование для взрослых и прочие виды образования, не включенные в др.групп.</t>
  </si>
  <si>
    <t>8-3462-45-03-40</t>
  </si>
  <si>
    <t>center@prof86.ru</t>
  </si>
  <si>
    <t>Васильконов Сергей Юрьевич</t>
  </si>
  <si>
    <t>Мирончук Айгуль Шафкитовна</t>
  </si>
  <si>
    <t>ООО "МЕТРОЛАЙН"</t>
  </si>
  <si>
    <t>ИП Рыбачук Галина Ивановна</t>
  </si>
  <si>
    <t>АО "Электрозапсибмонтаж"</t>
  </si>
  <si>
    <t>Производство электромонтажных работ, Техническое обслуживание и ремонт автотранспортных средств, Сдача внаем собственного нежилого недвижимого имущества</t>
  </si>
  <si>
    <t>(3462) 21-38-05</t>
  </si>
  <si>
    <t>Рябый Виктор Михайлович</t>
  </si>
  <si>
    <t>ООО "Юдегранд - Урал"</t>
  </si>
  <si>
    <t>ФКУ "ЦХ и СО УМВД России по</t>
  </si>
  <si>
    <t>8(3467) 398-726</t>
  </si>
  <si>
    <t>Соломкин Николай Петрович</t>
  </si>
  <si>
    <t>Производство общестроительных работ по возведению зданий</t>
  </si>
  <si>
    <t>ООО ДСК "Сибпромстрой"</t>
  </si>
  <si>
    <t>(3462) 518-190</t>
  </si>
  <si>
    <t>mail@zavodjbi.ru</t>
  </si>
  <si>
    <t>Фаттахова Елена Николаевна</t>
  </si>
  <si>
    <t>ЗАО СПК "Геракл"</t>
  </si>
  <si>
    <t>Ганин Владимир Георгиевич</t>
  </si>
  <si>
    <t>ОАО "РЖД" филиал Свердловская</t>
  </si>
  <si>
    <t>(3462)39-33-00</t>
  </si>
  <si>
    <t>Ковальчук Виктория Николаевна</t>
  </si>
  <si>
    <t>ООО "СГК"</t>
  </si>
  <si>
    <t>(3462) 93 73 25</t>
  </si>
  <si>
    <t>ИП Ткачев Алексей Владимирович</t>
  </si>
  <si>
    <t>Филиал ПАО "МТС" в Ханты-</t>
  </si>
  <si>
    <t>Деятельность в области телефонной связи</t>
  </si>
  <si>
    <t>Аглямов Фазыл Агзамович</t>
  </si>
  <si>
    <t>Путинцева Юлия Борисовна</t>
  </si>
  <si>
    <t>ИП Аглямов Миндар Агзамович</t>
  </si>
  <si>
    <t>Милевич Сергей Юрьевич</t>
  </si>
  <si>
    <t>ООО "ЮТА"</t>
  </si>
  <si>
    <t>Деятельность автомобильного грузового транспорта</t>
  </si>
  <si>
    <t>(3462) 76-41-76</t>
  </si>
  <si>
    <t>Беленькова Надежда Ивановна</t>
  </si>
  <si>
    <t>ООО "Экстикон"</t>
  </si>
  <si>
    <t>(3462) 980-096</t>
  </si>
  <si>
    <t>Exticon@mail.ru</t>
  </si>
  <si>
    <t>ООО "ПСК "Сургутстройпуть"</t>
  </si>
  <si>
    <t>Производство общестроительных работ по строительству автомобильных дорог, железных дорог и взлетно-п</t>
  </si>
  <si>
    <t>ООО ТТК "Союз"</t>
  </si>
  <si>
    <t>8(3462)55-54-80</t>
  </si>
  <si>
    <t>ooottks@mail.ru</t>
  </si>
  <si>
    <t>ООО "Югра-Недра"</t>
  </si>
  <si>
    <t>ООО "Строй-вент"</t>
  </si>
  <si>
    <t>Предоставление услуг по монтажу, ремонту и техническому обслуживанию промышленного холодильного и ве, Предостав.услуг по монтажу,ремонту,тех.обслужив.,перемотке электродвиг.и др., Разборка и снос зданий; производство земляных работ</t>
  </si>
  <si>
    <t>ООО "СГС Групп"</t>
  </si>
  <si>
    <t>Сдача внаем собственного нежилого недвижимого имущества, Предостав.посреднических услуг при покупке,продаже и аренде нежил.недвиж.имущ.</t>
  </si>
  <si>
    <t>(3462)34-47-47</t>
  </si>
  <si>
    <t>Кандаков Илья Сергеевич</t>
  </si>
  <si>
    <t>ООО "Сибпромстрой-Югория"</t>
  </si>
  <si>
    <t>(3462) 518-192</t>
  </si>
  <si>
    <t>sps086@yandex.ru</t>
  </si>
  <si>
    <t>ООО "РОСА"</t>
  </si>
  <si>
    <t>ООО "ЗМК"</t>
  </si>
  <si>
    <t>ООО "Стальные Конструкции"</t>
  </si>
  <si>
    <t>ООО "Сиблестранс"</t>
  </si>
  <si>
    <t>Лесоводство и лесозаготовки</t>
  </si>
  <si>
    <t>8(3462) 70-80-49</t>
  </si>
  <si>
    <t>ЗАО "НавГиС"</t>
  </si>
  <si>
    <t>Деят. в области архитектуры; инженерно-технич.проектир.;геолого-развед.работы, Технические испытания, исследования и сертификация</t>
  </si>
  <si>
    <t>Вяткин Вадим Геннадьевич</t>
  </si>
  <si>
    <t>ООО "Сибмаштехсервис"</t>
  </si>
  <si>
    <t>(3462) 50-22-37</t>
  </si>
  <si>
    <t>Чабак Любовь Дмитриевна</t>
  </si>
  <si>
    <t>Лагунова Людмила Ивановна</t>
  </si>
  <si>
    <t>Факс</t>
  </si>
  <si>
    <t>ПАО "Сургутнефтегаз"</t>
  </si>
  <si>
    <t>Добыча сырой нефти и нефтяного (попутного) газа, Разделение и извлечение фракций из нефтяного (попутного) газа, Предоставление услуг по добыче нефти и газа, Предоставление услуг по монтажу, ремонту и демонтажу буровых вышек, Предоставление прочих услуг, связанных с добычей нефти и газа, Производство спецодежды, Полиграфическая деятельность, не включенная в другие группировки, Производство битуминозных смесей на основе природного асфальта или битума, нефтяного битума, минерал, Предоставление услуг по монтажу, ремонту и техническому обслуживанию насосов и компрессоров, Предоставление услуг по монтажу, ремонту и техническому обслуживанию подъемно-транспортного оборудов, Предостав.услуг по монтажу,ремонту,тех.обслужив.,перемотке электродвиг.и др., Производство земляных работ, Разведочное бурение, Производство общестроительных работ по возведению зданий, Производство общестроительных работ по строительству мостов, надземных автомобильных дорог, тоннелей, Пр.общестроит.работ по прокладке ма</t>
  </si>
  <si>
    <t>8-3462-42-61-33</t>
  </si>
  <si>
    <t>Богданов Владимир Леонидович</t>
  </si>
  <si>
    <t>ЗАО "ПаиС компании"</t>
  </si>
  <si>
    <t>25-32-72</t>
  </si>
  <si>
    <t>ООО "РегионМед-86"</t>
  </si>
  <si>
    <t>Деятельность в области здравоохранения, Деятельность в области спорта, Предоставление персональных услуг</t>
  </si>
  <si>
    <t>8-904-4720113</t>
  </si>
  <si>
    <t>Сургутское УМН ОАО "Сибнефтепровод"</t>
  </si>
  <si>
    <t>(3462) 39-12-20</t>
  </si>
  <si>
    <t>СМФ 8 ГП "Северавтодор"</t>
  </si>
  <si>
    <t>ООО "Автоуниверсал-Трак"</t>
  </si>
  <si>
    <t>Производство общестроительных работ, Торговля автотранспортными средствами, Техническое обслуживание и ремонт автотранспортных средств, Торговля автомобильными деталями, узлами и принадлежностями, Розничная торговля моторным топливом, Оптовая торговля топливом, Деятельность прочего сухопутного пассажирского транспорта, Деятельность автомобильного грузового транспорта</t>
  </si>
  <si>
    <t>3462-76-56-27</t>
  </si>
  <si>
    <t>info@au-t.ru</t>
  </si>
  <si>
    <t>Феоктистов Владимир Анатольевич</t>
  </si>
  <si>
    <t>ИП Ружевич Владимир Васильевич</t>
  </si>
  <si>
    <t>Филиал ПАО "ОГК-2"- Сургутская</t>
  </si>
  <si>
    <t>(3462)764305</t>
  </si>
  <si>
    <t>ИП Ибрагимов Руслан Гасанович</t>
  </si>
  <si>
    <t>kr4e@inbox.ru</t>
  </si>
  <si>
    <t>ИП Белан Ольга Юрьевна</t>
  </si>
  <si>
    <t>ООО "ЛИК Форсайд"</t>
  </si>
  <si>
    <t>8(3462) 556-551</t>
  </si>
  <si>
    <t>ИП Цуканов Николай Николаевич</t>
  </si>
  <si>
    <t>ИП Присакарь Степан Дионисевич</t>
  </si>
  <si>
    <t>ГК "СЕТЕВИК"</t>
  </si>
  <si>
    <t>7-982-413-33-42</t>
  </si>
  <si>
    <t>Vova130360@mail.ru</t>
  </si>
  <si>
    <t>Степанов Владимир Юрьевич</t>
  </si>
  <si>
    <t>ООО "Сургутмебель"</t>
  </si>
  <si>
    <t>Торговля автотранспортными средствами</t>
  </si>
  <si>
    <t>Иванов Николай Иванович</t>
  </si>
  <si>
    <t>ООО "ЕКАТЕРИНБУРГ - 2000"</t>
  </si>
  <si>
    <t>Деятельность в области телефонной связи, Деятельность в области документальной электросвязи, Прочая деятельность в области электросвязи</t>
  </si>
  <si>
    <t>(343) 215-18-18</t>
  </si>
  <si>
    <t>Валекжанина Евгения Владимировна</t>
  </si>
  <si>
    <t>ООО "ГЛОБУС"</t>
  </si>
  <si>
    <t>Строительство зданий и сооружений, Розничная торговля моторным топливом, Деятельность гостиниц с ресторанами</t>
  </si>
  <si>
    <t>(3462)654-333</t>
  </si>
  <si>
    <t>ООО "МК"</t>
  </si>
  <si>
    <t>ООО "Сургутэлектроремонт"</t>
  </si>
  <si>
    <t>Монтаж инженерного оборудования зданий и сооружений</t>
  </si>
  <si>
    <t>АО "ЮРЭСК"</t>
  </si>
  <si>
    <t>Передача электроэнергии, Распределение электроэнергии, Деятельность по обеспечению работоспособности электрических сетей</t>
  </si>
  <si>
    <t>Козлов Михаил Станиславович</t>
  </si>
  <si>
    <t>ООО "Строительное производство"</t>
  </si>
  <si>
    <t>(3462)77-43-04</t>
  </si>
  <si>
    <t>Валерий Каниметович Цоколаев</t>
  </si>
  <si>
    <t>ООО "Ситерра-Лизинг"</t>
  </si>
  <si>
    <t>НЮЭС</t>
  </si>
  <si>
    <t>АО "Горэлектросеть"</t>
  </si>
  <si>
    <t>Распределение электроэнергии</t>
  </si>
  <si>
    <t>Елин Юрий Алексеевич </t>
  </si>
  <si>
    <t>ООО "КАНБАЙКАЛ"</t>
  </si>
  <si>
    <t>Добыча сырой нефти и нефтяного (попутного) газа</t>
  </si>
  <si>
    <t>8(3463)234-888</t>
  </si>
  <si>
    <t>ООО "Газпромнефть-Хантос"</t>
  </si>
  <si>
    <t>Добыча сырой нефти и нефтяного (попутного) газа, Предоставление прочих услуг, связанных с добычей нефти и газа, Производство прочих приборов и инструментов для измерения, контроля и испытаний, Обработка отходов и лома черных металлов, Обработка отходов и лома цветных металлов, Передача электроэнергии, Распределение пара и горячей воды (тепловой энергии), Деятельность по обеспечению работоспособности котельных, Деятельность по обеспечению работоспособности тепловых сетей, Разведочное бурение, Производство общестроительных работ по возведению зданий, Пр.общестроит.работ по прокладке магистр.трубопров.,линий связи и электроперед., Производство электромонтажных работ, Производство санитарно-технических работ, Оптовая торговля через агентов (завознаграждение или на договорной основе), Оптовая торговля моторным топливом, включая авиационный бензин, Оптовая торговля прочим жидким и газообразным топливом, Деятельность автомобильного (автобусного) пассажирского транспорта, подчиняющегося расп</t>
  </si>
  <si>
    <t>(34673)54-800</t>
  </si>
  <si>
    <t>Дадашева Рена Бала-Керим Кызы</t>
  </si>
  <si>
    <t>ООО "НГРС"</t>
  </si>
  <si>
    <t>Распределение газообразного топлива, Производство пара и горячей воды (тепловой энергии) котельными, Транспортирование по трубопроводам газа</t>
  </si>
  <si>
    <t>(34672) 6-27-12</t>
  </si>
  <si>
    <t>ООО "Т2 Мобайл"</t>
  </si>
  <si>
    <t>Деятельность в области телефонной связи и документальной электросвязи, Капиталовложения в ценные бумаги, Исследование конъюнктуры рынка и выявление общественного мнения, Предоставление прочих услуг</t>
  </si>
  <si>
    <t>Патока Андрей Евгеньевич</t>
  </si>
  <si>
    <t>ООО "Лесопромышленная компания"</t>
  </si>
  <si>
    <t>(3463) 29-21-24</t>
  </si>
  <si>
    <t>ООО "Газпром трансгаз  Сургут"</t>
  </si>
  <si>
    <t>8(3462)362492</t>
  </si>
  <si>
    <t>office@suf.energo.gazprom.ru</t>
  </si>
  <si>
    <t>Иванов Игорь Алексеевич</t>
  </si>
  <si>
    <t>ООО "Запсибтрансгаз"</t>
  </si>
  <si>
    <t>(3466)294400</t>
  </si>
  <si>
    <t>Романов Олег Владимирович</t>
  </si>
  <si>
    <t>ООО "ЮГРААВИА"</t>
  </si>
  <si>
    <t>Прочая вспомогательная деятельность воздушного транспорта</t>
  </si>
  <si>
    <t>8-3467-35-42-16</t>
  </si>
  <si>
    <t>ООО "РН-Юганскнефтегаз"</t>
  </si>
  <si>
    <t>Предоставление услуг по добыче нефти и газа, Производство электроэнергии, Передача электроэнергии, Пр.общестроит.работ по прокладке магистр.трубопров.,линий связи и электроперед., Деятельность прочих мест для временного проживания,не вкл.в др.группировки, Транспортирование по трубопроводам нефти и нефтепродуктов, Хранение и складирование нефти и продуктов ее переработки, Сдача внаем собственного недвижимого имущества, Предоставление посреднических услуг, связанных с недвижимым имуществом, Аренда прочих транспортных средств и оборудования, Аренда прочих машин и оборудования, Научные исследования и разработки в области естественных и технических наук, Геолого-разведочные,геофизические и геохимические работы в области изучения недр, Геодезическая и картографическая деятельность, Деятельность государственной противопожарной службы, Деятельность среднего медицинского персонала</t>
  </si>
  <si>
    <t>8(3463)33-38-21</t>
  </si>
  <si>
    <t>ooom-ung@ung.rosneft.ru</t>
  </si>
  <si>
    <t>Филиппов Егор Игоревич</t>
  </si>
  <si>
    <t>Чиброва  Ольга Анатольевна</t>
  </si>
  <si>
    <t>ООО "Кедр плюс"</t>
  </si>
  <si>
    <t>8(812)600-47-76</t>
  </si>
  <si>
    <t>spb@krepmarket.ru</t>
  </si>
  <si>
    <t>Нельгус Марина Евгеньевна</t>
  </si>
  <si>
    <t>ПАО "МегаФон"</t>
  </si>
  <si>
    <t>Деятельность в области электросвязи</t>
  </si>
  <si>
    <t>Помбухчан Хачатур Эдуардович</t>
  </si>
  <si>
    <t>ПАО "СН-МНГ"</t>
  </si>
  <si>
    <t>Добыча сырой нефти и нефтяного (попутного) газа, Производство нефтепродуктов, Производство общестроительных работ по возведению зданий, Деятельность агентов по оптовой торговле топливом, Розничная торговля хлебом и хлебобулочными изделиями, Розничная торговля кондитерскими изделиями, Розничная торговля табачными изделиями, Розничная торговля офисной мебелью, Розничная торговля товарами быт.химии,синтетическими моющими средствами,обоями, Деятельность гостиниц с ресторанами, Деятельность столовыхпри предприятиях и учреждениях, Деятельность автомобильного грузового неспециализированного транспорта, Транспортирование по трубопроводам нефти., Деятельность в области телефонной связи, Управление эксплуатацией жилого фонда, Геодезическая и картографическая деятельность</t>
  </si>
  <si>
    <t>(34663)46702</t>
  </si>
  <si>
    <t>Проскурин Валерий Александрович</t>
  </si>
  <si>
    <t>НВЭС</t>
  </si>
  <si>
    <t>ООО "Энергонефть Томск"</t>
  </si>
  <si>
    <t>(38259) 6-30-04</t>
  </si>
  <si>
    <t>Ложников Евгений Геннадьевич</t>
  </si>
  <si>
    <t>ИП Журжик Татьяна Ивановна</t>
  </si>
  <si>
    <t>Степанюк Юлия Сергеевна</t>
  </si>
  <si>
    <t>ООО "Нижневартовские коммунальные</t>
  </si>
  <si>
    <t>(3466) 44-78-10</t>
  </si>
  <si>
    <t>ООО "КРАФТ ПАМП"</t>
  </si>
  <si>
    <t>Предоставление услуг по добыче нефти и газа</t>
  </si>
  <si>
    <t>(347) 294-14-38</t>
  </si>
  <si>
    <t>Сеитова Ольга Григорьевна</t>
  </si>
  <si>
    <t>ООО  "КарьерАвтоСтрой"</t>
  </si>
  <si>
    <t>Производство земляных работ</t>
  </si>
  <si>
    <t>(3466) 63-44-42</t>
  </si>
  <si>
    <t>АО "ВЭН"</t>
  </si>
  <si>
    <t>(34668) 40-116</t>
  </si>
  <si>
    <t>Куссмауль Виктор Оскаро</t>
  </si>
  <si>
    <t>ИП Гулян Роберт Геворкович</t>
  </si>
  <si>
    <t>Хаматьяров Рустам Маратович</t>
  </si>
  <si>
    <t>АО "ННК - ННП"</t>
  </si>
  <si>
    <t>Добыча сырой нефти и нефтяного (попутного) газа, Предоставление услуг по монтажу, ремонту и демонтажу буровых вышек, Производство общестроительных работ по возведению зданий, Деятельность агентов по оптовой торговле топливом, Деятельность автомобильного грузового специализированного транспорта, Исследование конъюнктуры рынка, Топографо-геодезическая деятельность, Изыскательские работы, связанные с ремонтом и реставрацией</t>
  </si>
  <si>
    <t>(3466) 67-00-77</t>
  </si>
  <si>
    <t>АО "Самотлорнефтегаз"</t>
  </si>
  <si>
    <t>Добыча сырой нефти и нефтяного (попутного) газа, Производство общестроительных работ по возведению зданий, Пр.общестроит.работ по прокладке магистр.трубопров.,линий связи и электроперед., Деятельность агентов по оптовой торговле топливом, Покупка и продажа собственных нежилых зданий и помещений, Проектирование производ.помещений,вкл.размещение машин и оборуд.,промыш.дизайн, Проектирование,связанное со строит.инженерных сооружений,вкл.гидротех.сооруж., Геолого-разведочные,геофизические и геохимические работы в области изучения недр, Геодезическая и картографическая деятельность</t>
  </si>
  <si>
    <t>ООО "Зуммер"</t>
  </si>
  <si>
    <t>Предостав.услуг по монтажу, рем.и тех.обслуж.проч. эл.оборуд.,не вкл. в др.груп., Предоставление услуг по установке, ремонту и техническому обслуживанию т, Пр.общестроит.работ по прокладке магистр.трубопров.,линий связи и электроперед., Производствообщестроительных работ по прокладке местных трубопроводов, линий связи и линий электроп, Производство электромонтажных работ, Проектирование,связанное со строит.инженерных сооружений,вкл.гидротех.сооруж.</t>
  </si>
  <si>
    <t>(3452)31-31-71</t>
  </si>
  <si>
    <t>Троцкий Михаил Владимирович</t>
  </si>
  <si>
    <t>ООО "НСС"</t>
  </si>
  <si>
    <t>Производство общестроительных работ по строительству мостов, надземных автомобильных дорог, тоннелей</t>
  </si>
  <si>
    <t>8-34643-4-73-53</t>
  </si>
  <si>
    <t>ПОПЕНКО СЕРГЕЙ АЛЕКСАНДРОВИЧ</t>
  </si>
  <si>
    <t>Передача электроэнергии</t>
  </si>
  <si>
    <t>Середкин Алексей Сергеевич</t>
  </si>
  <si>
    <t>ООО "ВОСТОКСТРОЙПРОЕКТ"</t>
  </si>
  <si>
    <t>(3466) 61-33-61</t>
  </si>
  <si>
    <t>Каримов Додарджон Мухибуллоевич</t>
  </si>
  <si>
    <t>ООО "Тарховское"</t>
  </si>
  <si>
    <t>3466-31-10-34</t>
  </si>
  <si>
    <t>ООО "НефтьЭнергоСтрой"</t>
  </si>
  <si>
    <t>(3466)615-862</t>
  </si>
  <si>
    <t>Улямаев Назиф Исфирович</t>
  </si>
  <si>
    <t>ФКУ ИК-15 УФСИН России по</t>
  </si>
  <si>
    <t>(3466)67-61-33</t>
  </si>
  <si>
    <t>Филиал "РИМЕРА-Сервис-</t>
  </si>
  <si>
    <t>(3466) 48-88-00</t>
  </si>
  <si>
    <t>ЗАО "НВСС"</t>
  </si>
  <si>
    <t>Деятельность агентов по оптовой торговле строительными материалами, Оптовая торговля санитарно-техническим оборудованием, Оптовая торговля лакокрасочными материалами, Оптовая торговля материалами для остекления., Оптовая торговля прочими строительными материалами</t>
  </si>
  <si>
    <t>(3466) 21-93-77</t>
  </si>
  <si>
    <t>ГК "ЛЕТО"</t>
  </si>
  <si>
    <t>СОНТ "Калина"</t>
  </si>
  <si>
    <t>НоябЭС</t>
  </si>
  <si>
    <t>ООО "Ноябрьская ПГЭ"</t>
  </si>
  <si>
    <t>(3496)395459</t>
  </si>
  <si>
    <t>Карапетян Станислав Сейранович</t>
  </si>
  <si>
    <t>ООО "Харампурнефтегаз"</t>
  </si>
  <si>
    <t>АО "Транснефть-Сибирь"</t>
  </si>
  <si>
    <t>Передача электроэнергии, Производство пара и горячей воды (тепловой энергии) котельными, Передача пара и горячей воды (тепловой энергии), Распределение пара и горячей воды (тепловой энергии), Транспортирование по трубопроводам нефти., Проведение расследований и обеспечение безопасности</t>
  </si>
  <si>
    <t>(34676)2-32-05</t>
  </si>
  <si>
    <t>нет</t>
  </si>
  <si>
    <t>АО "Энерго-Газ-Ноябрьск"</t>
  </si>
  <si>
    <t>Производство, передача и распределение электроэнергии, Производство, передача и распределение пара и горячей воды (тепловой энергии), Сбор, очистка и распределение воды</t>
  </si>
  <si>
    <t>8(3496)35-21-94</t>
  </si>
  <si>
    <t>ООО "Газпром переработка"</t>
  </si>
  <si>
    <t>Производство нефтепродуктов</t>
  </si>
  <si>
    <t>Ишмурзин Айрат Вильсурович</t>
  </si>
  <si>
    <t>ООО "НПЗ Холдинг"</t>
  </si>
  <si>
    <t>(34997)47091</t>
  </si>
  <si>
    <t>Роговских Анна Сергеевна</t>
  </si>
  <si>
    <t>ООО "НОВАТЭК-ПУРОВСКИЙ ЗПК"</t>
  </si>
  <si>
    <t>Производство нефтепродуктов, Предоставление услуг по монтажу, ремонту и техническому обслуживанию прочего оборудования общего наз, Строительство зданий и сооружений, Оптовая торговля прочим жидким и газообразным топливом, Деятельность промышленного железнодорожного транспорта, Деятельность автомобильного грузового специализированного транспорта, Хранение и складирование нефти и продуктов ее переработки, Хранение и складирование газа и продуктов его переработки</t>
  </si>
  <si>
    <t>(34997) 46300</t>
  </si>
  <si>
    <t>Фельдман Борис Леонтиевич</t>
  </si>
  <si>
    <t>ООО "Газпромнефть Энергосистемы"</t>
  </si>
  <si>
    <t>Передача электроэнергии, Распределение электроэнергии, Деятельность по обеспечению работоспособности электрических сетей, Пр.общестроит.работ по прокладке магистр.трубопров.,линий связи и электроперед.</t>
  </si>
  <si>
    <t>(3496) 37-15-78</t>
  </si>
  <si>
    <t>Денисов Андрей Олегович</t>
  </si>
  <si>
    <t>ООО "Газпром трансгаз Сургут" ОАО</t>
  </si>
  <si>
    <t>(34997)33-270</t>
  </si>
  <si>
    <t>Пытько Анжелина Анатольевна</t>
  </si>
  <si>
    <t>Филиал АО "РСК Ямала" в г. Муравленко</t>
  </si>
  <si>
    <t>8(34938) 43-298</t>
  </si>
  <si>
    <t>ООО "НОВАТЭК-ТАРКОСАЛЕНЕФТЕГАЗ"</t>
  </si>
  <si>
    <t>Добыча природного газа и газового конденсата</t>
  </si>
  <si>
    <t>(34997) 45000</t>
  </si>
  <si>
    <t>ООО "Пуровский терминал"</t>
  </si>
  <si>
    <t>(34997)470-00</t>
  </si>
  <si>
    <t>ООО Строительная Компания</t>
  </si>
  <si>
    <t>Ямало-Ненецкий филиал</t>
  </si>
  <si>
    <t>(3496) 335-403</t>
  </si>
  <si>
    <t>ООО "ЛУКОЙЛ-Западная Сибирь"</t>
  </si>
  <si>
    <t>Добыча сырой нефти и нефтяного (попутного) газа, Добыча природного газа и газового конденсата, Производство нефтепродуктов, Производство строительных металлических конструкций, Разведочное бурение, Строительство зданий и сооружений, Деятельность агентов по оптовой торговле топливом, Оптовая торговля пищевыми продуктами, включая напитки, и табачными изделиями, Деятельность гостиниц с ресторанами, Деятельность прочих мест для временного проживания,не вкл.в др.группировки, Деятельность столовых при предприятиях и учреждениях, Деятельность автомобильного (автобусного) пассажирского транспорта, подчиняющегося расписанию., Транспортирование по трубопроводам нефти., Транспортирование по трубопроводам газа, Хранение и складирование нефти и продуктов ее переработки, Деятельность в области передачи (трансляции) и распределения программ телевидения, Прочая вспомогательная деятельность в сфере финансового посредничества, Научные исследования и разработки в области естественных и технических наук,</t>
  </si>
  <si>
    <t>Кочкуров Сергей Алексеевич</t>
  </si>
  <si>
    <t>ООО "Газпром трансгаз Сургут"</t>
  </si>
  <si>
    <t>ЗАО "Пургаз"</t>
  </si>
  <si>
    <t>8(34936) 49-360</t>
  </si>
  <si>
    <t>zaopurgaz@purgaz.xn--om-nmc</t>
  </si>
  <si>
    <t>Сухова Галина Александровна</t>
  </si>
  <si>
    <t>ООО "РН-Пурнефтегаз"</t>
  </si>
  <si>
    <t>Предоставление прочих услуг, связанных с добычей нефти и газа</t>
  </si>
  <si>
    <t>34936-512-27</t>
  </si>
  <si>
    <t>Худяков Денис Леонидович</t>
  </si>
  <si>
    <t>Ноябрьский филиал АО "Аропорт</t>
  </si>
  <si>
    <t>(3496) 35-40-46</t>
  </si>
  <si>
    <t>ООО "Ноябрьский ГПК"</t>
  </si>
  <si>
    <t>(3496)397-300</t>
  </si>
  <si>
    <t>Юрков Алексей Петрович</t>
  </si>
  <si>
    <t>Ноябрьское УМН</t>
  </si>
  <si>
    <t>(3496)357-866</t>
  </si>
  <si>
    <t>Полозова Ольга Владимировна</t>
  </si>
  <si>
    <t>Филиал ПАО "МТС" в Ямало-</t>
  </si>
  <si>
    <t>8 (3496) 39-40-15</t>
  </si>
  <si>
    <t>Филиал АО "РСК Ямала" в Пуровском</t>
  </si>
  <si>
    <t>Разработка проектов промыш.процессов и производств,относящихся к электротехнике</t>
  </si>
  <si>
    <t>8-34997-262-28</t>
  </si>
  <si>
    <t>ООО "ЯРГЕО"</t>
  </si>
  <si>
    <t>Разведочное бурение, Геолого-разведочные,геофизические и геохимические работы в области изучения недр</t>
  </si>
  <si>
    <t>(3499) 53-29-39</t>
  </si>
  <si>
    <t>Сахаров Роман Викторович</t>
  </si>
  <si>
    <t>(34936)37-2-10</t>
  </si>
  <si>
    <t>ООО "Газпром добыча Ноябрьск"</t>
  </si>
  <si>
    <t>Добыча сырой нефти и природного газа, Сжижение и регазификация природного газа для транспортирования</t>
  </si>
  <si>
    <t>Степовой Константин Владимирович</t>
  </si>
  <si>
    <t>АО "Газпромнефть-ННГ"</t>
  </si>
  <si>
    <t>Крюков Павел Иванович</t>
  </si>
  <si>
    <t>ОАО "НК "Янгпур"</t>
  </si>
  <si>
    <t>8(34936)5-23-64</t>
  </si>
  <si>
    <t>ПАО "МегаФон" Уральский</t>
  </si>
  <si>
    <t>Фирсов Николай Борисович</t>
  </si>
  <si>
    <t>Энергокомплекс</t>
  </si>
  <si>
    <t>Фаталиев Табриз Джалал Оглы</t>
  </si>
  <si>
    <t>Серовская дистанция эл. снабжения</t>
  </si>
  <si>
    <t>Самойлова Наталья Юрьевна</t>
  </si>
  <si>
    <t>АО "Казымская оленеводческая</t>
  </si>
  <si>
    <t>Разведение крупного рогатого скота</t>
  </si>
  <si>
    <t>(34670) 31-3-33</t>
  </si>
  <si>
    <t>Замечаний нет</t>
  </si>
  <si>
    <t>АО "РН-Няганьнефтегаз"</t>
  </si>
  <si>
    <t>Добыча сырой нефти и нефтяного (попутного) газа, Разделение и извлечение фракций из нефтяного (попутного) газа, Передача электроэнергии, Распределение электроэнергии, Производство пара и горячей воды (тепловой энергии) котельными, Передача пара и горячей воды (тепловой энергии), Распределение пара и горячей воды (тепловой энергии), Деятельность по обеспечению работоспособности котельных, Деятельность по обеспечению работоспособности тепловых сетей, Сбор и очистка воды, Распределение воды, Оптовая торговля черными металлами в первичных формах, Опт.торговля лакокрасочными матер.,листовым стеклом,санитарно-тех.оборуд., Оптовая торговля лакокрасочными материалами, Оптовая торговля прочими строительными материалами, Оптовая торговля ручными инструментами, Оптовая торговля машинами и оборудованием для строительства, Оптовая торговля офисными машинами и оборудованием, Оптовая торговля офисными машинами, Оптовая торговля компьютерами и периферийными устройствами, Оптовая торговля офисной мебе</t>
  </si>
  <si>
    <t>Пятаев Андрей Михайлович</t>
  </si>
  <si>
    <t>Филиал № 7 ГП "Северавтодор"</t>
  </si>
  <si>
    <t>Степанов Евгений Дмитриевич</t>
  </si>
  <si>
    <t>ПАО НК "РуссНефть"</t>
  </si>
  <si>
    <t>Оптовая торговля прочим жидким и газообразным топливом</t>
  </si>
  <si>
    <t>(495) 411-63-09</t>
  </si>
  <si>
    <t>Филиал РТРС "Урало-</t>
  </si>
  <si>
    <t>(3452)55-28-01</t>
  </si>
  <si>
    <t>ООО "РИТЭК"</t>
  </si>
  <si>
    <t>8-846-273-33-22</t>
  </si>
  <si>
    <t>info@ritek.ru</t>
  </si>
  <si>
    <t>ООО "ЛВЛ-Югра"</t>
  </si>
  <si>
    <t>Оптовая торговля лесоматериалами</t>
  </si>
  <si>
    <t>(34672) 9-75-79</t>
  </si>
  <si>
    <t>Филиал "Аэронавигация Севера</t>
  </si>
  <si>
    <t>(3452) 46-66-69</t>
  </si>
  <si>
    <t>ООО "Газпром трансгаз Югорск"</t>
  </si>
  <si>
    <t>Добыча природного газа и газового конденсата, Производство, передача и распределение электроэнергии, Производство, передача и распределение пара и горячей воды (тепловой энергии), Сбор, очистка и распределение воды, Транспортирование по трубопроводам газа, Хранение и складирование газа и продуктов его переработки</t>
  </si>
  <si>
    <t>(34675) 2-23-16</t>
  </si>
  <si>
    <t>ООО "АГАТ"</t>
  </si>
  <si>
    <t>8 (812) 5744556</t>
  </si>
  <si>
    <t>ООО "Титан-энерго"</t>
  </si>
  <si>
    <t>(34672) 70839</t>
  </si>
  <si>
    <t>ООО "Полярный кварц"</t>
  </si>
  <si>
    <t>ИП Шампанер Владимир Семенович</t>
  </si>
  <si>
    <t>Деятельность автомобильного грузового специализированного транспорта</t>
  </si>
  <si>
    <t>ООО "СИТ"</t>
  </si>
  <si>
    <t>34670-2-64-30</t>
  </si>
  <si>
    <t>СевЭС</t>
  </si>
  <si>
    <t>Рябова Анна Александровна</t>
  </si>
  <si>
    <t>ООО "Газпром георесурс"</t>
  </si>
  <si>
    <t>Надымский филиал ООО</t>
  </si>
  <si>
    <t>(3499) 567-414</t>
  </si>
  <si>
    <t>Уренгойский филиал ООО</t>
  </si>
  <si>
    <t>(3494) 94-01-56</t>
  </si>
  <si>
    <t>ГСК "ВОЛЬВО"</t>
  </si>
  <si>
    <t>Предоставление прочих услуг</t>
  </si>
  <si>
    <t>Анисимов Александр Сергеевич</t>
  </si>
  <si>
    <t>АО "НЭС"</t>
  </si>
  <si>
    <t>(3499) 522-104</t>
  </si>
  <si>
    <t>Туров Андрей Павлович</t>
  </si>
  <si>
    <t>АО "РИТЭК"</t>
  </si>
  <si>
    <t>ДПК  "У-Дача"</t>
  </si>
  <si>
    <t>ООО "НОВАТЭК - ЮРХАРОВНЕФТЕГАЗ"</t>
  </si>
  <si>
    <t>Добыча сырой нефти и нефтяного (попутного) газа, Добыча природного газа и газового конденсата, Производство нефтепродуктов, Оптовая торговля прочим жидким и газообразным топливом, Исследование конъюнктуры рынка, Топографо-геодезическая деятельность</t>
  </si>
  <si>
    <t>(3494) 92-22-42</t>
  </si>
  <si>
    <t>Артамонов Семен Александрович</t>
  </si>
  <si>
    <t>ООО "РосДорСтрой"</t>
  </si>
  <si>
    <t>Еремеева Яна Григорьевна</t>
  </si>
  <si>
    <t>АО "Ачимгаз"</t>
  </si>
  <si>
    <t>(3494) 25-64-45</t>
  </si>
  <si>
    <t>АО "ЯЖДК"</t>
  </si>
  <si>
    <t>Производство общестроительных работ по строительству мостов, надземных автомобильных дорог, тоннелей, Прочая розничная торговля в неспециализированных магазинах, Деятельность магистрального грузового железнодорожного транспорта, Деятельность промышленного железнодорожного транспорта, Транспортная обработка грузов, Хранение и складирование, Организация перевозок грузов, Покупка и продажа собственного жилого недвижимого имущества ., Покупка и продажа собственных нежилых зданий и помещений, Деятельность в области права</t>
  </si>
  <si>
    <t>(3494) 92-10-08</t>
  </si>
  <si>
    <t>Якоб Соломонович Крафт</t>
  </si>
  <si>
    <t>ООО "Уренгойаэроинвест"</t>
  </si>
  <si>
    <t>8 (3494) 949-400</t>
  </si>
  <si>
    <t>airport@nux.aero</t>
  </si>
  <si>
    <t>Ремонтно-эксплутационное управление</t>
  </si>
  <si>
    <t>(3494) 966763</t>
  </si>
  <si>
    <t>ООО "Газнефтехолдинг"</t>
  </si>
  <si>
    <t>(94-94) 94-12-62  94-07-76</t>
  </si>
  <si>
    <t>ООО Корпорация "Роснефтегаз"</t>
  </si>
  <si>
    <t>Добыча сырой нефти и природного газа</t>
  </si>
  <si>
    <t>3494-997-171</t>
  </si>
  <si>
    <t>ООО "Газпромнефть - Центр"</t>
  </si>
  <si>
    <t>Розничная торговля моторным топливом, Аренда прочего автомобильного транспорта и оборудования, Обработка данных, Деятельность по созданию и использованию баз данных и информационных ресурсов</t>
  </si>
  <si>
    <t>8 (495) 981-33-63</t>
  </si>
  <si>
    <t>АО "АРКТИКГАЗ"</t>
  </si>
  <si>
    <t>8-3494-93-50-00</t>
  </si>
  <si>
    <t>ОАО "Надымское авиапредприятие"</t>
  </si>
  <si>
    <t>(34-99) 54-52-63</t>
  </si>
  <si>
    <t>Прояева Оксана Геннадьевна</t>
  </si>
  <si>
    <t>ОАО "Севернефтегазпром"</t>
  </si>
  <si>
    <t>Добыча сырой нефти и природного газа, Добыча природного газа и газового конденсата, Разработка гравийных и песчаных карьеров, Сбор и очистка воды, Производство общестроительных работ, Деятельность прочего сухопутного транспорта, Транспортирование потрубопроводам, Консультирование по вопросам коммерческой деятельности и управления, Деят. в области архитектуры; инженерно-технич.проектир.;геолого-развед.работы, Прочая деятельность по охране здоровья, Деятельность среднего медицинского персонала</t>
  </si>
  <si>
    <t>ООО "Газпром подземремонт Уренгой"</t>
  </si>
  <si>
    <t>(34-94) 22-07-28</t>
  </si>
  <si>
    <t>МУП "НГЭС"</t>
  </si>
  <si>
    <t>(3499) 53-36-61</t>
  </si>
  <si>
    <t>АО "РСК Ямала"</t>
  </si>
  <si>
    <t>(34922) 3-99-63</t>
  </si>
  <si>
    <t>5743955@mail.ru</t>
  </si>
  <si>
    <t>Кондрашов Александр Владимирович</t>
  </si>
  <si>
    <t>Надымское ЛПУ МГ</t>
  </si>
  <si>
    <t>Транспортирование по трубопроводам газа</t>
  </si>
  <si>
    <t>8 (3499) 51-62-70</t>
  </si>
  <si>
    <t>info_na@ndm.ttg.gazprom.ru</t>
  </si>
  <si>
    <t>АО "Газпром электрогаз"</t>
  </si>
  <si>
    <t>8(3452)456919</t>
  </si>
  <si>
    <t>Потребительский ГСК "Лето"</t>
  </si>
  <si>
    <t>Эксплуатация гаражей, стоянок для автотранспортных средств, велосипедов и т.п</t>
  </si>
  <si>
    <t>(34-94) 22-88-73</t>
  </si>
  <si>
    <t>ООО "Нова"</t>
  </si>
  <si>
    <t>Строительство инженерных сетей водоснабжения и канализации</t>
  </si>
  <si>
    <t>(84635)36-007</t>
  </si>
  <si>
    <t>info@snpnova.com</t>
  </si>
  <si>
    <t>ОАО "Механизация"</t>
  </si>
  <si>
    <t>(34-94) 94-11-52</t>
  </si>
  <si>
    <t>ООО "Дагестангеофизика"</t>
  </si>
  <si>
    <t>8 (989) 875-67-56</t>
  </si>
  <si>
    <t>ЗАО НПО "УренгойГеоРесурс"</t>
  </si>
  <si>
    <t>(34-94) 94-45-20</t>
  </si>
  <si>
    <t>ООО "ПромСтрой - Инвест"</t>
  </si>
  <si>
    <t>8 (3452) 39-75-50</t>
  </si>
  <si>
    <t>Филиал ООО "УТТиСТ-Бурсервис</t>
  </si>
  <si>
    <t>(3494) 928622</t>
  </si>
  <si>
    <t>ООО "Северсбыт"</t>
  </si>
  <si>
    <t>(3494) 23-16-04</t>
  </si>
  <si>
    <t>Филиал "Тюменская геологоразве</t>
  </si>
  <si>
    <t>(34-94) 24-73-11</t>
  </si>
  <si>
    <t>ООО "СУВР"</t>
  </si>
  <si>
    <t>Распределение электроэнергии, Деятельность по обеспечению работоспособности электрических сетей, Производство земляных работ</t>
  </si>
  <si>
    <t>8-9028577467</t>
  </si>
  <si>
    <t>NurSuvr@yandex.ru</t>
  </si>
  <si>
    <t>ДНТ "Фемида"</t>
  </si>
  <si>
    <t>ООО "Техник Плюс"</t>
  </si>
  <si>
    <t>Оптовая торговля бытовыми электротоварами, радио- и телеаппаратурой., Оптовая торговля бытовыми электротоварами</t>
  </si>
  <si>
    <t>8-800-700-43-88</t>
  </si>
  <si>
    <t>Садриев Тимур Альбертович</t>
  </si>
  <si>
    <t>Потребительский ГСК "Уралочка"</t>
  </si>
  <si>
    <t>МКУ "Управление муниципального</t>
  </si>
  <si>
    <t>8 (3494) 22-14-53</t>
  </si>
  <si>
    <t>ПГСК "Манометр"</t>
  </si>
  <si>
    <t>Потребительский ГСК "За рулем"</t>
  </si>
  <si>
    <t>(34-94) 22-71-61</t>
  </si>
  <si>
    <t>УрЭС</t>
  </si>
  <si>
    <t>Филиал № 6 ГП  "Северавтодор"</t>
  </si>
  <si>
    <t>Фокин Михаил Борисович</t>
  </si>
  <si>
    <t>АО "Югра-Плит"</t>
  </si>
  <si>
    <t>8(34675)3-79-90</t>
  </si>
  <si>
    <t>Печерина Анастасия Владимировна</t>
  </si>
  <si>
    <t>ООО "Лесопильные заводы Югры"</t>
  </si>
  <si>
    <t>ЗАО "Турсунт"</t>
  </si>
  <si>
    <t>Добыча сырой нефти и природного газа, Добыча сырой нефти и нефтяного (попутного) газа, Добыча природного газа и газового конденсата, Сжижение и регазификация природного газа для транспортирования, Предоставление услуг по добыче нефти и газа, Предоставление услуг по монтажу, ремонту и демонтажу буровых вышек, Предоставление прочих услуг, связанных с добычей нефти и газа, Предоставление услуг по монтажу, ремонту и техническому обслуживанию насосов и компрессоров, Предоставление услуг по монтажу, ремонту и техническому обслуживанию подъемно-транспортного оборудов, Предоставление услуг по монтажу, ремонту и техническому обслуживанию станков, Подготовка строительного участка, Разборка и снос зданий; производство земляных работ, Разведочное бурение, Строительство зданий и сооружений, Пр.общестроит.работ по прокладке магистр.трубопров.,линий связи и электроперед., Монтаж зданий и сооружений из сборных конструкций, Строительство фундаментов и бурение водяных скважин, Производство электромонта</t>
  </si>
  <si>
    <t>(34676)44-2-59</t>
  </si>
  <si>
    <t>Леваева Людмила Геннадьевна</t>
  </si>
  <si>
    <t>ООО "ХОЛЬЦ"</t>
  </si>
  <si>
    <t>Урайское УМН ОАО "Сибнефтепровод"</t>
  </si>
  <si>
    <t>Передача электроэнергии, Распределение электроэнергии, Производство пара и горячей воды (тепловой энергии) котельными, Передача пара и горячей воды (тепловой энергии), Распределение пара и горячей воды (тепловой энергии), Сбор, очистка и распределение воды, Производство общестроительных работ, Производство подводных работ, включая водолазные, Оптовая торговля прочим жидким и газообразным топливом, Прочая розничная торговля вне магазинов, Деятельность автомобильного грузового специализированноготранспорта, Транспортирование по трубопроводам нефти., Транспортирование по трубопроводам нефтепродуктов, Деятельность воздушного пассажирского транспорта, не подчиняющегося расписанию, Аренда прочего автомобильного транспорта и оборудования, Деят.вобласти архитектуры,инженерно-технич. проектирование в промыш.и строит, Геодезическая и картографическая деятельность, Проведение расследований и обеспечение безопасности, Начальное профессиональное образование</t>
  </si>
  <si>
    <t>Туренков Владислав Евгеньевич</t>
  </si>
  <si>
    <t>АУТРС(не использ. после1.11.17</t>
  </si>
  <si>
    <t>Производство пара и горячей воды (тепловой энергии) котельными</t>
  </si>
  <si>
    <t>Деятельность органов местного самоуправления поселковых и сельских населенных пунктов</t>
  </si>
  <si>
    <t>ОАО "Птицефабрика "Боровская"</t>
  </si>
  <si>
    <t>(3452) 767-900</t>
  </si>
  <si>
    <t>Ахметгалиева Диляра Мавлютовна</t>
  </si>
  <si>
    <t>Деятельность библиотек, архивов, учреждений клубного типа</t>
  </si>
  <si>
    <t>ООО "Профиль-5"</t>
  </si>
  <si>
    <t>8(3452) 46-85-03</t>
  </si>
  <si>
    <t>АО "Фармация"</t>
  </si>
  <si>
    <t>Оптовая торговля фармацевтическими и медицинскими товарами</t>
  </si>
  <si>
    <t>Дроздова Татьяна Леонидовна</t>
  </si>
  <si>
    <t>ООО "Дорстрой"</t>
  </si>
  <si>
    <t>Выращивание зерновых и зернобобовых культур</t>
  </si>
  <si>
    <t>Южное ТПО</t>
  </si>
  <si>
    <t>14.01.2022</t>
  </si>
  <si>
    <t>ООО "Мечта"</t>
  </si>
  <si>
    <t>17.01.2022</t>
  </si>
  <si>
    <t>ИП Костюнин Евгений Константинович</t>
  </si>
  <si>
    <t>ГУ - Отдел Пенсионного фонда</t>
  </si>
  <si>
    <t>8(34547)2-39-88</t>
  </si>
  <si>
    <t>ФГБУ "Российский сельскохозяй</t>
  </si>
  <si>
    <t>(3452)50-76-21</t>
  </si>
  <si>
    <t>12.01.2022</t>
  </si>
  <si>
    <t>ИП Квиндт Вера Александровна</t>
  </si>
  <si>
    <t>Оптовая и розничная торговля; ремонт автотранспортных средств, мотоциклов... (50.00 - 52.99)</t>
  </si>
  <si>
    <t>ИП Касымов Каиркельды Байкалович</t>
  </si>
  <si>
    <t>ООО "Зауралье"</t>
  </si>
  <si>
    <t>3452-62-61-39</t>
  </si>
  <si>
    <t>ООО "Росгосстрах-Урал"</t>
  </si>
  <si>
    <t>Страхование ответственности</t>
  </si>
  <si>
    <t>ОСПК "КРИСТАЛЛ"</t>
  </si>
  <si>
    <t>ИП глава КФХ Иванова Татьяна Владимировна</t>
  </si>
  <si>
    <t>Прочие</t>
  </si>
  <si>
    <t>ИП Крашенинин Сергей Игнатьевич</t>
  </si>
  <si>
    <t>ООО "Ромист"</t>
  </si>
  <si>
    <t>8(34544) 3-31-23</t>
  </si>
  <si>
    <t>romist2@rambler.ru</t>
  </si>
  <si>
    <t>ИП Камзинова Гульнар Нуржановна</t>
  </si>
  <si>
    <t>ИП Исаева Светлана Валерьевна</t>
  </si>
  <si>
    <t>АО "ТОДЭП"</t>
  </si>
  <si>
    <t>45-91-74</t>
  </si>
  <si>
    <t>Зинчук Юрий Николаевич</t>
  </si>
  <si>
    <t>СПКК "Армизон"</t>
  </si>
  <si>
    <t>8(34547)2-34-83</t>
  </si>
  <si>
    <t>ООО "Сибирский Уголь"</t>
  </si>
  <si>
    <t>ООО "Асель"</t>
  </si>
  <si>
    <t>Розничная торговля в неспециализ.магаз.преимущест.пищ.прод.,вкл.нап.,и таб.изд.</t>
  </si>
  <si>
    <t>Выращивание зерновых, технических и прочих сельскохозяйственных культур, не включенных в другие груп</t>
  </si>
  <si>
    <t>ИП глава КФХ Киселев Андрей Петрович</t>
  </si>
  <si>
    <t>ИП Ефремова Лариса Владимировна</t>
  </si>
  <si>
    <t>КХ "Нива"</t>
  </si>
  <si>
    <t>ИП КФХ Рыжков Александр Михайлович</t>
  </si>
  <si>
    <t>ИП глава КФХ Тишаев Генадий Алексеевич</t>
  </si>
  <si>
    <t>ИП КФХ Егоров Анатолий Григорьевич</t>
  </si>
  <si>
    <t>МАОУ  Армизонская</t>
  </si>
  <si>
    <t>(34547) 2-45-86</t>
  </si>
  <si>
    <t>МАОУ ДОД "Дом детского творчества"</t>
  </si>
  <si>
    <t>8(34547)2-37-06</t>
  </si>
  <si>
    <t>МАОУ ДОД "Детская школа искусств"</t>
  </si>
  <si>
    <t>МАУ по физической культуре и спорту "Физ</t>
  </si>
  <si>
    <t>МАУК "ЦКАР"</t>
  </si>
  <si>
    <t>8-34547-2-34-78</t>
  </si>
  <si>
    <t>АНО "КЦСОН Армизонского района"</t>
  </si>
  <si>
    <t>2-42-06</t>
  </si>
  <si>
    <t>ООО "Агрофирма КРиММ"</t>
  </si>
  <si>
    <t>ССПК "Альянс"</t>
  </si>
  <si>
    <t>ИП Панова Татьяна Витальевна</t>
  </si>
  <si>
    <t>ИП Пацукевич Надежда Николаевна</t>
  </si>
  <si>
    <t>СХПК "Полое"</t>
  </si>
  <si>
    <t>Управление социальной защиты</t>
  </si>
  <si>
    <t>8(34547)2-37-69</t>
  </si>
  <si>
    <t>ФГКУ "26 ОФПС по Тюменской области"</t>
  </si>
  <si>
    <t>8(34544)3-15-84</t>
  </si>
  <si>
    <t>СПК "Даньково"</t>
  </si>
  <si>
    <t>ОВД по Армизонскому району.</t>
  </si>
  <si>
    <t>8(34547)2-14-08</t>
  </si>
  <si>
    <t>Савельев Виктор Григорьевич</t>
  </si>
  <si>
    <t>ОО "Тюменский областной Союз</t>
  </si>
  <si>
    <t>Першаков Сергей Владимирович</t>
  </si>
  <si>
    <t>ИП КФХ Прокопьев Алексей Ананьевич</t>
  </si>
  <si>
    <t>СПК "Колос"</t>
  </si>
  <si>
    <t>ФБУ "Межрайонная уголовно-исполнительная</t>
  </si>
  <si>
    <t>Отделение по Армизонскому</t>
  </si>
  <si>
    <t>ФБУ "Кадастровая палата" по</t>
  </si>
  <si>
    <t>Деятельность по созданию и использованию баз данных и информационных ресурсов</t>
  </si>
  <si>
    <t>ООО "Центр"</t>
  </si>
  <si>
    <t>9 044 947 941</t>
  </si>
  <si>
    <t>ООО "Экспресс"</t>
  </si>
  <si>
    <t>СПК "Сибирь"</t>
  </si>
  <si>
    <t>18.01.2022</t>
  </si>
  <si>
    <t>ООО "Акрополь"</t>
  </si>
  <si>
    <t>МАОУ "Южно-Дубровинская СОШ"</t>
  </si>
  <si>
    <t>ИП Меньщикова Надежда Владимировна</t>
  </si>
  <si>
    <t>ИП Самойлова Ирина Аркадьевна</t>
  </si>
  <si>
    <t>РТРС</t>
  </si>
  <si>
    <t>8(3452)55-28-01</t>
  </si>
  <si>
    <t>Романченко Андрей Юрьевич</t>
  </si>
  <si>
    <t>ФКУ по Армизонскому району</t>
  </si>
  <si>
    <t>(34547)2-44-37</t>
  </si>
  <si>
    <t>Западно-Сибирское отделение №8647</t>
  </si>
  <si>
    <t>Анащенко Александр Григорьевич</t>
  </si>
  <si>
    <t>МОУ "Тумашовская ООШ"</t>
  </si>
  <si>
    <t>ООО "Тюменский лесосеменной центр"</t>
  </si>
  <si>
    <t>ФКУ "Уралуправтодор"</t>
  </si>
  <si>
    <t>Эксплуатация автомобильных дорог общего пользования</t>
  </si>
  <si>
    <t>(343)262-86-18</t>
  </si>
  <si>
    <t>Зубарев Игорь Юрьевич </t>
  </si>
  <si>
    <t>ИП Дурова Марина Владимировна</t>
  </si>
  <si>
    <t>Дурова Марина Владимировна</t>
  </si>
  <si>
    <t>ИП Кузнецов Евгений Вячеславович</t>
  </si>
  <si>
    <t>ООО "Жемчужина"</t>
  </si>
  <si>
    <t>25.01.2022</t>
  </si>
  <si>
    <t>Колчанова Наталья Сергеевна</t>
  </si>
  <si>
    <t>ИП Агаев Фархад Аллахяр-Оглы</t>
  </si>
  <si>
    <t>Уразаев Асат Саитович</t>
  </si>
  <si>
    <t>Аринович Ирина Леонидовна</t>
  </si>
  <si>
    <t>ИП Колодочко Сергей Алексеевич</t>
  </si>
  <si>
    <t>ГБУ ТО "Тюменская авиабаза"</t>
  </si>
  <si>
    <t>ООО "РОНТ"</t>
  </si>
  <si>
    <t>8(3454)724-096</t>
  </si>
  <si>
    <t>ПДСК "Дорожник"</t>
  </si>
  <si>
    <t>Монтаж металлических строительных конструкций</t>
  </si>
  <si>
    <t>(34547) 2-37-59</t>
  </si>
  <si>
    <t>Потребительское общество "Армизонское"</t>
  </si>
  <si>
    <t>ИП Федорова Луиза Евстигнеевна</t>
  </si>
  <si>
    <t>КХ Севастьянова</t>
  </si>
  <si>
    <t>ГКУ ТО "Служба охраны животного</t>
  </si>
  <si>
    <t>3452/ 23-02-24</t>
  </si>
  <si>
    <t>Сизиков Юрий Вадимович</t>
  </si>
  <si>
    <t>ООО "Свето-Сервис"</t>
  </si>
  <si>
    <t>(34547)2-47-07</t>
  </si>
  <si>
    <t>11.01.2022</t>
  </si>
  <si>
    <t>ООО "Строй-Комплект"</t>
  </si>
  <si>
    <t>МОУ "Боровинская СОШ"</t>
  </si>
  <si>
    <t>Администрация Армизонского</t>
  </si>
  <si>
    <t>Деятельность органов местного самоуправления районов, городов, внутригородских районов</t>
  </si>
  <si>
    <t>Золотухин Евгений Михайлович</t>
  </si>
  <si>
    <t>Администрация Красноорловского</t>
  </si>
  <si>
    <t>13.01.2022</t>
  </si>
  <si>
    <t>ИП Торопова Людмила Федоровна</t>
  </si>
  <si>
    <t>АО "Газпром газораспределение</t>
  </si>
  <si>
    <t>Распределение газообразного топлива</t>
  </si>
  <si>
    <t>8(3452)27-40-40</t>
  </si>
  <si>
    <t>Назаров Виктор Иванович</t>
  </si>
  <si>
    <t>ИП Фишер Сергей Леонтьевич</t>
  </si>
  <si>
    <t>ИП Шмидт Нина Николаевна</t>
  </si>
  <si>
    <t>ИП Королева Галина Дмитриевна</t>
  </si>
  <si>
    <t>ИП Садубова Гульбаршин Антаевна</t>
  </si>
  <si>
    <t>ИП Сединкина Светлана Викторовна</t>
  </si>
  <si>
    <t>ГАПОУ ТО "Заводоуковский</t>
  </si>
  <si>
    <t>Среднее профессиональное образование</t>
  </si>
  <si>
    <t>(34542)2-15-48</t>
  </si>
  <si>
    <t>ООО "Аптеки Сазонова"</t>
  </si>
  <si>
    <t>8-3542-46-24-84</t>
  </si>
  <si>
    <t>ООО "Армизонское автотранспортное предпр</t>
  </si>
  <si>
    <t>8(34547)2-36-77</t>
  </si>
  <si>
    <t>ООО "Кировская"</t>
  </si>
  <si>
    <t>919-944-75-27</t>
  </si>
  <si>
    <t>Аствацатурова Анаида Нерсесовна</t>
  </si>
  <si>
    <t>Власов Денис Сергеевич</t>
  </si>
  <si>
    <t>ГАУ ТО "МФЦ"</t>
  </si>
  <si>
    <t>(3452)39-97-30</t>
  </si>
  <si>
    <t>Дмитриев Владимир Александрович</t>
  </si>
  <si>
    <t>ООО "Перспектива +"</t>
  </si>
  <si>
    <t>(34554) 2-26-36</t>
  </si>
  <si>
    <t>ЗАО "Армизонагрострой"</t>
  </si>
  <si>
    <t>ИП Бозоев Михаил Александрович</t>
  </si>
  <si>
    <t>ИП Бусыгина Ольга Владимировна</t>
  </si>
  <si>
    <t>ИП Ватрич Мария Яковлевна</t>
  </si>
  <si>
    <t>ИП глава КФХ Ануфриев Михаил Геннадьевич</t>
  </si>
  <si>
    <t>ИП глава КФХ Снегирев Владимир Владиславович</t>
  </si>
  <si>
    <t>ИП Гордейчук Вячеслав Васильевич</t>
  </si>
  <si>
    <t>ИП Гунаева Надежда Валерьевна</t>
  </si>
  <si>
    <t>ИП КФХ Шимпф Фёдор Карлович</t>
  </si>
  <si>
    <t>ИП Дмитрук Сергей Юрьевич</t>
  </si>
  <si>
    <t>МАУ ЦКИД</t>
  </si>
  <si>
    <t>ИП Емельянова Татьяна Александровна</t>
  </si>
  <si>
    <t>Администрация Капралихинского</t>
  </si>
  <si>
    <t>Администрация Калмакского</t>
  </si>
  <si>
    <t>Администрация Ивановского</t>
  </si>
  <si>
    <t>Зарубина Марина Александровна</t>
  </si>
  <si>
    <t>ИП Просекова Елена Васильевна</t>
  </si>
  <si>
    <t>Быть всегда на связи</t>
  </si>
  <si>
    <t>ИП Аксёнова Наталья Вячеславовна</t>
  </si>
  <si>
    <t>ГБУЗ ТО "Областная больница №7"</t>
  </si>
  <si>
    <t>Деятельность больничных учреждений широкого профиля и специализированных</t>
  </si>
  <si>
    <t>(34547) 2-45-44</t>
  </si>
  <si>
    <t>Бойко Дмитрий Александрович</t>
  </si>
  <si>
    <t>Биль Эдуард Петрович</t>
  </si>
  <si>
    <t>УСД  в Тюменской области</t>
  </si>
  <si>
    <t>(3452) 23-13-58</t>
  </si>
  <si>
    <t>Армизонское УМП ЖКХ</t>
  </si>
  <si>
    <t>Ульянов Дмитрий Михайлович</t>
  </si>
  <si>
    <t>АНО "ИИЦ"Армизонский вестник"</t>
  </si>
  <si>
    <t>Издательская деятельность</t>
  </si>
  <si>
    <t>8(34547)2-43-75</t>
  </si>
  <si>
    <t>Мелешко Владимир Михайлович</t>
  </si>
  <si>
    <t>Администрация Раздольского сельского</t>
  </si>
  <si>
    <t>ИП Киприн Виктор Николаевич</t>
  </si>
  <si>
    <t>ЗАО "Ритза"</t>
  </si>
  <si>
    <t>Администрация Южно-Дубровинского</t>
  </si>
  <si>
    <t>Наушинов Махмед Салимгареевич</t>
  </si>
  <si>
    <t>ИП Зарубина Елена Алексеевна</t>
  </si>
  <si>
    <t>ГАУ ТО ЦЗН Армизонского района</t>
  </si>
  <si>
    <t>8(34547)2-44-34</t>
  </si>
  <si>
    <t>Администрация Орловского</t>
  </si>
  <si>
    <t>ИП КФХ Баженов Владимир Ильич</t>
  </si>
  <si>
    <t>ИП Киммель Любовь Васильевны</t>
  </si>
  <si>
    <t>ИП Немкова Светлана Николаевна</t>
  </si>
  <si>
    <t>ИП Крашенинин Сергей Матвеевич</t>
  </si>
  <si>
    <t>Курочкин Сергей Иванович</t>
  </si>
  <si>
    <t>ИП Разова Елена Николаевна</t>
  </si>
  <si>
    <t>ИП Усольцева Ольга Александровна</t>
  </si>
  <si>
    <t>ИП Лебедева Татьяна Петровна</t>
  </si>
  <si>
    <t>ИП Логинова Евгения Викторовича</t>
  </si>
  <si>
    <t>ИП Мальцев Сергей Павлович</t>
  </si>
  <si>
    <t>ИП Нифталиев Эльдар-Оглы</t>
  </si>
  <si>
    <t>ОАО "Объединение автовокзалов и</t>
  </si>
  <si>
    <t>Деятельность прочего сухопутного пассажир.транспорта,подчиняющегося расписанию</t>
  </si>
  <si>
    <t>(3452)32-10-98</t>
  </si>
  <si>
    <t>Администрация Прохоровского</t>
  </si>
  <si>
    <t>ГУ "Армизонская районная станция по борь</t>
  </si>
  <si>
    <t>АО "Лесное"</t>
  </si>
  <si>
    <t>Бородин Юрий Александрович</t>
  </si>
  <si>
    <t>ИП Отрадных Нина Алексеевна</t>
  </si>
  <si>
    <t>Екимов Виктор Григорьевич</t>
  </si>
  <si>
    <t>ИП Костоусова Елена Викторовна</t>
  </si>
  <si>
    <t>ИП Ощепкова Надежда Витальевна</t>
  </si>
  <si>
    <t>ИП Паутова Ирина Александровна</t>
  </si>
  <si>
    <t>ИП Пермяков Алексей Игоревич</t>
  </si>
  <si>
    <t>ИП глава КФХ Севастьянов Виктор Александрович</t>
  </si>
  <si>
    <t>ИП КФХ  Васильев Александр Иванович</t>
  </si>
  <si>
    <t>КФХ Егоров Сергей Николаевич</t>
  </si>
  <si>
    <t>ИП КФХ Замиралова Оксана Николаевна</t>
  </si>
  <si>
    <t>ИП Ерофеева Валентина Анфинтьевна</t>
  </si>
  <si>
    <t>ГКУ ТО "УАД"</t>
  </si>
  <si>
    <t>Деятельность органов государственной власти субъектов (республик, краев, областей), кроме судебной в</t>
  </si>
  <si>
    <t>32-08-71</t>
  </si>
  <si>
    <t>Ковалев Андрей Николаевич </t>
  </si>
  <si>
    <t>Омутинский почтамт УФПС Тюменской</t>
  </si>
  <si>
    <t>ПО "КООПХЛЕБ"</t>
  </si>
  <si>
    <t>Производство хлеба и мучных кондитерских изделий недлительного хранения</t>
  </si>
  <si>
    <t>Прокуратура Тюменской области</t>
  </si>
  <si>
    <t>8(3452)461833</t>
  </si>
  <si>
    <t>ГУ - Управление Пенсионного фонда Россий</t>
  </si>
  <si>
    <t>ИП Эйхман Вера Витальевна</t>
  </si>
  <si>
    <t>Розничная торговля пищевыми продуктами, включая напитки, и табачными изделиями в специализированных</t>
  </si>
  <si>
    <t>ИП Каканов Александр Алексеевич</t>
  </si>
  <si>
    <t>ООО "Согласие"</t>
  </si>
  <si>
    <t>8(34542)6-23-00</t>
  </si>
  <si>
    <t>ИП Ефремова Елена Николаевна</t>
  </si>
  <si>
    <t>ИП Дусмухаметова Нина Зеновьевна</t>
  </si>
  <si>
    <t>ИП Алексиенко Ирина Юрьевна</t>
  </si>
  <si>
    <t>ИП Мясникова Лариса Евгеньевна</t>
  </si>
  <si>
    <t>КФХ "Потолицин"</t>
  </si>
  <si>
    <t>ИП Сергеева Людмила Алексеевна</t>
  </si>
  <si>
    <t>ЗАО "Унион"</t>
  </si>
  <si>
    <t>Администрация Коктюльского СП</t>
  </si>
  <si>
    <t>АНО ИИЦ "Знамя правды"</t>
  </si>
  <si>
    <t>(34541)3-14-03</t>
  </si>
  <si>
    <t>Зыкова Анжела Николаевна</t>
  </si>
  <si>
    <t>Администрация Чернаковского</t>
  </si>
  <si>
    <t>8(34541)48-6-80</t>
  </si>
  <si>
    <t>ФГБУ "ГОССОРТКОМИССИЯ"</t>
  </si>
  <si>
    <t>ГАУ  ТО "Упоровская районная станция</t>
  </si>
  <si>
    <t>(34541)3-24-35</t>
  </si>
  <si>
    <t>Администрация Беркутского</t>
  </si>
  <si>
    <t>ЗАО "Сибнефтепродукт"</t>
  </si>
  <si>
    <t>ИП Ботнарюк Иван Анастасьевич</t>
  </si>
  <si>
    <t>ИП Евтушков Евгений Михайлович</t>
  </si>
  <si>
    <t>ИП Котомина Тамара Николаевна</t>
  </si>
  <si>
    <t>ИП Новикова Елена Александровна</t>
  </si>
  <si>
    <t>ИП Тимербаева Регина Данировна</t>
  </si>
  <si>
    <t>ИП Кузнецова Виктория Николаевна</t>
  </si>
  <si>
    <t>МАУ "Центр Физкультурно-оздорови</t>
  </si>
  <si>
    <t>ООО "Возрождение"</t>
  </si>
  <si>
    <t>АУ "ФИС"</t>
  </si>
  <si>
    <t>Гольцман Владимир Иосифович</t>
  </si>
  <si>
    <t>ИП Елисеев Андрей Николаевич</t>
  </si>
  <si>
    <t>Упоровское ДРСУ ОАО "ТОДЭП"</t>
  </si>
  <si>
    <t>ИП Глебченко Михаил Александрович</t>
  </si>
  <si>
    <t>ИП Гулиев Юрий Камалладинович</t>
  </si>
  <si>
    <t>ИП КФХ Жарков Валерий Георгиевич</t>
  </si>
  <si>
    <t>ИП Жукова Светлана Михайловна</t>
  </si>
  <si>
    <t>ИП Зыков Александр Анатольевич</t>
  </si>
  <si>
    <t>ИП Рычкова Тамара Федоровна</t>
  </si>
  <si>
    <t>ИП Алексиенко Евгений Викторович</t>
  </si>
  <si>
    <t>ИП Сароян Татьяна Ильинична</t>
  </si>
  <si>
    <t>Крестьянское фермерское хозяйство</t>
  </si>
  <si>
    <t>(34535) 2-24-63</t>
  </si>
  <si>
    <t>9-91-43</t>
  </si>
  <si>
    <t>Администрация Петелинского</t>
  </si>
  <si>
    <t>ИП Бруснянин Владимир Валентинович</t>
  </si>
  <si>
    <t>ИП Елфимов Михаил Анатольевич</t>
  </si>
  <si>
    <t>ИП Жилина Валентина Николаевна</t>
  </si>
  <si>
    <t>ИП Зайцев Александр Игоревич</t>
  </si>
  <si>
    <t>ИП Игнатова Наталья Альбертовна</t>
  </si>
  <si>
    <t>ИП Петелина Валентина Петровна</t>
  </si>
  <si>
    <t>ГАУ ТО "Центр спортивной подготовки"</t>
  </si>
  <si>
    <t>8(3452)51-72-51</t>
  </si>
  <si>
    <t>ГБУЗ ТО "Областная  больница 23"</t>
  </si>
  <si>
    <t>(34535) 2-03-14</t>
  </si>
  <si>
    <t>ИП Аллаяров Зуфар Рашидович</t>
  </si>
  <si>
    <t>ИП Черепанов Сергей Иванович</t>
  </si>
  <si>
    <t>Администрация Асланинского</t>
  </si>
  <si>
    <t>МАУ ДОД "Ялуторовская ДЮСШ"</t>
  </si>
  <si>
    <t>МАУДОД "Центр творчества детей</t>
  </si>
  <si>
    <t>8(34535)2-01-89</t>
  </si>
  <si>
    <t>К(Ф)Х Медведев Сергей Геннадьевич</t>
  </si>
  <si>
    <t>8-902-812-60-24</t>
  </si>
  <si>
    <t>МП "Строй-проект"</t>
  </si>
  <si>
    <t>Производство пара и горячей воды (тепловой энергии) котельными, Распределение воды, Архитектурная деятельность, Проектирование производ.помещений,вкл.размещение машин и оборуд.,промыш.дизайн</t>
  </si>
  <si>
    <t>(34535) 2-06-25</t>
  </si>
  <si>
    <t>Мамонов Павел Викторович</t>
  </si>
  <si>
    <t>ИП Хачикян Артур Арсенович</t>
  </si>
  <si>
    <t>КХ "Радуга"</t>
  </si>
  <si>
    <t>МАДОУ Упоровский детский сад "Солнышко"</t>
  </si>
  <si>
    <t>МАОУ Упоровская СОШ</t>
  </si>
  <si>
    <t>Медведева Галина Прокопьевна</t>
  </si>
  <si>
    <t>ООО "НОВО-СТРОЙ"</t>
  </si>
  <si>
    <t>ООО "ПрофСервисТрейд"</t>
  </si>
  <si>
    <t>(499)704-25-83-6102</t>
  </si>
  <si>
    <t>info@pst-trade.ru</t>
  </si>
  <si>
    <t>СПКК "Упорово кредит"</t>
  </si>
  <si>
    <t>8(34541) 3-10-61</t>
  </si>
  <si>
    <t>ООО "Земля"</t>
  </si>
  <si>
    <t>ООО "Профилакторий "Светлый"</t>
  </si>
  <si>
    <t>(3452) 36-3500</t>
  </si>
  <si>
    <t>Администрация Заводоуковского</t>
  </si>
  <si>
    <t>Анохин Александр Николаевич</t>
  </si>
  <si>
    <t>Администрация Старокавдыкского</t>
  </si>
  <si>
    <t>Администрация Хохловского</t>
  </si>
  <si>
    <t>ИП Докшин Юрий Иванович</t>
  </si>
  <si>
    <t>ИП Калинин Илья Александрович</t>
  </si>
  <si>
    <t>ИП Колчакова Клара Каюмовна</t>
  </si>
  <si>
    <t>ИП Прищепова Рада Ильяровна</t>
  </si>
  <si>
    <t>Прищепова Рада Ильяровна</t>
  </si>
  <si>
    <t>ИП Рубба Николай Юрьевич</t>
  </si>
  <si>
    <t>ИП Шайдуллин Рустам Минирашитович</t>
  </si>
  <si>
    <t>Администрация Новоатьяловского</t>
  </si>
  <si>
    <t>ИП Антипова Зульфира Закировна</t>
  </si>
  <si>
    <t>ИП Басыров Рафхат  Хайрутдинович</t>
  </si>
  <si>
    <t>ИП Тимербаев Данир Найльевич</t>
  </si>
  <si>
    <t>ГП Тюменской области "КОМТЕХ"</t>
  </si>
  <si>
    <t>Кирюхин Сергей Владимирович</t>
  </si>
  <si>
    <t>МОУ "Беркутская СОШ"</t>
  </si>
  <si>
    <t>ИП Денисов Александр Николаевич</t>
  </si>
  <si>
    <t>45727@mail.ru</t>
  </si>
  <si>
    <t>ИП Мейдер Андрей  Иванович</t>
  </si>
  <si>
    <t>ИП Пичугина Лидия Николаевна</t>
  </si>
  <si>
    <t>ИП Бокс Александр Сергеевич</t>
  </si>
  <si>
    <t>ИП Буркалин Денис Михайлович</t>
  </si>
  <si>
    <t>ИП Степанова Ольга Юозосовна</t>
  </si>
  <si>
    <t>Администрация Коркинского сельского</t>
  </si>
  <si>
    <t>Администрация Бызовского</t>
  </si>
  <si>
    <t>(34541) 41-3-37</t>
  </si>
  <si>
    <t>Администрация Емуртлинского</t>
  </si>
  <si>
    <t>Администрация Крашенининского</t>
  </si>
  <si>
    <t>Пантелеева Ирина Александровна</t>
  </si>
  <si>
    <t>Администрация Пятковского сельского</t>
  </si>
  <si>
    <t>ЗАО "Русь"</t>
  </si>
  <si>
    <t>8-345-41-40-3-31</t>
  </si>
  <si>
    <t>ЗАО "Нива-АГРО"</t>
  </si>
  <si>
    <t>8(34541) 44-5-75</t>
  </si>
  <si>
    <t>Администрация Буньковского</t>
  </si>
  <si>
    <t>42-1-3842-1-90</t>
  </si>
  <si>
    <t>Шумайлова Елена Евгеньевна</t>
  </si>
  <si>
    <t>Администрация Видоновского СП</t>
  </si>
  <si>
    <t>(34541) 44-4-16</t>
  </si>
  <si>
    <t>Администрация Ингалинского</t>
  </si>
  <si>
    <t>Григорян Арсен Томикович</t>
  </si>
  <si>
    <t>ИП Бородина Надежда Геннадьевна</t>
  </si>
  <si>
    <t>Администрация Липихинского</t>
  </si>
  <si>
    <t>Мезенцев Никита Викторович</t>
  </si>
  <si>
    <t>Администрация Нижнеманайского</t>
  </si>
  <si>
    <t>43-5-2343-5-33</t>
  </si>
  <si>
    <t>Лопатинская Любовь Александровна</t>
  </si>
  <si>
    <t>МОУ "Емуртлинская СОШ"</t>
  </si>
  <si>
    <t>(34541) 46-3-45 (34541) 46-3-0</t>
  </si>
  <si>
    <t>МОУ "Пятковская СОШ"</t>
  </si>
  <si>
    <t>(34541) 47-1-25</t>
  </si>
  <si>
    <t>ИП Костыгин Михаил Клементьевич</t>
  </si>
  <si>
    <t>ООО "Родина"</t>
  </si>
  <si>
    <t>8-952-676-65-10</t>
  </si>
  <si>
    <t>ИП Калмакова Юлия Алексеевна</t>
  </si>
  <si>
    <t>kolmakowajlia@mail.ru</t>
  </si>
  <si>
    <t>ГБУЗ ТО "Областная больница №12"</t>
  </si>
  <si>
    <t>Власов Игорь Иванович</t>
  </si>
  <si>
    <t>ЗАО "Озерки"</t>
  </si>
  <si>
    <t>Администрация Скородумского СП</t>
  </si>
  <si>
    <t>(34541) 54-6-33</t>
  </si>
  <si>
    <t>Администрация Суерского СП</t>
  </si>
  <si>
    <t>(34541) 45-4-38</t>
  </si>
  <si>
    <t>МАОУ "Буньковская СОШ"</t>
  </si>
  <si>
    <t>8-3454-142-219</t>
  </si>
  <si>
    <t>bunkoww@mail.ru</t>
  </si>
  <si>
    <t>Кузнецова Надежда Валентиновна</t>
  </si>
  <si>
    <t>ООО "Агрокомплекс Манайский"</t>
  </si>
  <si>
    <t>(34541) 4-71-82</t>
  </si>
  <si>
    <t>ЖЗСПК "Усадьба"</t>
  </si>
  <si>
    <t>ООО "Вектор"</t>
  </si>
  <si>
    <t>Нет</t>
  </si>
  <si>
    <t>ИП Быковский Михаил Сергеевич</t>
  </si>
  <si>
    <t>ОАО "Бикор"</t>
  </si>
  <si>
    <t>ЗАО "Флагман"</t>
  </si>
  <si>
    <t>ООО "Тепло"</t>
  </si>
  <si>
    <t>8(34542) 7-01-14</t>
  </si>
  <si>
    <t>ОВД по Заводоуковскому ГО</t>
  </si>
  <si>
    <t>АУК МО ЗГО "РЦКД"</t>
  </si>
  <si>
    <t>Прочая зрелищно-развлекательная деятельность, Прочая деятельность по организации отдыха и развлечений, не включенная в другие группировки</t>
  </si>
  <si>
    <t>Кляйн Ольга Викторовна</t>
  </si>
  <si>
    <t>ООО "Гилевское"</t>
  </si>
  <si>
    <t>МОО СО ТОС ЗГО ТО</t>
  </si>
  <si>
    <t>АУК МО ЗГО "ЗБЦ"</t>
  </si>
  <si>
    <t>МОУ "Заводоуковская СОШ №1"</t>
  </si>
  <si>
    <t>ООО "Жилсервис"</t>
  </si>
  <si>
    <t>ООО "ЛПК "ТОБОЛ"</t>
  </si>
  <si>
    <t>8(3452)212-555</t>
  </si>
  <si>
    <t>ООО НЭП "Универсал"</t>
  </si>
  <si>
    <t>МОУ "Падунская СОШ"</t>
  </si>
  <si>
    <t>ИП Шейденко Андрей Александрович</t>
  </si>
  <si>
    <t>ООО "ДАВИД"</t>
  </si>
  <si>
    <t>ИП Булин Виктор Анатольевич</t>
  </si>
  <si>
    <t>ИП Дубровина Светлана Николаевна</t>
  </si>
  <si>
    <t>МПРО прихода храма преподобного</t>
  </si>
  <si>
    <t>МРОП Приход храма во имя святителя</t>
  </si>
  <si>
    <t>Тюменская областная общественная организ</t>
  </si>
  <si>
    <t>24-47-47</t>
  </si>
  <si>
    <t>ООО "Круиз торг"</t>
  </si>
  <si>
    <t>8-345-41-45-5-36</t>
  </si>
  <si>
    <t>ООО "Круиз"</t>
  </si>
  <si>
    <t>Лесозаготовки, Производ.пиломатер.,кроме профилир.толщ.&gt;6мм;непропит.ж/д и трам.шпал из древ, Производство общестроительных работ по возведению зданий, Оптовая торговля лесоматериалами, Оптовая торговля лакокрасочными материалами, Уборка территории и аналогичная деятельность</t>
  </si>
  <si>
    <t>Могутова Анна Давыдовна</t>
  </si>
  <si>
    <t>ИП Куликов Андрей Витальевич</t>
  </si>
  <si>
    <t>ИП Романов Владимир Васильевич</t>
  </si>
  <si>
    <t>ИП Серебренникова Тамара Давыдовна</t>
  </si>
  <si>
    <t>АОУ ДОД УМР "Центр реализации молодежных</t>
  </si>
  <si>
    <t>(34541) 3-11-44</t>
  </si>
  <si>
    <t>ИП Анисовец Галина Евгеньевна</t>
  </si>
  <si>
    <t>ИП Швинд Александр Александрович</t>
  </si>
  <si>
    <t>АОУ ДОД "Упоровская детская школа искусс</t>
  </si>
  <si>
    <t>8-345-41-3-22-62</t>
  </si>
  <si>
    <t>АОУ ДОД "Упоровская ДЮСШ"</t>
  </si>
  <si>
    <t>8-345-41-3-28-16</t>
  </si>
  <si>
    <t>ФГКУ "25 ОФПС по Тюменской области"</t>
  </si>
  <si>
    <t>8 (345 42) 2-20-01</t>
  </si>
  <si>
    <t>ИП Григорян Надежда Кирилловна</t>
  </si>
  <si>
    <t>ИП Червонная Надежда Леонидовна</t>
  </si>
  <si>
    <t>АУ Упоровского МР "Комплексный центр соц</t>
  </si>
  <si>
    <t>3-14-44 3-15-66</t>
  </si>
  <si>
    <t>ЗАО "Падунское"</t>
  </si>
  <si>
    <t>АНО "Упоровский ЦКД"</t>
  </si>
  <si>
    <t>ИП Аверьянова Валентина Аркадьевна</t>
  </si>
  <si>
    <t>ИП Ларионов Андрей Анатольевич</t>
  </si>
  <si>
    <t>Администрация  Упоровского</t>
  </si>
  <si>
    <t>(34541) 3-12-44</t>
  </si>
  <si>
    <t>Сауков Леонид Николаевич</t>
  </si>
  <si>
    <t>ИП Трапезников Сергей Елизарович</t>
  </si>
  <si>
    <t>ООО "Зенит"</t>
  </si>
  <si>
    <t>8(34541) 5-20-97</t>
  </si>
  <si>
    <t>ООО "Коркино"</t>
  </si>
  <si>
    <t>8-345-41-49-734</t>
  </si>
  <si>
    <t>ООО "Север"</t>
  </si>
  <si>
    <t>8-904-463-54-08</t>
  </si>
  <si>
    <t>ООО "Тобол"</t>
  </si>
  <si>
    <t>8-345-41-45-4-39</t>
  </si>
  <si>
    <t>Корепанов Леонид Михайлович</t>
  </si>
  <si>
    <t>ИП Еперина Валентина Николаевна</t>
  </si>
  <si>
    <t>ИП Гарист Светлана Викторовна</t>
  </si>
  <si>
    <t>ИП Яковлева Ирина Давыдовна</t>
  </si>
  <si>
    <t>Местная православная религиозная</t>
  </si>
  <si>
    <t>СПК "Емуртлинский"</t>
  </si>
  <si>
    <t>Выращивание зерновых и зернобобовых культур, Разведение крупного рогатого скота</t>
  </si>
  <si>
    <t>8(34541)56-1-35</t>
  </si>
  <si>
    <t>Кумылин Владимир Егорович</t>
  </si>
  <si>
    <t>ИП Лушников Евгений Витальевич</t>
  </si>
  <si>
    <t>ИП Макаров Сергей Михайлович</t>
  </si>
  <si>
    <t>ИП Ожегов Анатолий Геннадьевич</t>
  </si>
  <si>
    <t>Булина Мария Адамовна</t>
  </si>
  <si>
    <t>ИП Могутова Анна Давыдовна</t>
  </si>
  <si>
    <t>Тюменская  областная общественная</t>
  </si>
  <si>
    <t>ИП Буркалина Татьяна Васильевна</t>
  </si>
  <si>
    <t>ЗАО "Тобол"</t>
  </si>
  <si>
    <t>ООО "Упоровоагропромэнерго"</t>
  </si>
  <si>
    <t>Юридическое лицо</t>
  </si>
  <si>
    <t>ООО "Дружба-Нива"</t>
  </si>
  <si>
    <t>Выращивание зерновых и зернобобовых культур, Овощеводство</t>
  </si>
  <si>
    <t>(34542)3-55-18</t>
  </si>
  <si>
    <t>ООО "Крестьянское хозяйство Дружба"</t>
  </si>
  <si>
    <t>ИП Иванова Елена Витальевна</t>
  </si>
  <si>
    <t>ИП Коптяева Елена Александровна</t>
  </si>
  <si>
    <t>ИП Курлович Андрей Павлович</t>
  </si>
  <si>
    <t>ИП Мужикян Роман Гургенович</t>
  </si>
  <si>
    <t>Исетское районное потребительское</t>
  </si>
  <si>
    <t>Производство штукатурных работ, Производство столярных и плотничных работ, Устройство покрытий полов и облицовка стен, Производство малярных и стекольных работ, Розничная торговля в неспециализ.магаз.преимущест.пищ.прод.,вкл.нап.,и таб.изд., Розничная торговля фармацевтическими товарами, Деятельность столовых при предприятиях и учреждениях, Транспортная обработка грузов, Консультирование по вопросам коммерческой деятельности и управления</t>
  </si>
  <si>
    <t>8-(34537)- 21-0-10</t>
  </si>
  <si>
    <t>Мальцев Анатолий Михайлович</t>
  </si>
  <si>
    <t>ООО "Исетскагропромэнерго"</t>
  </si>
  <si>
    <t>ООО "Курсив"</t>
  </si>
  <si>
    <t>(3452) 290-228</t>
  </si>
  <si>
    <t>ООО "Новиково"</t>
  </si>
  <si>
    <t>8 -(34537)- 23-6-31 23-6-33</t>
  </si>
  <si>
    <t>Отдел образования администрации Исетског</t>
  </si>
  <si>
    <t>8 -(34537)- 21-1-96 21-1-90</t>
  </si>
  <si>
    <t>ИП Пшеничников Сергей Павлович</t>
  </si>
  <si>
    <t>МАОУ Слобода-Бешкильская СОШ</t>
  </si>
  <si>
    <t>8 -(34537)- 25-2-19</t>
  </si>
  <si>
    <t>ОАО "Подсобное хозяйство "Заречный"</t>
  </si>
  <si>
    <t>ООО  "Дорожник-07"</t>
  </si>
  <si>
    <t>ООО "Эвика-Агро"</t>
  </si>
  <si>
    <t>ООО "Инфодом"</t>
  </si>
  <si>
    <t>Захаров Евгений Станиславович</t>
  </si>
  <si>
    <t>ООО "Русское поле"</t>
  </si>
  <si>
    <t>8 -(34537)- 22-1-40</t>
  </si>
  <si>
    <t>ООО "Слобода"</t>
  </si>
  <si>
    <t>8 -(34537)- 25-09-33 25-2-47</t>
  </si>
  <si>
    <t>СПК  "Петелино"</t>
  </si>
  <si>
    <t>8(34535) 3-37-55</t>
  </si>
  <si>
    <t>ООО "Резон"</t>
  </si>
  <si>
    <t>8(3452) 76-55-12</t>
  </si>
  <si>
    <t>ООО "Сервис плюс"</t>
  </si>
  <si>
    <t>Удаление и обработка твердых отходов</t>
  </si>
  <si>
    <t>83 453 593 185</t>
  </si>
  <si>
    <t>ООО "Стандарт"</t>
  </si>
  <si>
    <t>ООО "ЭМО"</t>
  </si>
  <si>
    <t>Администрация Исетского</t>
  </si>
  <si>
    <t>Теньковский Николай Владимирович</t>
  </si>
  <si>
    <t>Администрация Кировского СП</t>
  </si>
  <si>
    <t>8 -(34537)- 21-5-45</t>
  </si>
  <si>
    <t>ИП Журавлев Юрий Юрьевич</t>
  </si>
  <si>
    <t>ИП Секисова Инна Павловна</t>
  </si>
  <si>
    <t>ИП Стрельникова Марианна Александровна</t>
  </si>
  <si>
    <t>ООО "Упоровское пиво"</t>
  </si>
  <si>
    <t>ИП Маликосенова Алия Сериковна</t>
  </si>
  <si>
    <t>ИП Новопашин Владислав Сергеевич</t>
  </si>
  <si>
    <t>Новопашин Владислав Сергеевич</t>
  </si>
  <si>
    <t>ИП Цулин Денис Александрович</t>
  </si>
  <si>
    <t>ИП Шамрай Максим Владимирович</t>
  </si>
  <si>
    <t>ООО "Аптека"</t>
  </si>
  <si>
    <t>(34541)31453</t>
  </si>
  <si>
    <t>ООО "Гуд Фуд"</t>
  </si>
  <si>
    <t>8(3452)76-71-54</t>
  </si>
  <si>
    <t>ООО "Ингалинка"</t>
  </si>
  <si>
    <t>8-3452-65-83-83</t>
  </si>
  <si>
    <t>ООО "РИФ"</t>
  </si>
  <si>
    <t>Тюменское отделение №29 ПАО</t>
  </si>
  <si>
    <t>(3452) 534-751</t>
  </si>
  <si>
    <t>ООО "Заводопетровскхлеб"</t>
  </si>
  <si>
    <t>ООО "Кукушинское"</t>
  </si>
  <si>
    <t>8 -(34537)- 25-1-87</t>
  </si>
  <si>
    <t>ИП Прудникова Людмила Николаевна</t>
  </si>
  <si>
    <t>ИП Соромотин Владислав Игоревич</t>
  </si>
  <si>
    <t>Столбов Евгений Викторович</t>
  </si>
  <si>
    <t>ООО "Исеть-молоко"</t>
  </si>
  <si>
    <t>МОУ Исетская СОШ №2</t>
  </si>
  <si>
    <t>8 -(34537)- 21-6-88 21-8-12</t>
  </si>
  <si>
    <t>ООО "Зерновое"</t>
  </si>
  <si>
    <t>37-90-90</t>
  </si>
  <si>
    <t>"ОХОТОБЩЕСТВО Г. ТЮМЕНИ"</t>
  </si>
  <si>
    <t>(3452) 693-156</t>
  </si>
  <si>
    <t>ООО "Гермес"</t>
  </si>
  <si>
    <t>8(3452)757676</t>
  </si>
  <si>
    <t>ДНТ "Лаванда"</t>
  </si>
  <si>
    <t>8(3452)41-09-41</t>
  </si>
  <si>
    <t>ООО "Афина"</t>
  </si>
  <si>
    <t>8(34537) 22-9-96</t>
  </si>
  <si>
    <t>ИП Исхаков Рифан Ильдарович</t>
  </si>
  <si>
    <t>ИП Нечаева Светлана Анфимовна</t>
  </si>
  <si>
    <t>ИП Редекоп Виктор Петрович</t>
  </si>
  <si>
    <t>ИП Серкин Денис Александрович</t>
  </si>
  <si>
    <t>ИП Тукбаева Галина Анатольевна</t>
  </si>
  <si>
    <t>МОУ Шороховская СОШ</t>
  </si>
  <si>
    <t>8 -(34537)- 27-2-04 27-5-93</t>
  </si>
  <si>
    <t>МОУ Исетская СОШ №1</t>
  </si>
  <si>
    <t>8(34537)21-0-40</t>
  </si>
  <si>
    <t>ООО "Приисетье"</t>
  </si>
  <si>
    <t>(34537) 2-12-47</t>
  </si>
  <si>
    <t>Надеин Александр Николаевич</t>
  </si>
  <si>
    <t>Сачко Александр Александрович</t>
  </si>
  <si>
    <t>Исетская районная Общественная организац</t>
  </si>
  <si>
    <t>8 -(34537)- 21-0-64</t>
  </si>
  <si>
    <t>ООО "ЗапСибХлеб-Исеть"</t>
  </si>
  <si>
    <t>8(34537)21-0-41</t>
  </si>
  <si>
    <t>АО "Приозерное"</t>
  </si>
  <si>
    <t>8(34535)45-1-41</t>
  </si>
  <si>
    <t>ООО "Юнигрэйн"</t>
  </si>
  <si>
    <t>8(34535)3-49-63</t>
  </si>
  <si>
    <t>ug@ugrain.ru</t>
  </si>
  <si>
    <t>СПК "Тобол"</t>
  </si>
  <si>
    <t>ГАУ ТО "Исетская районная станция</t>
  </si>
  <si>
    <t>8-(34537)- 21-1-93</t>
  </si>
  <si>
    <t>ИП Баракина Галина Николаевна</t>
  </si>
  <si>
    <t>ИП Писаренко Юлия Александровна</t>
  </si>
  <si>
    <t>Томилов Михаил Васильевич</t>
  </si>
  <si>
    <t>ИП Тресвяцких Михаил Юрьевич</t>
  </si>
  <si>
    <t>ИП Павлова Надежда Николаевна</t>
  </si>
  <si>
    <t>ООО "УДАЧА"</t>
  </si>
  <si>
    <t>ИП Попов Сергей Анатольевич</t>
  </si>
  <si>
    <t>ИП Росацкая Татьяна Александровна</t>
  </si>
  <si>
    <t>ИП Сайкова Любовь Александровна</t>
  </si>
  <si>
    <t>ОАО "Упоровская мебельная фабрика"</t>
  </si>
  <si>
    <t>(34541) 3-10-40</t>
  </si>
  <si>
    <t>Потребительское общество "Петелинское"</t>
  </si>
  <si>
    <t>НОУ Тюменская ОТШ РОСТО (ДОСААФ)</t>
  </si>
  <si>
    <t>8-(3452)-43-21-55</t>
  </si>
  <si>
    <t>Ялуторовское ДРСУ АО "ТОДЭП"</t>
  </si>
  <si>
    <t>Администрация Верхнебешкильского</t>
  </si>
  <si>
    <t>Администрация Верхнеингальского СП</t>
  </si>
  <si>
    <t>8 -(34537)- 25-3-10</t>
  </si>
  <si>
    <t>Администрация Коммунаровского СП</t>
  </si>
  <si>
    <t>Администрация Красновского</t>
  </si>
  <si>
    <t>8-(34537)26-1-46</t>
  </si>
  <si>
    <t>Администрация Рассветовского</t>
  </si>
  <si>
    <t>8-(34537)- 24-8-46 21-1-89</t>
  </si>
  <si>
    <t>Администрация Шороховского</t>
  </si>
  <si>
    <t>(34537) 27-4-60</t>
  </si>
  <si>
    <t>Газгиреева Айна Алихановна</t>
  </si>
  <si>
    <t>Филиал ФР ТюмГНГУ Санаторий-Профилак</t>
  </si>
  <si>
    <t>Администрация Мининского</t>
  </si>
  <si>
    <t>Ялуторовский почтамт  УФПС</t>
  </si>
  <si>
    <t>8 (34535) 20697</t>
  </si>
  <si>
    <t>Администрация Бобылевского</t>
  </si>
  <si>
    <t>8-952-340-23-21</t>
  </si>
  <si>
    <t>admbobylevo@gmail.com</t>
  </si>
  <si>
    <t>Администрация Рафайловского</t>
  </si>
  <si>
    <t>8 -(34537)- 25-6-24 25-6-60</t>
  </si>
  <si>
    <t>АНО "ИИЦ "Заря"</t>
  </si>
  <si>
    <t>Издание газет</t>
  </si>
  <si>
    <t>Глебов Валерий Иванович</t>
  </si>
  <si>
    <t>ГБУЗ ТО "Областная больница</t>
  </si>
  <si>
    <t>8(34537)21-232</t>
  </si>
  <si>
    <t>Бакулина Татьяна Борисовна</t>
  </si>
  <si>
    <t>МАОУ "Новоатьяловская СОШ"</t>
  </si>
  <si>
    <t>Дошкольное образование (предшествующее начальному общему образованию), Среднее (полное) общее образование, Начальное профессиональное образование</t>
  </si>
  <si>
    <t>Исхакова Фарида Фахрудьевна </t>
  </si>
  <si>
    <t>МПРО Прихода во имя Иоанна Пророка и Пре</t>
  </si>
  <si>
    <t>89 028 137 034</t>
  </si>
  <si>
    <t>Мусульманская религиозная</t>
  </si>
  <si>
    <t>ООО "УпоровоСтрой"</t>
  </si>
  <si>
    <t>ООО "Эрик"</t>
  </si>
  <si>
    <t>Администрация Архангельского</t>
  </si>
  <si>
    <t>8 (34537)24-6-48</t>
  </si>
  <si>
    <t>Администрация Денисовского</t>
  </si>
  <si>
    <t>8 -(34537)- 24-5-40</t>
  </si>
  <si>
    <t>Администрация Слободобешкильского</t>
  </si>
  <si>
    <t>8-(34537)-25-9-44</t>
  </si>
  <si>
    <t>АУ "КиМП"</t>
  </si>
  <si>
    <t>8(34537)21-1-43</t>
  </si>
  <si>
    <t>Харламова Татьяна Евгеньевна</t>
  </si>
  <si>
    <t>АУ "КЦСОН "Забота"ИМР</t>
  </si>
  <si>
    <t>8(34537)22-9-13</t>
  </si>
  <si>
    <t>ГООУ санаторный детский дом</t>
  </si>
  <si>
    <t>Предоставление социальных услуг с обеспечением проживания</t>
  </si>
  <si>
    <t>49-36-56 49-36-57</t>
  </si>
  <si>
    <t>ПАО "Гагаринскремтехпред"</t>
  </si>
  <si>
    <t>Предоставление услуг по монтажу, ремонту и техническому обслуживанию машин для сельского хозяйства,</t>
  </si>
  <si>
    <t>(34551)3-11-44</t>
  </si>
  <si>
    <t>Кирилюк Виталий Сергеевич</t>
  </si>
  <si>
    <t>ООО "Виктория"</t>
  </si>
  <si>
    <t>8 922-261-94-99</t>
  </si>
  <si>
    <t>ООО "ДНД"</t>
  </si>
  <si>
    <t>ООО "Ретро"</t>
  </si>
  <si>
    <t>8(34535)2-05-26</t>
  </si>
  <si>
    <t>АСУСОН ТО "Исетскийдом-интернат для прес</t>
  </si>
  <si>
    <t>8 -(34537)- 25-2-87 25-2-80</t>
  </si>
  <si>
    <t>ИП Афонечкина Наталья Павловна</t>
  </si>
  <si>
    <t>ИП Бутакова Оксана Владимировна</t>
  </si>
  <si>
    <t>ООО "Лакто"</t>
  </si>
  <si>
    <t>8(3452)72-99-04</t>
  </si>
  <si>
    <t>ООО "МирГрад+"</t>
  </si>
  <si>
    <t>8(3452) 93-30-93</t>
  </si>
  <si>
    <t>ООО "ПЯТЫЙ ЭЛЕМЕНТ"</t>
  </si>
  <si>
    <t>ООО "Турист"</t>
  </si>
  <si>
    <t>8-34535 3-79-89</t>
  </si>
  <si>
    <t>ООО "Чайка"</t>
  </si>
  <si>
    <t>ООО "Астра"</t>
  </si>
  <si>
    <t>8(34537) 24-1-87</t>
  </si>
  <si>
    <t>ИП Андронов Андрей Анатольевич</t>
  </si>
  <si>
    <t>Глава КФХ Стешенцев</t>
  </si>
  <si>
    <t>МПРО Прихода Введения во храм</t>
  </si>
  <si>
    <t>ООО "Лесопродукция"</t>
  </si>
  <si>
    <t>ООО "Сибирская охота"</t>
  </si>
  <si>
    <t>ООО ТД "АгроИнвест"</t>
  </si>
  <si>
    <t>МУП "РКХ-2" Упоровского</t>
  </si>
  <si>
    <t>Производство, передача и распределение пара и горячей воды (тепловой энергии), Деятельность по обеспечению работоспособности тепловых сетей, Сбор, очистка и распределение воды</t>
  </si>
  <si>
    <t>(34541)3-30-68</t>
  </si>
  <si>
    <t>Битюков Павел Владимирович</t>
  </si>
  <si>
    <t>ПАО СК "Росгосстрах"</t>
  </si>
  <si>
    <t>Прочие виды страхования, Дополнительное медицинское страхование, Имущественное страхование, Прочие виды страхования, не включенные в другие группировки</t>
  </si>
  <si>
    <t>Маркаров Дмитрий Эдуардович</t>
  </si>
  <si>
    <t>Отделения по Упоровскому району</t>
  </si>
  <si>
    <t>ИП Володьков Валерий Сергеевич</t>
  </si>
  <si>
    <t>НОУ Упоровский учебный спортивно-техниче</t>
  </si>
  <si>
    <t>(34541) 3-12-31</t>
  </si>
  <si>
    <t>ИП Дырова Надежда Геннадьевна</t>
  </si>
  <si>
    <t>МОУ "Памятнинская СОШ"</t>
  </si>
  <si>
    <t>СПК "Садовод"</t>
  </si>
  <si>
    <t>ООО "АгрегатСервис"</t>
  </si>
  <si>
    <t>ООО "Валентина"</t>
  </si>
  <si>
    <t>ООО "Гамма"</t>
  </si>
  <si>
    <t>ИП Носкова Марина Анатольевна</t>
  </si>
  <si>
    <t>ООО "Энергоимпульс"</t>
  </si>
  <si>
    <t>Производство общестроительных работ по прокладке местных трубопроводов, линий связи и линий электроп, Монтаж инженерного оборудования зданий и сооружений, Производство электромонтажных работ, Производство изоляционных работ, Производство санитарно-технических работ, Розничная торговля бытовыми электротоварами, Деятельность в области электросвязи, Прочая деятельность в области электросвязи, Деят.в области архитектуры,инженерно-технич. проектирование в промыш.и строит</t>
  </si>
  <si>
    <t>(34541) 3-30-44</t>
  </si>
  <si>
    <t>Коротков Александр Иокинович</t>
  </si>
  <si>
    <t>Мусульманская религиозная организация (с</t>
  </si>
  <si>
    <t>Мусульманская религиозная организация (д</t>
  </si>
  <si>
    <t>ООО "МСК"</t>
  </si>
  <si>
    <t>8(34542)3-11-21</t>
  </si>
  <si>
    <t>Степанян Гарик Гагикович</t>
  </si>
  <si>
    <t>ООО "БИГ"</t>
  </si>
  <si>
    <t>8 (34541) 3-19-46</t>
  </si>
  <si>
    <t>ООО "Мастер"</t>
  </si>
  <si>
    <t>(34541) 3-31-35</t>
  </si>
  <si>
    <t>Караосманов Мамед Яшарович</t>
  </si>
  <si>
    <t>ООО "ТНП"</t>
  </si>
  <si>
    <t>Производство минеральных тепло- и звукоизоляционных материалов и изделий, Розничная торговля бытовым жидким котельным топливом, газом в баллонах, углем, древесным топливом, т, Техническое обслуживание и ремонт офисных машин и вычислительной техники</t>
  </si>
  <si>
    <t>(3452)646513</t>
  </si>
  <si>
    <t>МПРО Приход Свято-Георгиевского храма</t>
  </si>
  <si>
    <t>МОУ "Петелинская СОШ"</t>
  </si>
  <si>
    <t>Мусульманская религиозная организа</t>
  </si>
  <si>
    <t>СВОДНЫЙ ОТЧЁТ ПО АНКЕТИРОВАНИЮ ПОТРЕБИТЕЛЕЙ УСЛУГ АО "Россети Тюмень" за 2022 год</t>
  </si>
  <si>
    <t xml:space="preserve">Отчёт по анкетированию АО "Россети Тюмень" за 2022 год </t>
  </si>
  <si>
    <t>25.11.2022</t>
  </si>
  <si>
    <t>Е-mail сервис</t>
  </si>
  <si>
    <t>info@ugrapgs.ru</t>
  </si>
  <si>
    <t>Бездетко Вячеслав Евгеньевич</t>
  </si>
  <si>
    <t>tsukanova_olga@mail.ru</t>
  </si>
  <si>
    <t>Цуканов Николай Николаевич</t>
  </si>
  <si>
    <t>baza.surgut@gmail.com</t>
  </si>
  <si>
    <t>Умаева Фатима Саидмухамедовна</t>
  </si>
  <si>
    <t>Пхакадзе Сергей Тариелович</t>
  </si>
  <si>
    <t>8(3462) 45-12-20</t>
  </si>
  <si>
    <t>SMK@SURGUTMEBEL.RU</t>
  </si>
  <si>
    <t>8-922-653-37-09</t>
  </si>
  <si>
    <t>chetco.dorogo@yandex.ru</t>
  </si>
  <si>
    <t>Федин Антон Сергеевич</t>
  </si>
  <si>
    <t>skmotors-premium@inbox.ru</t>
  </si>
  <si>
    <t>28.11.2022</t>
  </si>
  <si>
    <t>ООО "СГЭС"</t>
  </si>
  <si>
    <t>(3462)52-46-00</t>
  </si>
  <si>
    <t>sges@surgutges.ru</t>
  </si>
  <si>
    <t>Пак Мен Чер</t>
  </si>
  <si>
    <t>ООО "Баграм - Недвижимость"</t>
  </si>
  <si>
    <t>8 (922) 254-77-90</t>
  </si>
  <si>
    <t>den.-555@bk.ru</t>
  </si>
  <si>
    <t>Потриваев Сергей Васильевич</t>
  </si>
  <si>
    <t>ООО АП "Автолайн"</t>
  </si>
  <si>
    <t>8(3462)555-270</t>
  </si>
  <si>
    <t>avtoline-surgut@mail.ru</t>
  </si>
  <si>
    <t>Талибов Тимур Мизамудинович</t>
  </si>
  <si>
    <t>8(351)264-55-93</t>
  </si>
  <si>
    <t>info@siterra.ru</t>
  </si>
  <si>
    <t>Коромыслов Дмитрий Васильевич</t>
  </si>
  <si>
    <t>8-932-440-68-51</t>
  </si>
  <si>
    <t>more509@rambler.ru</t>
  </si>
  <si>
    <t>Стибельский Юрий Михайлович</t>
  </si>
  <si>
    <t>29.11.2022</t>
  </si>
  <si>
    <t>ООО "СЛК"</t>
  </si>
  <si>
    <t>8(3462)51-62-50</t>
  </si>
  <si>
    <t>slk@gk.agrico.ru</t>
  </si>
  <si>
    <t>Махутов Андрей Владимирович</t>
  </si>
  <si>
    <t>Виноградов Денис Геннадьевич</t>
  </si>
  <si>
    <t>27.10.2022</t>
  </si>
  <si>
    <t>Коваль Юрий Алексеевич.</t>
  </si>
  <si>
    <t>Медведев Максим Эдвардович</t>
  </si>
  <si>
    <t>12.10.2022</t>
  </si>
  <si>
    <t>26.10.2022</t>
  </si>
  <si>
    <t>25.10.2022</t>
  </si>
  <si>
    <t>vruzhevich@mail.ru</t>
  </si>
  <si>
    <t>Ружевич Владимир Васильевич</t>
  </si>
  <si>
    <t>728181@inbox.ru</t>
  </si>
  <si>
    <t>Galina86-ip@bk.ru</t>
  </si>
  <si>
    <t>8(3462) 62-78-08</t>
  </si>
  <si>
    <t>Савельев Руслан Михайлович</t>
  </si>
  <si>
    <t>30.11.2022</t>
  </si>
  <si>
    <t>77860011346@MAIL.RU</t>
  </si>
  <si>
    <t>ИП Крупенин Валерий Валерьевич</t>
  </si>
  <si>
    <t>370203@inbox.ru</t>
  </si>
  <si>
    <t>stroivent06@gmail.com</t>
  </si>
  <si>
    <t>Черентаев Алексей Борисович</t>
  </si>
  <si>
    <t>Панкратов Петр Сергеевич</t>
  </si>
  <si>
    <t>31.10.2022</t>
  </si>
  <si>
    <t>Филиал ПАО "Россети"- Центральное</t>
  </si>
  <si>
    <t>Передача электроэнергии, Распределение электроэнергии, Передача пара и горячей воды (тепловой энергии), Распределение пара и горячей воды (тепловой энергии)</t>
  </si>
  <si>
    <t>(3462) 77-74-59</t>
  </si>
  <si>
    <t>Бизяев Михаил Александрович</t>
  </si>
  <si>
    <t>Отсутствуют</t>
  </si>
  <si>
    <t>14.09.2022</t>
  </si>
  <si>
    <t>28.10.2022</t>
  </si>
  <si>
    <t>МУП "СРЭС" МО СР</t>
  </si>
  <si>
    <t>СГМУЭП "Горсвет"</t>
  </si>
  <si>
    <t>(3462) 34-62-53</t>
  </si>
  <si>
    <t>gorsvet@gorsvetsurgut.com</t>
  </si>
  <si>
    <t>15.11.2022</t>
  </si>
  <si>
    <t>Сурлевич Андрей Юрьевич</t>
  </si>
  <si>
    <t>Сократить сроки рассмотрения обращений, исключить необходимость предоставления документов, которые имеются у сетевой организации или могут быть получены ею самостоятельно</t>
  </si>
  <si>
    <t>17.11.2022</t>
  </si>
  <si>
    <t>18.11.2022</t>
  </si>
  <si>
    <t>Книжник Андрей Иванович</t>
  </si>
  <si>
    <t>22.11.2022</t>
  </si>
  <si>
    <t>Совершенно не понятные счет и счет-фактура</t>
  </si>
  <si>
    <t>23.11.2022</t>
  </si>
  <si>
    <t>ООО "ИК-Капитал"</t>
  </si>
  <si>
    <t>(3462)50-30-46</t>
  </si>
  <si>
    <t>24.11.2022</t>
  </si>
  <si>
    <t>Дзагоева Мадина Казбековна</t>
  </si>
  <si>
    <t>01.12.2022</t>
  </si>
  <si>
    <t>Коншин Александр Валентинович</t>
  </si>
  <si>
    <t>8 (3462) 22 42 03</t>
  </si>
  <si>
    <t>sat_surgut@mail.ru</t>
  </si>
  <si>
    <t>8(3462)550-881</t>
  </si>
  <si>
    <t>smts-surgut@mail.ru</t>
  </si>
  <si>
    <t>Ященков Игорь Владимирович</t>
  </si>
  <si>
    <t>13.10.2022</t>
  </si>
  <si>
    <t>14.10.2022</t>
  </si>
  <si>
    <t>17.10.2022</t>
  </si>
  <si>
    <t>02.12.2022</t>
  </si>
  <si>
    <t>svp-34@mail.ru</t>
  </si>
  <si>
    <t>24.10.2022</t>
  </si>
  <si>
    <t>ООО "Новотех - МБ"</t>
  </si>
  <si>
    <t>Торговля автотранспортными средствами, Техническое обслуживание и ремонт автотранспортных средств</t>
  </si>
  <si>
    <t>8-3462-77-44-33</t>
  </si>
  <si>
    <t>mercedes@novotekh-surgut.ru</t>
  </si>
  <si>
    <t>Пономарев Александр Сергеевич</t>
  </si>
  <si>
    <t>bogdanov-vl-ref@surgutneftegas.ru</t>
  </si>
  <si>
    <t>Василец Александр Владимирович</t>
  </si>
  <si>
    <t>Замечаний и предложений на данный момент нет. Все устраивает.</t>
  </si>
  <si>
    <t>Организовать взаимодействие с потребителями электроэнергии и смежными сетевыми организациями при планировании развития электросетевых объектов Россети-Тюмень. Обеспечить качественное рассмотрение заявок и писем заявителей (замечание для ТЭС).</t>
  </si>
  <si>
    <t>18.10.2022</t>
  </si>
  <si>
    <t>06.12.2022</t>
  </si>
  <si>
    <t>8(3462)78-09-19</t>
  </si>
  <si>
    <t>ooo-yantar@list.ru</t>
  </si>
  <si>
    <t>Мусаев Азад Джалил оглы</t>
  </si>
  <si>
    <t>Ибрагимов Руслан Гасанович</t>
  </si>
  <si>
    <t>20.10.2022</t>
  </si>
  <si>
    <t>19.10.2022</t>
  </si>
  <si>
    <t>Кожаев Андрей Владимирович</t>
  </si>
  <si>
    <t>ЧУ ДПО "Перспектива"</t>
  </si>
  <si>
    <t>surgutukk@mail.ru</t>
  </si>
  <si>
    <t>gto1-85@mail.ru</t>
  </si>
  <si>
    <t>8(3462)555-161</t>
  </si>
  <si>
    <t>sk@sibpro.ru</t>
  </si>
  <si>
    <t>Бровкин Сергей Александрович</t>
  </si>
  <si>
    <t>Амиров Али Рашитович</t>
  </si>
  <si>
    <t>8(3462)77-43-74</t>
  </si>
  <si>
    <t>surgutelektroremont@mail.ru</t>
  </si>
  <si>
    <t>Цыпляев Вячеслав Анатольевич</t>
  </si>
  <si>
    <t>ООО "Кваттро"</t>
  </si>
  <si>
    <t>69-69-09</t>
  </si>
  <si>
    <t>Хилькович Сергей Николаевич</t>
  </si>
  <si>
    <t>8 982 557 08 21</t>
  </si>
  <si>
    <t>zmk@glavnm.ru</t>
  </si>
  <si>
    <t>Агафонов Михаил Львович</t>
  </si>
  <si>
    <t>8(3462)50-22-57</t>
  </si>
  <si>
    <t>strouput@mail.ru</t>
  </si>
  <si>
    <t>Жидяев Игорь Юрьевич</t>
  </si>
  <si>
    <t>8(3462)556-102</t>
  </si>
  <si>
    <t>mts@surgut.mts.ru</t>
  </si>
  <si>
    <t>Пфлаумер Евгений Александрович</t>
  </si>
  <si>
    <t>ЗАО "Логопарк Югорские Ворота"</t>
  </si>
  <si>
    <t>8 (3462) 556-102</t>
  </si>
  <si>
    <t>datacom-ing@bk.ru</t>
  </si>
  <si>
    <t>oper6@tekhtransservis.ru</t>
  </si>
  <si>
    <t>Аглямов Миндар Агзамович</t>
  </si>
  <si>
    <t>Туйев Азизжон Туймурадович</t>
  </si>
  <si>
    <t>aziz_tuev@mail.ru</t>
  </si>
  <si>
    <t>ГК "СИНЯЯ БУХТА"</t>
  </si>
  <si>
    <t>saa89090400005@yandex.ru</t>
  </si>
  <si>
    <t>Смирнов Анатолий Альбертович</t>
  </si>
  <si>
    <t>08.12.2022</t>
  </si>
  <si>
    <t>ООО "Соровскнефть"</t>
  </si>
  <si>
    <t>(3452) 565-910</t>
  </si>
  <si>
    <t>TYUMEN@BASHNEFT.RU</t>
  </si>
  <si>
    <t>Баркинхоев Башир Ахметович</t>
  </si>
  <si>
    <t>8(3466)26-08-85</t>
  </si>
  <si>
    <t>20.09.2022</t>
  </si>
  <si>
    <t>Очное обращение</t>
  </si>
  <si>
    <t>19.09.2022</t>
  </si>
  <si>
    <t>ПАО "ННК-Варьеганнефтегаз"</t>
  </si>
  <si>
    <t>Добыча сырой нефти и нефтяного (попутного) газа, Предоставление услуг по монтажу, ремонту и техническому обслуживанию прочего оборудования общего наз, Производство электромонтажных работ, Деятельность агентов по оптовой торговле топливом, Деятельность столовых при предприятиях и учреждениях</t>
  </si>
  <si>
    <t>Бояров Антон Николаевич</t>
  </si>
  <si>
    <t>Телефонное обращение</t>
  </si>
  <si>
    <t>Дибцев Игорь Николаевич</t>
  </si>
  <si>
    <t>ООО "ЭГИДА"</t>
  </si>
  <si>
    <t>8(3466)27-66-69</t>
  </si>
  <si>
    <t>egida.transport@yandex.ru</t>
  </si>
  <si>
    <t>23.09.2022</t>
  </si>
  <si>
    <t>ИП Кёр Мария Дмитриевна</t>
  </si>
  <si>
    <t>ООО "Октопус-П"</t>
  </si>
  <si>
    <t>8-343-345-2000</t>
  </si>
  <si>
    <t>(3466)29-34-74</t>
  </si>
  <si>
    <t>05.10.2022</t>
  </si>
  <si>
    <t>10.10.2022</t>
  </si>
  <si>
    <t>07.10.2022</t>
  </si>
  <si>
    <t>06.10.2022</t>
  </si>
  <si>
    <t>Филиал АО "СибурТюменьГаз"-</t>
  </si>
  <si>
    <t>8-3466-29-46-15</t>
  </si>
  <si>
    <t>12.09.2022</t>
  </si>
  <si>
    <t>13.09.2022</t>
  </si>
  <si>
    <t>АО "Нижневартовская ГРЭС"</t>
  </si>
  <si>
    <t>Производство электроэнергии тепловыми электростанциями, Передача электроэнергии, Распределение электроэнергии, Деятельность по обеспечению работоспособности тепловых электростанций, Деятельность по обеспечению работоспособности электрических сетей, Передача пара и горячей воды (тепловой энергии), Распределение пара и горячей воды (тепловой энергии), Деятельность по обеспечению работоспособности тепловых сетей, Производство общестроительных работ, Деятельность агентов по оптовой торговле электроэнергией и тепловой энергией (без их производства, п, Оптовая торговля электрической и тепловой энергией (без их передачи и распред.), Деятельность автомобильного грузового неспециализированного транспорта, Транспортная обработка грузов, Хранение и складирование, Деятельность в области телефонной связи, Исследование конъюнктуры рынка и выявление общественного мнения</t>
  </si>
  <si>
    <t>3466-28-56-59</t>
  </si>
  <si>
    <t>07.09.2022</t>
  </si>
  <si>
    <t>ООО "Альфа-Бим"</t>
  </si>
  <si>
    <t>ООО "Мега-содружество"</t>
  </si>
  <si>
    <t>Разборка и снос зданий; производство земляных работ</t>
  </si>
  <si>
    <t>08.09.2022</t>
  </si>
  <si>
    <t>09.12.2022</t>
  </si>
  <si>
    <t>ООО "РУБ И ВР"</t>
  </si>
  <si>
    <t>Засорин Леонид Анатольевич</t>
  </si>
  <si>
    <t>ООО "Газпромнефть-Заполярье"</t>
  </si>
  <si>
    <t>8(3496) 37-98-26</t>
  </si>
  <si>
    <t>Крупеников Владимир Борисович</t>
  </si>
  <si>
    <t>09.09.2022</t>
  </si>
  <si>
    <t>15.03.2022</t>
  </si>
  <si>
    <t>Почта РФ</t>
  </si>
  <si>
    <t>07.12.2022</t>
  </si>
  <si>
    <t>МКУ "ЕДДС МО г. Ноябрьск"</t>
  </si>
  <si>
    <t>8(3496)311-523</t>
  </si>
  <si>
    <t>Смоквин Андрей Юрьевич</t>
  </si>
  <si>
    <t>ООО "Газпром газомоторное топливо"</t>
  </si>
  <si>
    <t>812-455-01-09</t>
  </si>
  <si>
    <t>Соин Тимур Игоревич</t>
  </si>
  <si>
    <t>06.09.2022</t>
  </si>
  <si>
    <t>05.09.2022</t>
  </si>
  <si>
    <t>Исключить влиание иных потребителей на качество ээ.</t>
  </si>
  <si>
    <t>02.09.2022</t>
  </si>
  <si>
    <t>01.09.2022</t>
  </si>
  <si>
    <t>21.10.2022</t>
  </si>
  <si>
    <t>АО "ГГЭС"</t>
  </si>
  <si>
    <t>(34936) 5-40-27</t>
  </si>
  <si>
    <t>02.11.2022</t>
  </si>
  <si>
    <t>Бронников Виктор Александрович</t>
  </si>
  <si>
    <t>03.11.2022</t>
  </si>
  <si>
    <t>01.11.2022</t>
  </si>
  <si>
    <t>Тюменский филиал ПАО "ВымпелКом"</t>
  </si>
  <si>
    <t>Деятельность в области телефонной связи и документальной электросвязи</t>
  </si>
  <si>
    <t>(3452) 41-56-07</t>
  </si>
  <si>
    <t>10.01.2022</t>
  </si>
  <si>
    <t>ГКУ "Дорожная Дирекция ЯНАО"</t>
  </si>
  <si>
    <t>(34922) 71-653</t>
  </si>
  <si>
    <t>Конев Денис Александрович</t>
  </si>
  <si>
    <t>10.11.2022</t>
  </si>
  <si>
    <t>ООО "ЭСТ"</t>
  </si>
  <si>
    <t>Деятельность по обеспечению работоспособности электрических сетей, Производство электромонтажных работ</t>
  </si>
  <si>
    <t>(3452)261024</t>
  </si>
  <si>
    <t>estpriem@rambler.ru</t>
  </si>
  <si>
    <t>Борщев Андрей Анатольевич</t>
  </si>
  <si>
    <t>16.09.2022</t>
  </si>
  <si>
    <t>11.11.2022</t>
  </si>
  <si>
    <t>Сличный Сергей Вячеславович</t>
  </si>
  <si>
    <t>14.11.2022</t>
  </si>
  <si>
    <t>ОАО "ЭнергоЯмал"</t>
  </si>
  <si>
    <t>(3496)362-255</t>
  </si>
  <si>
    <t>10.03.2022</t>
  </si>
  <si>
    <t>10.08.2022</t>
  </si>
  <si>
    <t>-</t>
  </si>
  <si>
    <t>15.08.2022</t>
  </si>
  <si>
    <t>11.08.2022</t>
  </si>
  <si>
    <t>предложений и замечаний,нет</t>
  </si>
  <si>
    <t>16.08.2022</t>
  </si>
  <si>
    <t>21.02.2022</t>
  </si>
  <si>
    <t>Толочек Евгений Викторович</t>
  </si>
  <si>
    <t>МКП г. Нягани "НРК"</t>
  </si>
  <si>
    <t>21.09.2022</t>
  </si>
  <si>
    <t>----</t>
  </si>
  <si>
    <t>Претензий, замечаний и пожеланий по работе компании нет.</t>
  </si>
  <si>
    <t>Предложений нет</t>
  </si>
  <si>
    <t>11.10.2022</t>
  </si>
  <si>
    <t>ООО "Элвест"</t>
  </si>
  <si>
    <t>(343) 383-46-18</t>
  </si>
  <si>
    <t>fatakova@elvest-ek.ru</t>
  </si>
  <si>
    <t>Кочедыков Михаил Викторович</t>
  </si>
  <si>
    <t>30.08.2022</t>
  </si>
  <si>
    <t>ООО "Няганьнефть"</t>
  </si>
  <si>
    <t>8(34672)52000</t>
  </si>
  <si>
    <t>info-nnq@ips.ru</t>
  </si>
  <si>
    <t>Штыков Виталий Александрович</t>
  </si>
  <si>
    <t>18.08.2022</t>
  </si>
  <si>
    <t>17.08.2022</t>
  </si>
  <si>
    <t>Порхун Павел Андреевич</t>
  </si>
  <si>
    <t>АО "РОСПАН ИНТЕРНЕШНЛ"</t>
  </si>
  <si>
    <t>Добыча сырой нефти и нефтяного (попутного) газа, Геолого-разведочные,геофизические и геохимические работы в области изучения недр, Начальное и среднее профессиональное образование</t>
  </si>
  <si>
    <t>Иваненков Дмитрий Александрович</t>
  </si>
  <si>
    <t>GNH@BK.RU</t>
  </si>
  <si>
    <t>Десятов Константин Александрович</t>
  </si>
  <si>
    <t>ГБУЗ ТО "Областная больница № 17"</t>
  </si>
  <si>
    <t>(34555) 2-35-66</t>
  </si>
  <si>
    <t>Быков Алексей Гаврилович</t>
  </si>
  <si>
    <t>Созонов Петр Михайлович</t>
  </si>
  <si>
    <t>ООО "Р.А.И."</t>
  </si>
  <si>
    <t>8 (343) 253-0-253</t>
  </si>
  <si>
    <t>ООО "СеверСетьРазвитие"</t>
  </si>
  <si>
    <t>8(343) 272-10-76</t>
  </si>
  <si>
    <t>AMolchanov@cupp.ru</t>
  </si>
  <si>
    <t>Берман Михаил Львович</t>
  </si>
  <si>
    <t>Городиская Татьяна Юрьевна</t>
  </si>
  <si>
    <t>МАУ "ТРК Надым"</t>
  </si>
  <si>
    <t>8 (3499) 53-40-77</t>
  </si>
  <si>
    <t>trc_nadym@mail.ru</t>
  </si>
  <si>
    <t>АО "Сибюгстрой"</t>
  </si>
  <si>
    <t>8 (863) 219-45-60</t>
  </si>
  <si>
    <t>МУП "ПЭС"</t>
  </si>
  <si>
    <t>Производство деревянных строительных конструкций и столярных изделий, Передача электроэнергии, Распределение электроэнергии, Деятельность по обеспечению работоспособности электрических сетей, Производство общестроительных работ по возведению зданий,Монтаж зданий и сооружений из сборных конструкций, Архитектурная деятельность</t>
  </si>
  <si>
    <t>34997-2-62-28</t>
  </si>
  <si>
    <t>ИП Разванов Мурад Асланович</t>
  </si>
  <si>
    <t>ООО "УК "Технополис"</t>
  </si>
  <si>
    <t>8(34675)74152</t>
  </si>
  <si>
    <t>Югорское УАВР ООО "Газпром</t>
  </si>
  <si>
    <t>(34675) 21-4-70</t>
  </si>
  <si>
    <t>Белов Сергей Николаевич</t>
  </si>
  <si>
    <t>ООО "Аэропорт Советский"</t>
  </si>
  <si>
    <t>Деятельность воздушного транспорта, подчиняющегося расписанию</t>
  </si>
  <si>
    <t>(34676)2-92-10</t>
  </si>
  <si>
    <t>04.10.2022</t>
  </si>
  <si>
    <t>21.11.2022</t>
  </si>
  <si>
    <t>ООО "ЛПК "Самза"</t>
  </si>
  <si>
    <t>15.07.2022</t>
  </si>
  <si>
    <t>11.07.2022</t>
  </si>
  <si>
    <t>Югорское УТТиСТ</t>
  </si>
  <si>
    <t>(34675) 2-76-15</t>
  </si>
  <si>
    <t>07.07.2022</t>
  </si>
  <si>
    <t>АО "Аэропорт Урай"</t>
  </si>
  <si>
    <t>Розничная торговля моторным топливом, Деятельность автомобильного грузового транспорта, Прочая вспомогательная деятельность железнодорожного транспорта, Эксплуатация гаражей, стоянок для автотранспортных средств, велосипедов и т.п, Эксплуатация взлетно-посадочных полос, ангаров и т.п..</t>
  </si>
  <si>
    <t>(34676)3-05-78</t>
  </si>
  <si>
    <t>Гороховцев Юрий Александрович</t>
  </si>
  <si>
    <t>Воронченко Вячеслав Владимирович</t>
  </si>
  <si>
    <t>21.07.2022</t>
  </si>
  <si>
    <t>Мальщукова Анна Михайловна</t>
  </si>
  <si>
    <t>Сложное и долгое получение разрешения на строительство. Организовать платно и быстро!</t>
  </si>
  <si>
    <t>Меремьянина Ольга Михайловна</t>
  </si>
  <si>
    <t>03.08.2022</t>
  </si>
  <si>
    <t>Тоискин Петр Никитич</t>
  </si>
  <si>
    <t>09.08.2022</t>
  </si>
  <si>
    <t>Щербич Игорь Сергеевич</t>
  </si>
  <si>
    <t>20.12.2022</t>
  </si>
  <si>
    <t>Потрепалова Лариса Геннадьевна</t>
  </si>
  <si>
    <t>Сергеев Александр Кузьмич</t>
  </si>
  <si>
    <t>Пушкарев Александр Викторович</t>
  </si>
  <si>
    <t>Мельникова Татьяна Прокопьевна</t>
  </si>
  <si>
    <t>05.12.2022</t>
  </si>
  <si>
    <t>ООО "ПРИЗ"</t>
  </si>
  <si>
    <t>(3452) 696-455</t>
  </si>
  <si>
    <t>PRIS72@yandex.ru</t>
  </si>
  <si>
    <t>Лужбин Михаил Дмитриевич</t>
  </si>
  <si>
    <t>30.06.2022</t>
  </si>
  <si>
    <t>Савельев Сергей Викторович</t>
  </si>
  <si>
    <t>07.11.2022</t>
  </si>
  <si>
    <t>Ермак Анатолий Анатольевич</t>
  </si>
  <si>
    <t>Нохрин Сергей Васильевич</t>
  </si>
  <si>
    <t>olganohrina172@gmail.com</t>
  </si>
  <si>
    <t>ООО "СУЭС"</t>
  </si>
  <si>
    <t>Тюльков Виктор Александрович</t>
  </si>
  <si>
    <t>Рахимова Луиза Шавкатовна</t>
  </si>
  <si>
    <t>Устьянцева Ксения Владимировна</t>
  </si>
  <si>
    <t>Самкович Евгений Викторович</t>
  </si>
  <si>
    <t>28.09.2022</t>
  </si>
  <si>
    <t>ООО "Уралинвест"</t>
  </si>
  <si>
    <t>03.10.2022</t>
  </si>
  <si>
    <t>ООО "АТ"</t>
  </si>
  <si>
    <t>Герасимов Анатолий Николаевич</t>
  </si>
  <si>
    <t>ООО СЗ "Завод ЖБИ-3"</t>
  </si>
  <si>
    <t>Производство изделий из бетона для использования в строительстве</t>
  </si>
  <si>
    <t>(3452) 379-100</t>
  </si>
  <si>
    <t>Соловьев Александр Владимирович</t>
  </si>
  <si>
    <t>Егоренко Виталий Николаевич</t>
  </si>
  <si>
    <t>все хорошо</t>
  </si>
  <si>
    <t>Шнайдер Валентина Алексеевна</t>
  </si>
  <si>
    <t>3452-53-01-74</t>
  </si>
  <si>
    <t>Лалетин Владимир Витальевич</t>
  </si>
  <si>
    <t>долго; варианты должны быть на сайте</t>
  </si>
  <si>
    <t>Морозова Александра Александровна</t>
  </si>
  <si>
    <t>Смотреть в скане</t>
  </si>
  <si>
    <t>22.06.2022</t>
  </si>
  <si>
    <t>Цепелева Лариса Валентиновна</t>
  </si>
  <si>
    <t>01.03.2022</t>
  </si>
  <si>
    <t>Першина Лидия Андреевна</t>
  </si>
  <si>
    <t>02.03.2022</t>
  </si>
  <si>
    <t>Борщенко Ольга Анатольевна</t>
  </si>
  <si>
    <t>11.03.2022</t>
  </si>
  <si>
    <t>Уфельман Надежда Александровна</t>
  </si>
  <si>
    <t>14.03.2022</t>
  </si>
  <si>
    <t>Карзунова Эльза Владимировна</t>
  </si>
  <si>
    <t>Сабов Ольга Николаевна</t>
  </si>
  <si>
    <t>Шаламов Владимир Николаевич</t>
  </si>
  <si>
    <t>16.03.2022</t>
  </si>
  <si>
    <t>Якоб Ирина Александровна</t>
  </si>
  <si>
    <t>18.03.2022</t>
  </si>
  <si>
    <t>ГКУ ТО "УКС"</t>
  </si>
  <si>
    <t>(3452)465231</t>
  </si>
  <si>
    <t>Гимаев Фанур Фаимович</t>
  </si>
  <si>
    <t>Палий Василий Сергеевич</t>
  </si>
  <si>
    <t>Богданова Юлия Юрьевна</t>
  </si>
  <si>
    <t>21.03.2022</t>
  </si>
  <si>
    <t>Логинов Богдан Викторович</t>
  </si>
  <si>
    <t>28.03.2022</t>
  </si>
  <si>
    <t>Иванов Владимир Михайлович</t>
  </si>
  <si>
    <t>02.06.2022</t>
  </si>
  <si>
    <t>Здорнов Алексей Васильевич</t>
  </si>
  <si>
    <t>Фугаева Анастасия Михайловна</t>
  </si>
  <si>
    <t>30.05.2022</t>
  </si>
  <si>
    <t>Казакевич Лариса Александровна</t>
  </si>
  <si>
    <t>В моем заявлении была указана мощность 8,5 кВт, а в акте технологического присоединения 3 кВт.</t>
  </si>
  <si>
    <t>26.05.2022</t>
  </si>
  <si>
    <t>Семеняк Александр Валерьевич</t>
  </si>
  <si>
    <t>24.05.2022</t>
  </si>
  <si>
    <t>Медведев Алексей Петрович</t>
  </si>
  <si>
    <t>19.05.2022</t>
  </si>
  <si>
    <t>Фазлуллин Рафаэль Иосуфович</t>
  </si>
  <si>
    <t>всё в порядке</t>
  </si>
  <si>
    <t>13.05.2022</t>
  </si>
  <si>
    <t>Мосесова Татьяна Николаевна</t>
  </si>
  <si>
    <t>Романова Валентина Александровна</t>
  </si>
  <si>
    <t>30.03.2022</t>
  </si>
  <si>
    <t>Чурган Константин Станиславович</t>
  </si>
  <si>
    <t>Трохалева Надежда Юрьевна</t>
  </si>
  <si>
    <t>27.04.2022</t>
  </si>
  <si>
    <t>Катынская Нина Сергеевна</t>
  </si>
  <si>
    <t>19.04.2022</t>
  </si>
  <si>
    <t>Кобелин Максим Михайлович</t>
  </si>
  <si>
    <t>18.04.2022</t>
  </si>
  <si>
    <t>Бердиев Далер Ёкубжонович</t>
  </si>
  <si>
    <t>04.04.2022</t>
  </si>
  <si>
    <t>Быкова Алёна Павловна</t>
  </si>
  <si>
    <t>13.04.2022</t>
  </si>
  <si>
    <t>Петраш Людмила Анатольевна</t>
  </si>
  <si>
    <t>29.04.2022</t>
  </si>
  <si>
    <t>12.04.2022</t>
  </si>
  <si>
    <t>Мустафина Венера Фазелзяновна</t>
  </si>
  <si>
    <t>07.04.2022</t>
  </si>
  <si>
    <t>Горшкова Юлия Георгиевна</t>
  </si>
  <si>
    <t>Дубенчук Юрий Денисович</t>
  </si>
  <si>
    <t>06.04.2022</t>
  </si>
  <si>
    <t>Молчанова Светлана Александровна</t>
  </si>
  <si>
    <t>ООО "МЕТКОМ"</t>
  </si>
  <si>
    <t>dmitriyacko@mail.ru</t>
  </si>
  <si>
    <t>ПАО "МТС"</t>
  </si>
  <si>
    <t>Деятельность в области телефонной связи, Деятельность в области документальной электросвязи, Прочая деятельность в области электросвязи, Исследование конъюнктуры рынка</t>
  </si>
  <si>
    <t>7(343)372-99-28</t>
  </si>
  <si>
    <t>Дубовсков Андрей Анатольевич</t>
  </si>
  <si>
    <t>Сметанина Маргарита Олеговна</t>
  </si>
  <si>
    <t>ИП Сирачева Равза Тагировна</t>
  </si>
  <si>
    <t>Горбачев Михаил Валерьевич</t>
  </si>
  <si>
    <t>ИП Агиенко Виктор Павлович</t>
  </si>
  <si>
    <t>Администрация Сингульского</t>
  </si>
  <si>
    <t>Ибуков Эльмар Мухамедалиевич</t>
  </si>
  <si>
    <t>Администрация Памятнинского</t>
  </si>
  <si>
    <t>Администрация Зиновского</t>
  </si>
  <si>
    <t>Местная мусульманская религиозная</t>
  </si>
  <si>
    <t>8-982-984-33-52</t>
  </si>
  <si>
    <t>ИП Гилева Анастасия Васильевна</t>
  </si>
  <si>
    <t>ИП Латыпова Динара Мирсаитовна</t>
  </si>
  <si>
    <t>Дударева Любовь Витальевна</t>
  </si>
  <si>
    <t>Обанин Денис Евстафьевич</t>
  </si>
  <si>
    <t>ООО "ПК-1"</t>
  </si>
  <si>
    <t>8(3452)64-78-00</t>
  </si>
  <si>
    <t>avanona@mail.ru</t>
  </si>
  <si>
    <t>Иванова Елена Николаевна</t>
  </si>
  <si>
    <t>ИП Канцлер Лидия Карловна</t>
  </si>
  <si>
    <t>ИП Мотаев Анатолий Валентинович</t>
  </si>
  <si>
    <t>ИП Дудкин Роман Владимирович</t>
  </si>
  <si>
    <t>ИП Шабалин Сергей Борисович</t>
  </si>
  <si>
    <t>ИП Айтышов Альфрит Нуриахметович</t>
  </si>
  <si>
    <t>ИП Шишканов Алексей Валерьевич</t>
  </si>
  <si>
    <t>Канбулатов Руслан Агаевич</t>
  </si>
  <si>
    <t>ИП Асеев Игорь Владимирович</t>
  </si>
  <si>
    <t>ООО "Попутчик"</t>
  </si>
  <si>
    <t>ООО "Сибирь"</t>
  </si>
  <si>
    <t>ООО  "СибирьНефтепродукт"</t>
  </si>
  <si>
    <t>8(3452)36-03-46</t>
  </si>
  <si>
    <t>Малышкин Николай Николаевич</t>
  </si>
  <si>
    <t>ООО "АЛЬЯНС-С"</t>
  </si>
  <si>
    <t>8 (982)138 80 09</t>
  </si>
  <si>
    <t>gorservisuk@mail.ru</t>
  </si>
  <si>
    <t>Рожков Дмитрий Александрович</t>
  </si>
  <si>
    <t>Пермякова Галина Аркадьевна</t>
  </si>
  <si>
    <t>8(3452)32-44-81</t>
  </si>
  <si>
    <t>Мальцев Николай Николаевич</t>
  </si>
  <si>
    <t>Ефимик Нина Михаиловна</t>
  </si>
  <si>
    <t>Тасбаева Толкынай Еслямовна</t>
  </si>
  <si>
    <t>Феоктистова Ольга Игнатьевна</t>
  </si>
  <si>
    <t>ООО "Полёт"</t>
  </si>
  <si>
    <t>8(912)922 87 11</t>
  </si>
  <si>
    <t>Chistilin_mihail@mail.ru</t>
  </si>
  <si>
    <t>Кривич Сергей Михайлович</t>
  </si>
  <si>
    <t>ООО "ТПК "ГАЗ"</t>
  </si>
  <si>
    <t>Фомин Евгений Александрович</t>
  </si>
  <si>
    <t>ООО  "Сибирская продовольственная</t>
  </si>
  <si>
    <t>8(3452) 47-15-34</t>
  </si>
  <si>
    <t>ООО "Капитель"</t>
  </si>
  <si>
    <t>Покупка и продажа земельных участков.</t>
  </si>
  <si>
    <t>(3812) 55-04-65</t>
  </si>
  <si>
    <t>Габрусь Татьяна Павловна</t>
  </si>
  <si>
    <t>ПАО "ВымпелКом"</t>
  </si>
  <si>
    <t>8(3452)55-06-00</t>
  </si>
  <si>
    <t>Золотарев А. Л.</t>
  </si>
  <si>
    <t>Попов Владислав Антонович</t>
  </si>
  <si>
    <t>ИП Тильмухаметов Юсуп Магсутович</t>
  </si>
  <si>
    <t>Шунькин Илья Александрович</t>
  </si>
  <si>
    <t>Шадских Виктор Михайлович</t>
  </si>
  <si>
    <t>СССППК "ГОСТинец"</t>
  </si>
  <si>
    <t>8(34535)3-34-52</t>
  </si>
  <si>
    <t>Ситников Андрей Леонидович</t>
  </si>
  <si>
    <t>АНО ЦСА НА "КОВЧЕГ"</t>
  </si>
  <si>
    <t>(3452) 67-75-07</t>
  </si>
  <si>
    <t>ИП Жамбурин Жаныбек Жамбурович</t>
  </si>
  <si>
    <t>Администрация Солобоевского</t>
  </si>
  <si>
    <t>8-(34537)25-5-55</t>
  </si>
  <si>
    <t>ООО "Гранд-2"</t>
  </si>
  <si>
    <t>8-3452-45-04-98</t>
  </si>
  <si>
    <t>Губкина Людмила Александровна</t>
  </si>
  <si>
    <t>Горчагов Максим Михайлович</t>
  </si>
  <si>
    <t>ГАПОУ ТО "АТК"</t>
  </si>
  <si>
    <t>Обучение в образовательных учреждениях среднего профессионального образования</t>
  </si>
  <si>
    <t>(34535) 2-44-00</t>
  </si>
  <si>
    <t>Агапов Владимир Николаевич</t>
  </si>
  <si>
    <t>Администрация Ревдинского</t>
  </si>
  <si>
    <t>08.06.2022</t>
  </si>
  <si>
    <t>ИП Дубров Сергей Анатольевич</t>
  </si>
  <si>
    <t>ИП Глебченко Пётр Александрович</t>
  </si>
  <si>
    <t>stroyprogress2010@mail.ru</t>
  </si>
  <si>
    <t>07.06.2022</t>
  </si>
  <si>
    <t>ИП Дубров Сергей Сергеевич</t>
  </si>
  <si>
    <t>09.06.2022</t>
  </si>
  <si>
    <t>04.05.2022</t>
  </si>
  <si>
    <t>Шабеева Розалина Марселевна</t>
  </si>
  <si>
    <t>СПК "АРТАМОНОВСКИЙ"</t>
  </si>
  <si>
    <t>8(34531)41-5-32</t>
  </si>
  <si>
    <t>Наумов Владимир Георгиевич</t>
  </si>
  <si>
    <t>Хабибулин Рустам Ривалович</t>
  </si>
  <si>
    <t>Багаутдинова Алсу Гаффаровна</t>
  </si>
  <si>
    <t>06.06.2022</t>
  </si>
  <si>
    <t>Маркер Виктория Борисовна</t>
  </si>
  <si>
    <t>Турнаева Елена Леонидовна</t>
  </si>
  <si>
    <t>Михайлов Евгений Владиславович</t>
  </si>
  <si>
    <t>01.10.2022</t>
  </si>
  <si>
    <t>Швецов Алексей Иванович</t>
  </si>
  <si>
    <t>ИП Фёдорова Маргарита Николаевна</t>
  </si>
  <si>
    <t>Фёдорова Маргарита Николаевна</t>
  </si>
  <si>
    <t>Кобелев Евгений Григорьевич</t>
  </si>
  <si>
    <t>Давыденко Татьяна Фоминична</t>
  </si>
  <si>
    <t>Куракина Людмила Геннадьевна</t>
  </si>
  <si>
    <t>Гольцман Лариса Васильевна</t>
  </si>
  <si>
    <t>06.07.2022</t>
  </si>
  <si>
    <t>05.07.2022</t>
  </si>
  <si>
    <t>ООО "Исток"</t>
  </si>
  <si>
    <t>Комитет ЖКП администрации Упоровско</t>
  </si>
  <si>
    <t>ИП Юнгман Надежда Юрьевна</t>
  </si>
  <si>
    <t>89058205225@EVRASIA.NET</t>
  </si>
  <si>
    <t>МАОУ Суерская СОШ</t>
  </si>
  <si>
    <t>8 (34541) 3 39 40</t>
  </si>
  <si>
    <t>Гольцман Оксана Александровна</t>
  </si>
  <si>
    <t>Карачаушев Георгий Авраамович</t>
  </si>
  <si>
    <t>Рязанов Геннадий Александрович</t>
  </si>
  <si>
    <t>Чеглаков Владимир Николаевич</t>
  </si>
  <si>
    <t>28.06.2022</t>
  </si>
  <si>
    <t>08.07.2022</t>
  </si>
  <si>
    <t>Бутырский Дмитрий Сергеевич</t>
  </si>
  <si>
    <t>Устюжанинов Алексей Владимирович</t>
  </si>
  <si>
    <t>Ипатова Ольга Александровна</t>
  </si>
  <si>
    <t>Иванова Альбина Ивановна</t>
  </si>
  <si>
    <t>Казанцева Яна Андреевна</t>
  </si>
  <si>
    <t>Валитов Рашит Аюбович</t>
  </si>
  <si>
    <t>Хамидуллин Азат Миргалиевич</t>
  </si>
  <si>
    <t>Раевская Екатерина Петровна</t>
  </si>
  <si>
    <t>Адлерс Эрикс Рамонович</t>
  </si>
  <si>
    <t>Абайдуллина Зарина Рамазановна</t>
  </si>
  <si>
    <t>ИП Некрасова Елена Николаевна</t>
  </si>
  <si>
    <t>Некрасова Елена Николаевна</t>
  </si>
  <si>
    <t>Сидорова Людмила Юрьевна</t>
  </si>
  <si>
    <t>Подойников Павел Петрович</t>
  </si>
  <si>
    <t>stepanovaolga1967@rambler.ru</t>
  </si>
  <si>
    <t>Дунайцев Олег Анатольевич</t>
  </si>
  <si>
    <t>Джарчиев Карамали Тельман Оглы</t>
  </si>
  <si>
    <t>Попов Вячеслав Борисович</t>
  </si>
  <si>
    <t>Филёва Анна Владимировна</t>
  </si>
  <si>
    <t>Супиев Султан Джормухамедович</t>
  </si>
  <si>
    <t>03.03.2022</t>
  </si>
  <si>
    <t>Местная МРО д. Новокаишкуль Ярковского</t>
  </si>
  <si>
    <t>8-912 389 88 75</t>
  </si>
  <si>
    <t>Аитов Ишмухамет Хасимович</t>
  </si>
  <si>
    <t>Кузнецова Ирина Владимировна</t>
  </si>
  <si>
    <t>Токарев Константин Иванович</t>
  </si>
  <si>
    <t>Лучкина Кристина Андреевна</t>
  </si>
  <si>
    <t>Мокринская Любовь Григорьевна</t>
  </si>
  <si>
    <t>ООО "НПП"Старт"</t>
  </si>
  <si>
    <t>ООО "Престиж Плюс"</t>
  </si>
  <si>
    <t>8-904-876-82-58</t>
  </si>
  <si>
    <t>Ильина Татьяна Алексеевна</t>
  </si>
  <si>
    <t>Работайте также, всё нравится.</t>
  </si>
  <si>
    <t>АНО ДО "Детский сад "Ивушка"</t>
  </si>
  <si>
    <t>ИП Грейлих Татьяна Юрьевна</t>
  </si>
  <si>
    <t>ООО "Простор"</t>
  </si>
  <si>
    <t>Докшин Алексей Николаевич</t>
  </si>
  <si>
    <t>22.03.2022</t>
  </si>
  <si>
    <t>Бурганова Насима Анваровна</t>
  </si>
  <si>
    <t>Пшеничников Иван Геннадьевич</t>
  </si>
  <si>
    <t>Идрисов Рамиль Аухатович</t>
  </si>
  <si>
    <t>ИП Костылева Рената Фагиевна</t>
  </si>
  <si>
    <t>Костылева Рената Фагиевна</t>
  </si>
  <si>
    <t>ПАО "Ростелеком"</t>
  </si>
  <si>
    <t>(812) 787-28-49</t>
  </si>
  <si>
    <t>Калугин Сергей Борисович</t>
  </si>
  <si>
    <t>Администрация Усальского</t>
  </si>
  <si>
    <t>8(34531)42-3-47</t>
  </si>
  <si>
    <t>Распопова Марина Николаевна</t>
  </si>
  <si>
    <t>29.03.2022</t>
  </si>
  <si>
    <t>Психиатрическая больница ЯНАО</t>
  </si>
  <si>
    <t>ООО "Общепит"</t>
  </si>
  <si>
    <t>ООО "Агротехнология"</t>
  </si>
  <si>
    <t>34537-2-10-58</t>
  </si>
  <si>
    <t>ООО "Кооператор А"</t>
  </si>
  <si>
    <t>83 454 323 544</t>
  </si>
  <si>
    <t>ООО "Животновод"</t>
  </si>
  <si>
    <t>8 -(34537)- 21-8-85</t>
  </si>
  <si>
    <t>ИП Качалков Владимир Владимирович</t>
  </si>
  <si>
    <t>ООО "Комплекс"</t>
  </si>
  <si>
    <t>8(34537)23-3-24</t>
  </si>
  <si>
    <t>АУ ДОД "ИДШИ"</t>
  </si>
  <si>
    <t>8(34537)21-0-84</t>
  </si>
  <si>
    <t>Администрация Бархатовского</t>
  </si>
  <si>
    <t>ООО "ТРЕСТ"</t>
  </si>
  <si>
    <t>8(3453) 72-71-37</t>
  </si>
  <si>
    <t>mistertrest@yandex.ru</t>
  </si>
  <si>
    <t>ООО УПК "Автомобилист"</t>
  </si>
  <si>
    <t>24-90-15</t>
  </si>
  <si>
    <t>Шукшин Алексей Андреевич</t>
  </si>
  <si>
    <t>28.04.2022</t>
  </si>
  <si>
    <t>Абдрахманова Ольга Владимировна</t>
  </si>
  <si>
    <t>Куликова Татьяна Ивановна</t>
  </si>
  <si>
    <t>Краус Наталья Михайловна</t>
  </si>
  <si>
    <t>Баязитова Зальфира Абдулловна</t>
  </si>
  <si>
    <t>Скрыпник Ольга Александровна</t>
  </si>
  <si>
    <t>Процветания и стабильности в работе!</t>
  </si>
  <si>
    <t>Мусульманская религиозная организация</t>
  </si>
  <si>
    <t>8(34531)26-9-71</t>
  </si>
  <si>
    <t>Мачитов Фархат Тимерханович</t>
  </si>
  <si>
    <t>Смышляева Марина Сергеевна</t>
  </si>
  <si>
    <t>Нигматуллина Ярославна Владимировна</t>
  </si>
  <si>
    <t>26.01.2022</t>
  </si>
  <si>
    <t>Шестаков Анатолий Васильевич</t>
  </si>
  <si>
    <t>asstakov@gmail.com</t>
  </si>
  <si>
    <t>Зиятдинов Сайфутдин Шайхутдинович</t>
  </si>
  <si>
    <t>Кругликова Елена Александровна</t>
  </si>
  <si>
    <t>Ташбулатова Нафиса Насибулловна</t>
  </si>
  <si>
    <t>Цыхмистренко Игорь Фёдорович</t>
  </si>
  <si>
    <t>Балдин Камалитдин Биктимирович</t>
  </si>
  <si>
    <t>31.01.2022</t>
  </si>
  <si>
    <t>Шершун Александр Николаевич</t>
  </si>
  <si>
    <t>09.02.2022</t>
  </si>
  <si>
    <t>Байгабулова Елена Муратовна</t>
  </si>
  <si>
    <t>Латыпова Светлана Михайловна</t>
  </si>
  <si>
    <t>15.02.2022</t>
  </si>
  <si>
    <t>Станаев Андрей Васильевич</t>
  </si>
  <si>
    <t>Майорова Резеда Зиннуровна</t>
  </si>
  <si>
    <t>Садыков Андрей Альбертович</t>
  </si>
  <si>
    <t>Севрюгин Александр Геннадьевич</t>
  </si>
  <si>
    <t>Нигманова Мариям Шакурьяновна</t>
  </si>
  <si>
    <t>Нестерова Алефтина Владимировна</t>
  </si>
  <si>
    <t>Панкратова Виктория Дмитриевна</t>
  </si>
  <si>
    <t>Учаева Анна Юрьевна</t>
  </si>
  <si>
    <t>ИП Ожоганич Елена Владимировна</t>
  </si>
  <si>
    <t>Ожоганич Елена Владимировна</t>
  </si>
  <si>
    <t>В целях повышения качества обслуживания клиентов, ежегодно проводится анкетирование потребителей. Регулярное анкетирование потребителей услуг проводится для получения информации «из первых рук» и использования результатов анализа для разработки и проведения корректирующих мероприятий по улучшению обслуживания.
В опросе участвуют потребители услуг – юридические лица, анкеты которым направляются по почте.                                                                                                                         В 2022 году приняли участие 1014 потребителей услуг. Степень удовлетворённости качеством в разрезе услуг представлена ниже.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</si>
</sst>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x14ac:knownFonts="1">
    <font>
      <sz val="10"/>
      <name val="Arial Cyr"/>
      <charset val="204"/>
    </font>
    <font>
      <b/>
      <sz val="10"/>
      <name val="Arial Cyr"/>
      <charset val="204"/>
    </font>
    <font>
      <sz val="8"/>
      <name val="Arial Cyr"/>
      <charset val="204"/>
    </font>
    <font>
      <sz val="10"/>
      <name val="Times New Roman"/>
      <family val="1"/>
      <charset val="204"/>
    </font>
    <font>
      <sz val="9"/>
      <name val="Calibri"/>
      <family val="2"/>
      <charset val="204"/>
      <scheme val="minor"/>
    </font>
    <font>
      <b/>
      <sz val="10"/>
      <name val="Calibri"/>
      <family val="2"/>
      <charset val="204"/>
      <scheme val="minor"/>
    </font>
    <font>
      <b/>
      <sz val="9"/>
      <name val="Calibri"/>
      <family val="2"/>
      <charset val="204"/>
      <scheme val="minor"/>
    </font>
    <font>
      <sz val="12"/>
      <name val="Times New Roman"/>
      <family val="1"/>
      <charset val="204"/>
    </font>
    <font>
      <b/>
      <sz val="12"/>
      <name val="Times New Roman"/>
      <family val="1"/>
      <charset val="204"/>
    </font>
    <font>
      <sz val="10"/>
      <name val="Arial Cyr"/>
      <charset val="204"/>
    </font>
    <font>
      <sz val="16"/>
      <name val="Times New Roman"/>
      <family val="1"/>
      <charset val="204"/>
    </font>
    <font>
      <b/>
      <sz val="14"/>
      <name val="Times New Roman"/>
      <family val="1"/>
      <charset val="204"/>
    </font>
    <font>
      <b/>
      <sz val="11"/>
      <name val="Times New Roman"/>
      <family val="1"/>
      <charset val="204"/>
    </font>
    <font>
      <sz val="11"/>
      <name val="Times New Roman"/>
      <family val="1"/>
      <charset val="204"/>
    </font>
    <font>
      <b/>
      <i/>
      <sz val="9"/>
      <name val="Calibri"/>
      <family val="2"/>
      <charset val="204"/>
      <scheme val="minor"/>
    </font>
    <font>
      <i/>
      <sz val="9"/>
      <name val="Calibri"/>
      <family val="2"/>
      <charset val="204"/>
      <scheme val="minor"/>
    </font>
    <font>
      <sz val="9"/>
      <name val="Calibri"/>
      <family val="2"/>
      <charset val="204"/>
    </font>
    <font>
      <b/>
      <sz val="9"/>
      <name val="Calibri"/>
      <family val="2"/>
      <charset val="204"/>
    </font>
    <font>
      <sz val="10"/>
      <color rgb="FFC00000"/>
      <name val="Arial Cyr"/>
      <charset val="204"/>
    </font>
    <font>
      <sz val="22"/>
      <name val="PF Din Text Cond Pro Light"/>
      <charset val="204"/>
    </font>
    <font>
      <sz val="40"/>
      <name val="PF Din Text Cond Pro Light"/>
      <charset val="204"/>
    </font>
    <font>
      <sz val="10"/>
      <color theme="0"/>
      <name val="Arial Cyr"/>
      <charset val="204"/>
    </font>
    <font>
      <sz val="40"/>
      <color theme="0"/>
      <name val="PF Din Text Cond Pro Light"/>
      <charset val="204"/>
    </font>
    <font>
      <sz val="10"/>
      <color theme="0"/>
      <name val="Times New Roman"/>
      <family val="1"/>
      <charset val="204"/>
    </font>
    <font>
      <sz val="9"/>
      <color theme="0"/>
      <name val="Calibri"/>
      <family val="2"/>
      <charset val="204"/>
      <scheme val="minor"/>
    </font>
    <font>
      <b/>
      <sz val="12"/>
      <color theme="0"/>
      <name val="Times New Roman"/>
      <family val="1"/>
      <charset val="204"/>
    </font>
    <font>
      <b/>
      <sz val="10"/>
      <color theme="0"/>
      <name val="Calibri"/>
      <family val="2"/>
      <charset val="204"/>
      <scheme val="minor"/>
    </font>
    <font>
      <b/>
      <sz val="10"/>
      <color theme="0"/>
      <name val="Arial Cyr"/>
      <charset val="204"/>
    </font>
    <font>
      <sz val="9"/>
      <color theme="0"/>
      <name val="Calibri"/>
      <family val="2"/>
      <charset val="204"/>
    </font>
    <font>
      <b/>
      <sz val="9"/>
      <color theme="0"/>
      <name val="Calibri"/>
      <family val="2"/>
      <charset val="204"/>
      <scheme val="minor"/>
    </font>
    <font>
      <b/>
      <i/>
      <sz val="9"/>
      <color theme="0"/>
      <name val="Calibri"/>
      <family val="2"/>
      <charset val="204"/>
      <scheme val="minor"/>
    </font>
    <font>
      <b/>
      <sz val="9"/>
      <color theme="0"/>
      <name val="Calibri"/>
      <family val="2"/>
      <charset val="204"/>
    </font>
    <font>
      <i/>
      <sz val="9"/>
      <color theme="0"/>
      <name val="Calibri"/>
      <family val="2"/>
      <charset val="204"/>
      <scheme val="minor"/>
    </font>
    <font>
      <sz val="12"/>
      <color theme="0"/>
      <name val="Times New Roman"/>
      <family val="1"/>
      <charset val="204"/>
    </font>
    <font>
      <sz val="22"/>
      <color theme="0"/>
      <name val="PF Din Text Cond Pro Light"/>
      <charset val="204"/>
    </font>
    <font>
      <sz val="10"/>
      <color theme="0" tint="-0.34998626667073579"/>
      <name val="Arial Cyr"/>
      <charset val="204"/>
    </font>
    <font>
      <sz val="10"/>
      <color theme="0" tint="-0.34998626667073579"/>
      <name val="Times New Roman"/>
      <family val="1"/>
      <charset val="204"/>
    </font>
    <font>
      <sz val="9"/>
      <color theme="0" tint="-0.34998626667073579"/>
      <name val="Calibri"/>
      <family val="2"/>
      <charset val="204"/>
      <scheme val="minor"/>
    </font>
    <font>
      <b/>
      <sz val="10"/>
      <color theme="0" tint="-0.34998626667073579"/>
      <name val="Arial Cyr"/>
      <charset val="204"/>
    </font>
    <font>
      <sz val="12"/>
      <color theme="0" tint="-0.34998626667073579"/>
      <name val="Times New Roman"/>
      <family val="1"/>
      <charset val="204"/>
    </font>
    <font>
      <sz val="22"/>
      <color theme="0" tint="-0.34998626667073579"/>
      <name val="PF Din Text Cond Pro Light"/>
      <charset val="204"/>
    </font>
  </fonts>
  <fills count="8">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theme="0"/>
        <bgColor indexed="64"/>
      </patternFill>
    </fill>
  </fills>
  <borders count="5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right/>
      <top style="medium">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s>
  <cellStyleXfs count="3">
    <xf numFmtId="0" fontId="0" fillId="0" borderId="0"/>
    <xf numFmtId="0" fontId="9" fillId="0" borderId="0"/>
    <xf numFmtId="9" fontId="9" fillId="0" borderId="0" applyFont="0" applyFill="0" applyBorder="0" applyAlignment="0" applyProtection="0"/>
  </cellStyleXfs>
  <cellXfs count="443">
    <xf numFmtId="0" fontId="0" fillId="0" borderId="0" xfId="0"/>
    <xf numFmtId="0" fontId="1" fillId="0" borderId="0" xfId="0" applyFont="1"/>
    <xf numFmtId="0" fontId="0" fillId="0" borderId="0" xfId="0" applyAlignment="1">
      <alignment wrapText="1"/>
    </xf>
    <xf numFmtId="0" fontId="4" fillId="0" borderId="0" xfId="0" applyFont="1"/>
    <xf numFmtId="0" fontId="3" fillId="0" borderId="0" xfId="0" applyFont="1" applyAlignment="1">
      <alignment wrapText="1"/>
    </xf>
    <xf numFmtId="10" fontId="4" fillId="3" borderId="2" xfId="0" applyNumberFormat="1" applyFont="1" applyFill="1" applyBorder="1"/>
    <xf numFmtId="0" fontId="5" fillId="2" borderId="5" xfId="0" applyFont="1" applyFill="1" applyBorder="1" applyAlignment="1">
      <alignment horizontal="center" vertical="center"/>
    </xf>
    <xf numFmtId="0" fontId="5" fillId="2" borderId="5" xfId="0" applyNumberFormat="1" applyFont="1" applyFill="1" applyBorder="1" applyAlignment="1">
      <alignment horizontal="center" vertical="center"/>
    </xf>
    <xf numFmtId="0" fontId="5" fillId="2" borderId="4" xfId="0" applyNumberFormat="1" applyFont="1" applyFill="1" applyBorder="1" applyAlignment="1">
      <alignment horizontal="center" vertical="center" wrapText="1"/>
    </xf>
    <xf numFmtId="10" fontId="4" fillId="4" borderId="2" xfId="0" applyNumberFormat="1" applyFont="1" applyFill="1" applyBorder="1" applyAlignment="1"/>
    <xf numFmtId="0" fontId="5" fillId="2" borderId="3" xfId="0" applyFont="1" applyFill="1" applyBorder="1" applyAlignment="1">
      <alignment horizontal="left"/>
    </xf>
    <xf numFmtId="0" fontId="7" fillId="0" borderId="0" xfId="0" applyFont="1"/>
    <xf numFmtId="0" fontId="8" fillId="0" borderId="0" xfId="0" applyFont="1"/>
    <xf numFmtId="0" fontId="5" fillId="2" borderId="12" xfId="0" applyNumberFormat="1" applyFont="1" applyFill="1" applyBorder="1" applyAlignment="1">
      <alignment horizontal="center" vertical="center" wrapText="1"/>
    </xf>
    <xf numFmtId="0" fontId="3" fillId="0" borderId="0" xfId="0" applyFont="1" applyAlignment="1">
      <alignment horizontal="right"/>
    </xf>
    <xf numFmtId="0" fontId="5" fillId="2" borderId="14" xfId="0" applyFont="1" applyFill="1" applyBorder="1" applyAlignment="1">
      <alignment horizontal="left"/>
    </xf>
    <xf numFmtId="0" fontId="3" fillId="0" borderId="0" xfId="0" applyFont="1"/>
    <xf numFmtId="0" fontId="0" fillId="0" borderId="0" xfId="0" applyFont="1"/>
    <xf numFmtId="10" fontId="4" fillId="0" borderId="2" xfId="0" applyNumberFormat="1" applyFont="1" applyBorder="1"/>
    <xf numFmtId="0" fontId="4" fillId="0" borderId="2" xfId="0" applyNumberFormat="1" applyFont="1" applyFill="1" applyBorder="1"/>
    <xf numFmtId="0" fontId="16" fillId="3" borderId="2" xfId="0" applyNumberFormat="1" applyFont="1" applyFill="1" applyBorder="1" applyAlignment="1">
      <alignment wrapText="1"/>
    </xf>
    <xf numFmtId="0" fontId="5" fillId="2" borderId="8" xfId="0" applyFont="1" applyFill="1" applyBorder="1" applyAlignment="1">
      <alignment horizontal="left"/>
    </xf>
    <xf numFmtId="0" fontId="4" fillId="5" borderId="15" xfId="0" applyFont="1" applyFill="1" applyBorder="1" applyAlignment="1">
      <alignment horizontal="left"/>
    </xf>
    <xf numFmtId="0" fontId="4" fillId="4" borderId="16" xfId="0" applyFont="1" applyFill="1" applyBorder="1" applyAlignment="1">
      <alignment horizontal="left"/>
    </xf>
    <xf numFmtId="0" fontId="4" fillId="3" borderId="16" xfId="0" applyFont="1" applyFill="1" applyBorder="1" applyAlignment="1"/>
    <xf numFmtId="0" fontId="6" fillId="2" borderId="16" xfId="0" applyFont="1" applyFill="1" applyBorder="1" applyAlignment="1">
      <alignment horizontal="center"/>
    </xf>
    <xf numFmtId="0" fontId="14" fillId="0" borderId="16" xfId="0" applyFont="1" applyBorder="1" applyAlignment="1">
      <alignment horizontal="left"/>
    </xf>
    <xf numFmtId="0" fontId="14" fillId="0" borderId="17" xfId="0" applyFont="1" applyBorder="1" applyAlignment="1">
      <alignment horizontal="left"/>
    </xf>
    <xf numFmtId="0" fontId="14" fillId="0" borderId="18" xfId="0" applyFont="1" applyBorder="1" applyAlignment="1">
      <alignment horizontal="left"/>
    </xf>
    <xf numFmtId="0" fontId="4" fillId="5" borderId="17" xfId="0" applyFont="1" applyFill="1" applyBorder="1" applyAlignment="1">
      <alignment horizontal="left"/>
    </xf>
    <xf numFmtId="0" fontId="4" fillId="4" borderId="18" xfId="0" applyFont="1" applyFill="1" applyBorder="1" applyAlignment="1">
      <alignment horizontal="left"/>
    </xf>
    <xf numFmtId="0" fontId="4" fillId="3" borderId="18" xfId="0" applyFont="1" applyFill="1" applyBorder="1" applyAlignment="1"/>
    <xf numFmtId="0" fontId="6" fillId="2" borderId="18" xfId="0" applyFont="1" applyFill="1" applyBorder="1" applyAlignment="1">
      <alignment horizontal="center"/>
    </xf>
    <xf numFmtId="0" fontId="4" fillId="5" borderId="19" xfId="0" applyFont="1" applyFill="1" applyBorder="1" applyAlignment="1">
      <alignment horizontal="left"/>
    </xf>
    <xf numFmtId="0" fontId="4" fillId="4" borderId="21" xfId="0" applyFont="1" applyFill="1" applyBorder="1" applyAlignment="1">
      <alignment horizontal="left"/>
    </xf>
    <xf numFmtId="0" fontId="4" fillId="3" borderId="21" xfId="0" applyFont="1" applyFill="1" applyBorder="1" applyAlignment="1"/>
    <xf numFmtId="0" fontId="14" fillId="0" borderId="21" xfId="0" applyFont="1" applyBorder="1" applyAlignment="1">
      <alignment horizontal="left"/>
    </xf>
    <xf numFmtId="10" fontId="4" fillId="0" borderId="22" xfId="0" applyNumberFormat="1" applyFont="1" applyFill="1" applyBorder="1"/>
    <xf numFmtId="0" fontId="15" fillId="0" borderId="21" xfId="0" applyFont="1" applyBorder="1" applyAlignment="1">
      <alignment horizontal="left"/>
    </xf>
    <xf numFmtId="0" fontId="0" fillId="0" borderId="23" xfId="0" applyBorder="1"/>
    <xf numFmtId="0" fontId="16" fillId="0" borderId="2" xfId="0" applyNumberFormat="1" applyFont="1" applyFill="1" applyBorder="1" applyAlignment="1">
      <alignment wrapText="1"/>
    </xf>
    <xf numFmtId="0" fontId="16" fillId="6" borderId="2" xfId="0" applyNumberFormat="1" applyFont="1" applyFill="1" applyBorder="1" applyAlignment="1">
      <alignment wrapText="1"/>
    </xf>
    <xf numFmtId="10" fontId="4" fillId="6" borderId="2" xfId="0" applyNumberFormat="1" applyFont="1" applyFill="1" applyBorder="1"/>
    <xf numFmtId="0" fontId="6" fillId="2" borderId="2" xfId="0" applyNumberFormat="1" applyFont="1" applyFill="1" applyBorder="1"/>
    <xf numFmtId="10" fontId="6" fillId="2" borderId="2" xfId="0" applyNumberFormat="1" applyFont="1" applyFill="1" applyBorder="1"/>
    <xf numFmtId="10" fontId="4" fillId="0" borderId="2" xfId="0" applyNumberFormat="1" applyFont="1" applyFill="1" applyBorder="1"/>
    <xf numFmtId="0" fontId="4" fillId="5" borderId="6" xfId="0" applyFont="1" applyFill="1" applyBorder="1" applyAlignment="1"/>
    <xf numFmtId="0" fontId="15" fillId="0" borderId="19" xfId="0" applyFont="1" applyBorder="1" applyAlignment="1">
      <alignment horizontal="left"/>
    </xf>
    <xf numFmtId="0" fontId="14" fillId="0" borderId="15" xfId="0" applyFont="1" applyBorder="1" applyAlignment="1">
      <alignment horizontal="left"/>
    </xf>
    <xf numFmtId="0" fontId="16" fillId="0" borderId="6" xfId="0" applyNumberFormat="1" applyFont="1" applyFill="1" applyBorder="1" applyAlignment="1">
      <alignment wrapText="1"/>
    </xf>
    <xf numFmtId="10" fontId="4" fillId="0" borderId="6" xfId="0" applyNumberFormat="1" applyFont="1" applyFill="1" applyBorder="1"/>
    <xf numFmtId="0" fontId="14" fillId="0" borderId="31" xfId="0" applyFont="1" applyBorder="1" applyAlignment="1">
      <alignment horizontal="left"/>
    </xf>
    <xf numFmtId="0" fontId="14" fillId="0" borderId="32" xfId="0" applyFont="1" applyBorder="1" applyAlignment="1">
      <alignment horizontal="left"/>
    </xf>
    <xf numFmtId="0" fontId="14" fillId="0" borderId="33" xfId="0" applyFont="1" applyBorder="1" applyAlignment="1">
      <alignment horizontal="left"/>
    </xf>
    <xf numFmtId="0" fontId="17" fillId="0" borderId="34" xfId="0" applyNumberFormat="1" applyFont="1" applyFill="1" applyBorder="1" applyAlignment="1">
      <alignment wrapText="1"/>
    </xf>
    <xf numFmtId="10" fontId="4" fillId="0" borderId="34" xfId="0" applyNumberFormat="1" applyFont="1" applyBorder="1"/>
    <xf numFmtId="0" fontId="15" fillId="0" borderId="28" xfId="0" applyFont="1" applyBorder="1" applyAlignment="1">
      <alignment horizontal="left"/>
    </xf>
    <xf numFmtId="0" fontId="14" fillId="0" borderId="29" xfId="0" applyFont="1" applyBorder="1" applyAlignment="1">
      <alignment horizontal="left"/>
    </xf>
    <xf numFmtId="0" fontId="14" fillId="0" borderId="30" xfId="0" applyFont="1" applyBorder="1" applyAlignment="1">
      <alignment horizontal="left"/>
    </xf>
    <xf numFmtId="0" fontId="16" fillId="0" borderId="27" xfId="0" applyNumberFormat="1" applyFont="1" applyFill="1" applyBorder="1" applyAlignment="1">
      <alignment wrapText="1"/>
    </xf>
    <xf numFmtId="10" fontId="4" fillId="0" borderId="27" xfId="0" applyNumberFormat="1" applyFont="1" applyFill="1" applyBorder="1"/>
    <xf numFmtId="10" fontId="4" fillId="0" borderId="6" xfId="0" applyNumberFormat="1" applyFont="1" applyBorder="1"/>
    <xf numFmtId="0" fontId="6" fillId="0" borderId="34" xfId="0" applyNumberFormat="1" applyFont="1" applyFill="1" applyBorder="1"/>
    <xf numFmtId="10" fontId="6" fillId="0" borderId="34" xfId="0" applyNumberFormat="1" applyFont="1" applyBorder="1"/>
    <xf numFmtId="10" fontId="6" fillId="6" borderId="2" xfId="0" applyNumberFormat="1" applyFont="1" applyFill="1" applyBorder="1"/>
    <xf numFmtId="10" fontId="4" fillId="0" borderId="22" xfId="0" applyNumberFormat="1" applyFont="1" applyFill="1" applyBorder="1" applyAlignment="1">
      <alignment horizontal="center"/>
    </xf>
    <xf numFmtId="0" fontId="6" fillId="2" borderId="30" xfId="0" applyFont="1" applyFill="1" applyBorder="1" applyAlignment="1">
      <alignment horizontal="center" wrapText="1"/>
    </xf>
    <xf numFmtId="10" fontId="4" fillId="0" borderId="35" xfId="0" applyNumberFormat="1" applyFont="1" applyFill="1" applyBorder="1" applyAlignment="1">
      <alignment horizontal="center"/>
    </xf>
    <xf numFmtId="10" fontId="4" fillId="0" borderId="20" xfId="0" applyNumberFormat="1" applyFont="1" applyFill="1" applyBorder="1" applyAlignment="1">
      <alignment horizontal="center"/>
    </xf>
    <xf numFmtId="10" fontId="4" fillId="0" borderId="36" xfId="0" applyNumberFormat="1" applyFont="1" applyFill="1" applyBorder="1" applyAlignment="1">
      <alignment horizontal="center"/>
    </xf>
    <xf numFmtId="10" fontId="6" fillId="0" borderId="35" xfId="0" applyNumberFormat="1" applyFont="1" applyFill="1" applyBorder="1" applyAlignment="1">
      <alignment horizontal="center"/>
    </xf>
    <xf numFmtId="10" fontId="4" fillId="6" borderId="22" xfId="0" applyNumberFormat="1" applyFont="1" applyFill="1" applyBorder="1" applyAlignment="1">
      <alignment horizontal="center"/>
    </xf>
    <xf numFmtId="0" fontId="5" fillId="2" borderId="37" xfId="0" applyNumberFormat="1" applyFont="1" applyFill="1" applyBorder="1" applyAlignment="1">
      <alignment horizontal="center" vertical="center" wrapText="1"/>
    </xf>
    <xf numFmtId="10" fontId="4" fillId="0" borderId="1" xfId="0" applyNumberFormat="1" applyFont="1" applyFill="1" applyBorder="1"/>
    <xf numFmtId="0" fontId="6" fillId="2" borderId="29" xfId="0" applyFont="1" applyFill="1" applyBorder="1" applyAlignment="1">
      <alignment horizontal="center" wrapText="1"/>
    </xf>
    <xf numFmtId="10" fontId="4" fillId="0" borderId="40" xfId="0" applyNumberFormat="1" applyFont="1" applyFill="1" applyBorder="1" applyAlignment="1">
      <alignment horizontal="center"/>
    </xf>
    <xf numFmtId="10" fontId="4" fillId="0" borderId="41" xfId="0" applyNumberFormat="1" applyFont="1" applyFill="1" applyBorder="1" applyAlignment="1">
      <alignment horizontal="center"/>
    </xf>
    <xf numFmtId="10" fontId="4" fillId="0" borderId="1" xfId="0" applyNumberFormat="1" applyFont="1" applyFill="1" applyBorder="1" applyAlignment="1">
      <alignment horizontal="center"/>
    </xf>
    <xf numFmtId="10" fontId="4" fillId="0" borderId="42" xfId="0" applyNumberFormat="1" applyFont="1" applyFill="1" applyBorder="1" applyAlignment="1">
      <alignment horizontal="center"/>
    </xf>
    <xf numFmtId="10" fontId="6" fillId="0" borderId="40" xfId="0" applyNumberFormat="1" applyFont="1" applyFill="1" applyBorder="1" applyAlignment="1">
      <alignment horizontal="center"/>
    </xf>
    <xf numFmtId="0" fontId="1" fillId="0" borderId="23" xfId="0" applyFont="1" applyBorder="1"/>
    <xf numFmtId="0" fontId="1" fillId="0" borderId="0" xfId="0" applyFont="1" applyBorder="1"/>
    <xf numFmtId="0" fontId="1" fillId="0" borderId="43" xfId="0" applyFont="1" applyBorder="1"/>
    <xf numFmtId="0" fontId="0" fillId="0" borderId="23" xfId="0" applyFont="1" applyBorder="1"/>
    <xf numFmtId="0" fontId="0" fillId="0" borderId="0" xfId="0" applyFont="1" applyBorder="1"/>
    <xf numFmtId="0" fontId="0" fillId="0" borderId="43" xfId="0" applyFont="1" applyBorder="1"/>
    <xf numFmtId="0" fontId="16" fillId="0" borderId="25" xfId="0" applyNumberFormat="1" applyFont="1" applyFill="1" applyBorder="1" applyAlignment="1">
      <alignment wrapText="1"/>
    </xf>
    <xf numFmtId="0" fontId="6" fillId="2" borderId="44" xfId="0" applyFont="1" applyFill="1" applyBorder="1" applyAlignment="1">
      <alignment horizontal="left" wrapText="1"/>
    </xf>
    <xf numFmtId="0" fontId="6" fillId="2" borderId="45" xfId="0" applyFont="1" applyFill="1" applyBorder="1" applyAlignment="1">
      <alignment horizontal="center" wrapText="1"/>
    </xf>
    <xf numFmtId="0" fontId="17" fillId="0" borderId="46" xfId="0" applyNumberFormat="1" applyFont="1" applyFill="1" applyBorder="1" applyAlignment="1">
      <alignment wrapText="1"/>
    </xf>
    <xf numFmtId="0" fontId="16" fillId="0" borderId="47" xfId="0" applyNumberFormat="1" applyFont="1" applyFill="1" applyBorder="1" applyAlignment="1">
      <alignment wrapText="1"/>
    </xf>
    <xf numFmtId="0" fontId="6" fillId="0" borderId="46" xfId="0" applyNumberFormat="1" applyFont="1" applyFill="1" applyBorder="1"/>
    <xf numFmtId="10" fontId="4" fillId="0" borderId="5" xfId="0" applyNumberFormat="1" applyFont="1" applyFill="1" applyBorder="1"/>
    <xf numFmtId="10" fontId="4" fillId="0" borderId="4" xfId="0" applyNumberFormat="1" applyFont="1" applyFill="1" applyBorder="1" applyAlignment="1">
      <alignment horizontal="center"/>
    </xf>
    <xf numFmtId="10" fontId="4" fillId="5" borderId="41" xfId="0" applyNumberFormat="1" applyFont="1" applyFill="1" applyBorder="1" applyAlignment="1"/>
    <xf numFmtId="10" fontId="4" fillId="4" borderId="1" xfId="0" applyNumberFormat="1" applyFont="1" applyFill="1" applyBorder="1" applyAlignment="1"/>
    <xf numFmtId="10" fontId="4" fillId="3" borderId="1" xfId="0" applyNumberFormat="1" applyFont="1" applyFill="1" applyBorder="1"/>
    <xf numFmtId="10" fontId="6" fillId="2" borderId="1" xfId="0" applyNumberFormat="1" applyFont="1" applyFill="1" applyBorder="1"/>
    <xf numFmtId="10" fontId="6" fillId="6" borderId="1" xfId="0" applyNumberFormat="1" applyFont="1" applyFill="1" applyBorder="1"/>
    <xf numFmtId="0" fontId="5" fillId="2" borderId="27" xfId="0" applyNumberFormat="1" applyFont="1" applyFill="1" applyBorder="1" applyAlignment="1">
      <alignment horizontal="center" vertical="center"/>
    </xf>
    <xf numFmtId="0" fontId="5" fillId="2" borderId="27" xfId="0" applyFont="1" applyFill="1" applyBorder="1" applyAlignment="1">
      <alignment horizontal="center" vertical="center"/>
    </xf>
    <xf numFmtId="0" fontId="5" fillId="2" borderId="42" xfId="0" applyNumberFormat="1" applyFont="1" applyFill="1" applyBorder="1" applyAlignment="1">
      <alignment horizontal="center" vertical="center" wrapText="1"/>
    </xf>
    <xf numFmtId="0" fontId="5" fillId="2" borderId="44" xfId="0" applyNumberFormat="1" applyFont="1" applyFill="1" applyBorder="1" applyAlignment="1">
      <alignment horizontal="center" vertical="center"/>
    </xf>
    <xf numFmtId="0" fontId="5" fillId="2" borderId="36" xfId="0" applyNumberFormat="1" applyFont="1" applyFill="1" applyBorder="1" applyAlignment="1">
      <alignment horizontal="center" vertical="center" wrapText="1"/>
    </xf>
    <xf numFmtId="10" fontId="4" fillId="0" borderId="41" xfId="0" applyNumberFormat="1" applyFont="1" applyFill="1" applyBorder="1"/>
    <xf numFmtId="10" fontId="4" fillId="0" borderId="20" xfId="0" applyNumberFormat="1" applyFont="1" applyFill="1" applyBorder="1"/>
    <xf numFmtId="0" fontId="0" fillId="0" borderId="3" xfId="0" applyFont="1" applyBorder="1"/>
    <xf numFmtId="0" fontId="0" fillId="0" borderId="14" xfId="0" applyFont="1" applyBorder="1"/>
    <xf numFmtId="0" fontId="0" fillId="0" borderId="48" xfId="0" applyFont="1" applyBorder="1"/>
    <xf numFmtId="0" fontId="0" fillId="0" borderId="19" xfId="0" applyFont="1" applyBorder="1"/>
    <xf numFmtId="0" fontId="0" fillId="0" borderId="17" xfId="0" applyFont="1" applyBorder="1"/>
    <xf numFmtId="0" fontId="0" fillId="0" borderId="49" xfId="0" applyFont="1" applyBorder="1"/>
    <xf numFmtId="0" fontId="16" fillId="6" borderId="27" xfId="0" applyNumberFormat="1" applyFont="1" applyFill="1" applyBorder="1" applyAlignment="1">
      <alignment wrapText="1"/>
    </xf>
    <xf numFmtId="10" fontId="4" fillId="6" borderId="27" xfId="0" applyNumberFormat="1" applyFont="1" applyFill="1" applyBorder="1"/>
    <xf numFmtId="10" fontId="4" fillId="6" borderId="36" xfId="0" applyNumberFormat="1" applyFont="1" applyFill="1" applyBorder="1" applyAlignment="1">
      <alignment horizontal="center"/>
    </xf>
    <xf numFmtId="0" fontId="4" fillId="0" borderId="31" xfId="0" applyFont="1" applyBorder="1" applyAlignment="1">
      <alignment horizontal="left" wrapText="1"/>
    </xf>
    <xf numFmtId="0" fontId="4" fillId="0" borderId="32" xfId="0" applyFont="1" applyBorder="1" applyAlignment="1">
      <alignment horizontal="left" wrapText="1"/>
    </xf>
    <xf numFmtId="0" fontId="0" fillId="0" borderId="32" xfId="0" applyBorder="1" applyAlignment="1">
      <alignment wrapText="1"/>
    </xf>
    <xf numFmtId="0" fontId="0" fillId="0" borderId="50" xfId="0" applyBorder="1" applyAlignment="1">
      <alignment wrapText="1"/>
    </xf>
    <xf numFmtId="0" fontId="0" fillId="0" borderId="0" xfId="0" applyFont="1" applyFill="1" applyBorder="1"/>
    <xf numFmtId="0" fontId="0" fillId="0" borderId="0" xfId="0" applyFont="1" applyBorder="1" applyAlignment="1">
      <alignment horizontal="right"/>
    </xf>
    <xf numFmtId="9" fontId="0" fillId="0" borderId="0" xfId="2" applyNumberFormat="1" applyFont="1" applyBorder="1"/>
    <xf numFmtId="9" fontId="4" fillId="0" borderId="2" xfId="0" applyNumberFormat="1" applyFont="1" applyBorder="1"/>
    <xf numFmtId="9" fontId="4" fillId="0" borderId="6" xfId="0" applyNumberFormat="1" applyFont="1" applyFill="1" applyBorder="1"/>
    <xf numFmtId="9" fontId="4" fillId="0" borderId="2" xfId="0" applyNumberFormat="1" applyFont="1" applyFill="1" applyBorder="1"/>
    <xf numFmtId="9" fontId="4" fillId="0" borderId="27" xfId="0" applyNumberFormat="1" applyFont="1" applyFill="1" applyBorder="1"/>
    <xf numFmtId="9" fontId="4" fillId="0" borderId="6" xfId="0" applyNumberFormat="1" applyFont="1" applyBorder="1"/>
    <xf numFmtId="9" fontId="4" fillId="0" borderId="27" xfId="0" applyNumberFormat="1" applyFont="1" applyBorder="1"/>
    <xf numFmtId="9" fontId="6" fillId="0" borderId="34" xfId="0" applyNumberFormat="1" applyFont="1" applyBorder="1"/>
    <xf numFmtId="0" fontId="0" fillId="7" borderId="0" xfId="0" applyFill="1"/>
    <xf numFmtId="0" fontId="0" fillId="0" borderId="0" xfId="0" applyBorder="1"/>
    <xf numFmtId="0" fontId="18" fillId="0" borderId="0" xfId="0" applyFont="1"/>
    <xf numFmtId="0" fontId="0" fillId="7" borderId="0" xfId="0" applyFill="1" applyBorder="1"/>
    <xf numFmtId="0" fontId="19" fillId="7" borderId="0" xfId="0" applyFont="1" applyFill="1" applyBorder="1" applyAlignment="1">
      <alignment horizontal="left" vertical="center"/>
    </xf>
    <xf numFmtId="0" fontId="1" fillId="7" borderId="0" xfId="0" applyFont="1" applyFill="1"/>
    <xf numFmtId="0" fontId="0" fillId="7" borderId="0" xfId="0" applyFont="1" applyFill="1"/>
    <xf numFmtId="0" fontId="0" fillId="7" borderId="0" xfId="0" applyFill="1" applyAlignment="1">
      <alignment wrapText="1"/>
    </xf>
    <xf numFmtId="0" fontId="6" fillId="2" borderId="28" xfId="0" applyFont="1" applyFill="1" applyBorder="1" applyAlignment="1">
      <alignment horizontal="left" wrapText="1"/>
    </xf>
    <xf numFmtId="0" fontId="6" fillId="2" borderId="29" xfId="0" applyFont="1" applyFill="1" applyBorder="1" applyAlignment="1">
      <alignment horizontal="left" wrapText="1"/>
    </xf>
    <xf numFmtId="0" fontId="6" fillId="2" borderId="30" xfId="0" applyFont="1" applyFill="1" applyBorder="1" applyAlignment="1">
      <alignment horizontal="left" wrapText="1"/>
    </xf>
    <xf numFmtId="0" fontId="6" fillId="2" borderId="21" xfId="0" applyFont="1" applyFill="1" applyBorder="1" applyAlignment="1">
      <alignment horizontal="left"/>
    </xf>
    <xf numFmtId="0" fontId="0" fillId="7" borderId="0" xfId="0" applyFill="1" applyBorder="1" applyAlignment="1">
      <alignment vertical="center"/>
    </xf>
    <xf numFmtId="0" fontId="19" fillId="7" borderId="0" xfId="0" applyFont="1" applyFill="1" applyBorder="1" applyAlignment="1">
      <alignment vertical="center"/>
    </xf>
    <xf numFmtId="0" fontId="3" fillId="7" borderId="0" xfId="0" applyFont="1" applyFill="1" applyBorder="1"/>
    <xf numFmtId="0" fontId="4" fillId="7" borderId="0" xfId="0" applyFont="1" applyFill="1" applyBorder="1"/>
    <xf numFmtId="0" fontId="8" fillId="7" borderId="0" xfId="0" applyFont="1" applyFill="1" applyBorder="1"/>
    <xf numFmtId="0" fontId="5" fillId="7" borderId="0" xfId="0" applyFont="1" applyFill="1" applyBorder="1" applyAlignment="1">
      <alignment horizontal="left"/>
    </xf>
    <xf numFmtId="0" fontId="1" fillId="7" borderId="0" xfId="0" applyFont="1" applyFill="1" applyBorder="1"/>
    <xf numFmtId="0" fontId="5" fillId="7" borderId="0" xfId="0" applyNumberFormat="1" applyFont="1" applyFill="1" applyBorder="1" applyAlignment="1">
      <alignment horizontal="center" vertical="center" wrapText="1"/>
    </xf>
    <xf numFmtId="0" fontId="5" fillId="7" borderId="0" xfId="0" applyNumberFormat="1" applyFont="1" applyFill="1" applyBorder="1" applyAlignment="1">
      <alignment horizontal="center" vertical="center"/>
    </xf>
    <xf numFmtId="0" fontId="4" fillId="7" borderId="0" xfId="0" applyFont="1" applyFill="1" applyBorder="1" applyAlignment="1">
      <alignment horizontal="left"/>
    </xf>
    <xf numFmtId="0" fontId="4" fillId="7" borderId="0" xfId="0" applyFont="1" applyFill="1" applyBorder="1" applyAlignment="1"/>
    <xf numFmtId="10" fontId="4" fillId="7" borderId="0" xfId="0" applyNumberFormat="1" applyFont="1" applyFill="1" applyBorder="1" applyAlignment="1"/>
    <xf numFmtId="0" fontId="0" fillId="7" borderId="0" xfId="0" applyFont="1" applyFill="1" applyBorder="1"/>
    <xf numFmtId="9" fontId="0" fillId="7" borderId="0" xfId="2" applyNumberFormat="1" applyFont="1" applyFill="1" applyBorder="1"/>
    <xf numFmtId="0" fontId="16" fillId="7" borderId="0" xfId="0" applyNumberFormat="1" applyFont="1" applyFill="1" applyBorder="1" applyAlignment="1">
      <alignment wrapText="1"/>
    </xf>
    <xf numFmtId="10" fontId="4" fillId="7" borderId="0" xfId="0" applyNumberFormat="1" applyFont="1" applyFill="1" applyBorder="1"/>
    <xf numFmtId="0" fontId="6" fillId="7" borderId="0" xfId="0" applyFont="1" applyFill="1" applyBorder="1" applyAlignment="1">
      <alignment horizontal="center"/>
    </xf>
    <xf numFmtId="0" fontId="6" fillId="7" borderId="0" xfId="0" applyNumberFormat="1" applyFont="1" applyFill="1" applyBorder="1"/>
    <xf numFmtId="10" fontId="6" fillId="7" borderId="0" xfId="0" applyNumberFormat="1" applyFont="1" applyFill="1" applyBorder="1"/>
    <xf numFmtId="0" fontId="14" fillId="7" borderId="0" xfId="0" applyFont="1" applyFill="1" applyBorder="1" applyAlignment="1">
      <alignment horizontal="left"/>
    </xf>
    <xf numFmtId="0" fontId="0" fillId="7" borderId="0" xfId="0" applyFont="1" applyFill="1" applyBorder="1" applyAlignment="1">
      <alignment horizontal="right"/>
    </xf>
    <xf numFmtId="0" fontId="3" fillId="7" borderId="0" xfId="0" applyFont="1" applyFill="1" applyBorder="1" applyAlignment="1">
      <alignment horizontal="right"/>
    </xf>
    <xf numFmtId="9" fontId="4" fillId="7" borderId="0" xfId="0" applyNumberFormat="1" applyFont="1" applyFill="1" applyBorder="1"/>
    <xf numFmtId="10" fontId="4" fillId="7" borderId="0" xfId="0" applyNumberFormat="1" applyFont="1" applyFill="1" applyBorder="1" applyAlignment="1">
      <alignment horizontal="center"/>
    </xf>
    <xf numFmtId="0" fontId="6" fillId="7" borderId="0" xfId="0" applyFont="1" applyFill="1" applyBorder="1" applyAlignment="1">
      <alignment horizontal="left" wrapText="1"/>
    </xf>
    <xf numFmtId="0" fontId="6" fillId="7" borderId="0" xfId="0" applyFont="1" applyFill="1" applyBorder="1" applyAlignment="1">
      <alignment horizontal="center" wrapText="1"/>
    </xf>
    <xf numFmtId="0" fontId="17" fillId="7" borderId="0" xfId="0" applyNumberFormat="1" applyFont="1" applyFill="1" applyBorder="1" applyAlignment="1">
      <alignment wrapText="1"/>
    </xf>
    <xf numFmtId="0" fontId="15" fillId="7" borderId="0" xfId="0" applyFont="1" applyFill="1" applyBorder="1" applyAlignment="1">
      <alignment horizontal="left"/>
    </xf>
    <xf numFmtId="0" fontId="3" fillId="7" borderId="0" xfId="0" applyFont="1" applyFill="1"/>
    <xf numFmtId="0" fontId="4" fillId="7" borderId="0" xfId="0" applyFont="1" applyFill="1"/>
    <xf numFmtId="0" fontId="7" fillId="7" borderId="0" xfId="0" applyFont="1" applyFill="1"/>
    <xf numFmtId="0" fontId="18" fillId="7" borderId="0" xfId="0" applyFont="1" applyFill="1"/>
    <xf numFmtId="0" fontId="5" fillId="7" borderId="0" xfId="0" applyFont="1" applyFill="1" applyBorder="1" applyAlignment="1">
      <alignment horizontal="center" vertical="center"/>
    </xf>
    <xf numFmtId="0" fontId="6" fillId="7" borderId="0" xfId="0" applyFont="1" applyFill="1" applyBorder="1" applyAlignment="1">
      <alignment horizontal="left"/>
    </xf>
    <xf numFmtId="10" fontId="4" fillId="4" borderId="2" xfId="0" applyNumberFormat="1" applyFont="1" applyFill="1" applyBorder="1" applyAlignment="1">
      <alignment horizontal="right"/>
    </xf>
    <xf numFmtId="0" fontId="4" fillId="4" borderId="16" xfId="0" applyFont="1" applyFill="1" applyBorder="1" applyAlignment="1">
      <alignment horizontal="right"/>
    </xf>
    <xf numFmtId="0" fontId="16" fillId="3" borderId="2" xfId="0" applyNumberFormat="1" applyFont="1" applyFill="1" applyBorder="1" applyAlignment="1">
      <alignment wrapText="1"/>
    </xf>
    <xf numFmtId="0" fontId="6" fillId="2" borderId="2" xfId="0" applyNumberFormat="1" applyFont="1" applyFill="1" applyBorder="1"/>
    <xf numFmtId="0" fontId="16" fillId="0" borderId="2" xfId="0" applyNumberFormat="1" applyFont="1" applyFill="1" applyBorder="1" applyAlignment="1">
      <alignment wrapText="1"/>
    </xf>
    <xf numFmtId="0" fontId="16" fillId="0" borderId="2" xfId="0" applyNumberFormat="1" applyFont="1" applyFill="1" applyBorder="1" applyAlignment="1">
      <alignment wrapText="1"/>
    </xf>
    <xf numFmtId="0" fontId="16" fillId="0" borderId="2" xfId="0" applyNumberFormat="1" applyFont="1" applyFill="1" applyBorder="1" applyAlignment="1">
      <alignment wrapText="1"/>
    </xf>
    <xf numFmtId="0" fontId="6" fillId="2" borderId="30" xfId="0" applyFont="1" applyFill="1" applyBorder="1" applyAlignment="1">
      <alignment horizontal="left" wrapText="1"/>
    </xf>
    <xf numFmtId="0" fontId="16" fillId="0" borderId="6" xfId="0" applyNumberFormat="1" applyFont="1" applyFill="1" applyBorder="1" applyAlignment="1">
      <alignment wrapText="1"/>
    </xf>
    <xf numFmtId="0" fontId="17" fillId="0" borderId="34"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6" fillId="0" borderId="34" xfId="0" applyNumberFormat="1" applyFont="1" applyFill="1" applyBorder="1"/>
    <xf numFmtId="0" fontId="16" fillId="0" borderId="5"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5"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5"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5"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5"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27" xfId="0" applyNumberFormat="1" applyFont="1" applyFill="1" applyBorder="1" applyAlignment="1">
      <alignment wrapText="1"/>
    </xf>
    <xf numFmtId="0" fontId="16" fillId="0" borderId="2" xfId="0" applyNumberFormat="1" applyFont="1" applyFill="1" applyBorder="1" applyAlignment="1">
      <alignment wrapText="1"/>
    </xf>
    <xf numFmtId="0" fontId="16" fillId="0" borderId="6" xfId="0" applyNumberFormat="1" applyFont="1" applyFill="1" applyBorder="1" applyAlignment="1">
      <alignment wrapText="1"/>
    </xf>
    <xf numFmtId="0" fontId="16" fillId="0" borderId="5" xfId="0" applyNumberFormat="1" applyFont="1" applyFill="1" applyBorder="1" applyAlignment="1">
      <alignment wrapText="1"/>
    </xf>
    <xf numFmtId="0" fontId="3" fillId="7" borderId="0" xfId="0" applyFont="1" applyFill="1" applyBorder="1" applyAlignment="1">
      <alignment wrapText="1"/>
    </xf>
    <xf numFmtId="0" fontId="4" fillId="7" borderId="0" xfId="0" applyFont="1" applyFill="1" applyBorder="1" applyAlignment="1">
      <alignment horizontal="left" wrapText="1"/>
    </xf>
    <xf numFmtId="0" fontId="0" fillId="7" borderId="0" xfId="0" applyFill="1" applyBorder="1" applyAlignment="1">
      <alignment wrapText="1"/>
    </xf>
    <xf numFmtId="0" fontId="4" fillId="7" borderId="0" xfId="0" applyFont="1" applyFill="1" applyBorder="1" applyAlignment="1">
      <alignment horizontal="right"/>
    </xf>
    <xf numFmtId="10" fontId="4" fillId="7" borderId="0" xfId="0" applyNumberFormat="1" applyFont="1" applyFill="1" applyBorder="1" applyAlignment="1">
      <alignment horizontal="right"/>
    </xf>
    <xf numFmtId="10" fontId="6" fillId="7" borderId="0" xfId="0" applyNumberFormat="1" applyFont="1" applyFill="1" applyBorder="1" applyAlignment="1">
      <alignment horizontal="center"/>
    </xf>
    <xf numFmtId="9" fontId="6" fillId="7" borderId="0" xfId="0" applyNumberFormat="1" applyFont="1" applyFill="1" applyBorder="1"/>
    <xf numFmtId="0" fontId="4" fillId="7" borderId="0" xfId="0" applyNumberFormat="1" applyFont="1" applyFill="1" applyBorder="1"/>
    <xf numFmtId="0" fontId="20" fillId="7" borderId="0" xfId="0" applyFont="1" applyFill="1" applyBorder="1" applyAlignment="1">
      <alignment horizontal="left" vertical="center" wrapText="1"/>
    </xf>
    <xf numFmtId="0" fontId="5" fillId="7" borderId="0" xfId="0" applyFont="1" applyFill="1" applyBorder="1" applyAlignment="1">
      <alignment horizontal="center" vertical="center"/>
    </xf>
    <xf numFmtId="0" fontId="5" fillId="7" borderId="0" xfId="0" applyFont="1" applyFill="1" applyBorder="1" applyAlignment="1">
      <alignment horizontal="center" vertical="center" wrapText="1"/>
    </xf>
    <xf numFmtId="0" fontId="4" fillId="7" borderId="0" xfId="0" applyFont="1" applyFill="1" applyBorder="1" applyAlignment="1">
      <alignment horizontal="right" vertical="center" wrapText="1"/>
    </xf>
    <xf numFmtId="0" fontId="7" fillId="7" borderId="0" xfId="0" applyFont="1" applyFill="1" applyAlignment="1">
      <alignment horizontal="center"/>
    </xf>
    <xf numFmtId="0" fontId="4" fillId="7" borderId="0" xfId="0" applyFont="1" applyFill="1" applyBorder="1" applyAlignment="1">
      <alignment horizontal="left" vertical="top" wrapText="1"/>
    </xf>
    <xf numFmtId="0" fontId="6" fillId="7" borderId="0" xfId="0" applyFont="1" applyFill="1" applyBorder="1" applyAlignment="1">
      <alignment horizontal="left" wrapText="1"/>
    </xf>
    <xf numFmtId="0" fontId="6" fillId="7" borderId="0" xfId="0" applyFont="1" applyFill="1" applyBorder="1" applyAlignment="1">
      <alignment horizontal="left"/>
    </xf>
    <xf numFmtId="0" fontId="6" fillId="2" borderId="28" xfId="0" applyFont="1" applyFill="1" applyBorder="1" applyAlignment="1">
      <alignment horizontal="left" wrapText="1"/>
    </xf>
    <xf numFmtId="0" fontId="6" fillId="2" borderId="29" xfId="0" applyFont="1" applyFill="1" applyBorder="1" applyAlignment="1">
      <alignment horizontal="left" wrapText="1"/>
    </xf>
    <xf numFmtId="0" fontId="6" fillId="2" borderId="30" xfId="0" applyFont="1" applyFill="1" applyBorder="1" applyAlignment="1">
      <alignment horizontal="left" wrapText="1"/>
    </xf>
    <xf numFmtId="0" fontId="4" fillId="0" borderId="32" xfId="0" applyFont="1" applyBorder="1" applyAlignment="1">
      <alignment horizontal="left" vertical="top" wrapText="1"/>
    </xf>
    <xf numFmtId="0" fontId="7" fillId="0" borderId="0" xfId="0" applyFont="1" applyAlignment="1">
      <alignment horizontal="center"/>
    </xf>
    <xf numFmtId="0" fontId="5" fillId="2" borderId="39"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37" xfId="0" applyFont="1" applyFill="1" applyBorder="1" applyAlignment="1">
      <alignment horizontal="center" vertical="center"/>
    </xf>
    <xf numFmtId="0" fontId="6" fillId="2" borderId="21" xfId="0" applyFont="1" applyFill="1" applyBorder="1" applyAlignment="1">
      <alignment horizontal="left"/>
    </xf>
    <xf numFmtId="0" fontId="6" fillId="2" borderId="18" xfId="0" applyFont="1" applyFill="1" applyBorder="1" applyAlignment="1">
      <alignment horizontal="left"/>
    </xf>
    <xf numFmtId="0" fontId="6" fillId="2" borderId="16" xfId="0" applyFont="1" applyFill="1" applyBorder="1" applyAlignment="1">
      <alignment horizontal="left"/>
    </xf>
    <xf numFmtId="0" fontId="6" fillId="2" borderId="21" xfId="0" applyFont="1" applyFill="1" applyBorder="1" applyAlignment="1">
      <alignment horizontal="left" wrapText="1"/>
    </xf>
    <xf numFmtId="0" fontId="6" fillId="2" borderId="18" xfId="0" applyFont="1" applyFill="1" applyBorder="1" applyAlignment="1">
      <alignment horizontal="left" wrapText="1"/>
    </xf>
    <xf numFmtId="0" fontId="6" fillId="2" borderId="16" xfId="0" applyFont="1" applyFill="1" applyBorder="1" applyAlignment="1">
      <alignment horizontal="left" wrapText="1"/>
    </xf>
    <xf numFmtId="0" fontId="5" fillId="2" borderId="24"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7" xfId="0" applyFont="1" applyFill="1" applyBorder="1" applyAlignment="1">
      <alignment horizontal="center" vertical="center"/>
    </xf>
    <xf numFmtId="0" fontId="4" fillId="0" borderId="0" xfId="0" applyFont="1" applyAlignment="1">
      <alignment horizontal="right" vertical="center" wrapText="1"/>
    </xf>
    <xf numFmtId="0" fontId="12" fillId="0" borderId="11"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4" borderId="27" xfId="0" applyFont="1" applyFill="1" applyBorder="1" applyAlignment="1">
      <alignment horizontal="left" vertical="center" wrapText="1"/>
    </xf>
    <xf numFmtId="0" fontId="12" fillId="4" borderId="13" xfId="0" applyFont="1" applyFill="1" applyBorder="1" applyAlignment="1">
      <alignment horizontal="left" vertical="center" wrapText="1"/>
    </xf>
    <xf numFmtId="0" fontId="12" fillId="0" borderId="11" xfId="0" applyFont="1" applyFill="1" applyBorder="1" applyAlignment="1">
      <alignment horizontal="left" vertical="top" wrapText="1"/>
    </xf>
    <xf numFmtId="0" fontId="12" fillId="0" borderId="2" xfId="0" applyFont="1" applyFill="1" applyBorder="1" applyAlignment="1">
      <alignment horizontal="left" vertical="top" wrapText="1"/>
    </xf>
    <xf numFmtId="0" fontId="12" fillId="0" borderId="5" xfId="0" applyFont="1" applyFill="1" applyBorder="1" applyAlignment="1">
      <alignment horizontal="left" vertical="top" wrapText="1"/>
    </xf>
    <xf numFmtId="0" fontId="12" fillId="0" borderId="51" xfId="0" applyFont="1" applyFill="1" applyBorder="1" applyAlignment="1">
      <alignment horizontal="center" vertical="top" wrapText="1"/>
    </xf>
    <xf numFmtId="0" fontId="12" fillId="0" borderId="52" xfId="0" applyFont="1" applyFill="1" applyBorder="1" applyAlignment="1">
      <alignment horizontal="center" vertical="top" wrapText="1"/>
    </xf>
    <xf numFmtId="0" fontId="12" fillId="0" borderId="13" xfId="0" applyFont="1" applyFill="1" applyBorder="1" applyAlignment="1">
      <alignment horizontal="center" vertical="top" wrapText="1"/>
    </xf>
    <xf numFmtId="0" fontId="7" fillId="0" borderId="0" xfId="0" applyFont="1" applyAlignment="1">
      <alignment horizontal="right" wrapText="1"/>
    </xf>
    <xf numFmtId="0" fontId="11" fillId="0" borderId="0" xfId="0" applyFont="1" applyAlignment="1">
      <alignment horizontal="center" wrapText="1"/>
    </xf>
    <xf numFmtId="0" fontId="12" fillId="0" borderId="24" xfId="0" applyFont="1" applyFill="1" applyBorder="1" applyAlignment="1">
      <alignment horizontal="center" vertical="center" wrapText="1"/>
    </xf>
    <xf numFmtId="0" fontId="12" fillId="0" borderId="25"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4" borderId="2" xfId="0" applyFont="1" applyFill="1" applyBorder="1" applyAlignment="1">
      <alignment horizontal="left" vertical="center" wrapText="1"/>
    </xf>
    <xf numFmtId="0" fontId="12" fillId="4" borderId="5" xfId="0" applyFont="1" applyFill="1" applyBorder="1" applyAlignment="1">
      <alignment horizontal="left" vertical="center" wrapText="1"/>
    </xf>
    <xf numFmtId="0" fontId="12" fillId="0" borderId="51" xfId="0" applyFont="1" applyFill="1" applyBorder="1" applyAlignment="1">
      <alignment horizontal="center" vertical="center" wrapText="1"/>
    </xf>
    <xf numFmtId="0" fontId="12" fillId="0" borderId="5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3" fillId="0" borderId="0" xfId="0" applyFont="1" applyAlignment="1">
      <alignment wrapText="1"/>
    </xf>
    <xf numFmtId="0" fontId="10" fillId="0" borderId="0" xfId="0" applyFont="1" applyFill="1" applyAlignment="1">
      <alignment wrapText="1"/>
    </xf>
    <xf numFmtId="0" fontId="10" fillId="0" borderId="0" xfId="0" applyFont="1" applyAlignment="1">
      <alignment vertical="center" wrapText="1"/>
    </xf>
    <xf numFmtId="0" fontId="10" fillId="0" borderId="0" xfId="0" applyFont="1" applyAlignment="1">
      <alignment wrapText="1"/>
    </xf>
    <xf numFmtId="0" fontId="10" fillId="0" borderId="0" xfId="0" applyFont="1" applyAlignment="1">
      <alignment horizontal="center" wrapText="1"/>
    </xf>
    <xf numFmtId="0" fontId="10" fillId="0" borderId="0" xfId="0" applyFont="1" applyAlignment="1">
      <alignment horizontal="center" vertical="center" wrapText="1"/>
    </xf>
    <xf numFmtId="0" fontId="3" fillId="0" borderId="0" xfId="0" applyFont="1" applyFill="1" applyAlignment="1">
      <alignment wrapText="1"/>
    </xf>
    <xf numFmtId="49" fontId="13" fillId="0" borderId="2" xfId="1"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0" xfId="0" applyFont="1" applyFill="1" applyAlignment="1">
      <alignment wrapText="1"/>
    </xf>
    <xf numFmtId="0" fontId="13" fillId="0" borderId="0" xfId="0" applyFont="1" applyFill="1" applyBorder="1" applyAlignment="1">
      <alignment wrapText="1"/>
    </xf>
    <xf numFmtId="0" fontId="7" fillId="0" borderId="0" xfId="0" applyFont="1" applyFill="1" applyBorder="1" applyAlignment="1">
      <alignment vertical="center" wrapText="1"/>
    </xf>
    <xf numFmtId="0" fontId="7" fillId="0" borderId="0" xfId="0" applyFont="1" applyFill="1" applyBorder="1" applyAlignment="1">
      <alignment wrapText="1"/>
    </xf>
    <xf numFmtId="0" fontId="7" fillId="0" borderId="0" xfId="0" applyFont="1" applyFill="1" applyBorder="1" applyAlignment="1">
      <alignment horizontal="center" wrapText="1"/>
    </xf>
    <xf numFmtId="0" fontId="13" fillId="0" borderId="0" xfId="0" applyFont="1" applyFill="1" applyBorder="1" applyAlignment="1">
      <alignment horizontal="center" vertical="center" wrapText="1"/>
    </xf>
    <xf numFmtId="0" fontId="3" fillId="0" borderId="0" xfId="0" applyFont="1" applyAlignment="1">
      <alignment vertical="center" wrapText="1"/>
    </xf>
    <xf numFmtId="0" fontId="3" fillId="0" borderId="0" xfId="0" applyFont="1" applyAlignment="1">
      <alignment horizontal="center" wrapText="1"/>
    </xf>
    <xf numFmtId="0" fontId="3" fillId="0" borderId="0" xfId="0" applyFont="1" applyAlignment="1">
      <alignment horizontal="center" vertical="center" wrapText="1"/>
    </xf>
    <xf numFmtId="0" fontId="7" fillId="4" borderId="2" xfId="0" applyFont="1" applyFill="1" applyBorder="1" applyAlignment="1">
      <alignment horizontal="center" vertical="center" wrapText="1"/>
    </xf>
    <xf numFmtId="0" fontId="11" fillId="0" borderId="0" xfId="0" applyFont="1" applyAlignment="1">
      <alignment horizontal="center" wrapText="1"/>
    </xf>
    <xf numFmtId="0" fontId="7" fillId="0" borderId="0" xfId="0" applyFont="1" applyAlignment="1">
      <alignment horizontal="right" wrapText="1"/>
    </xf>
    <xf numFmtId="0" fontId="12" fillId="0" borderId="6" xfId="0" applyFont="1" applyFill="1" applyBorder="1" applyAlignment="1">
      <alignment horizontal="center" vertical="center" wrapText="1"/>
    </xf>
    <xf numFmtId="49" fontId="13" fillId="0" borderId="2" xfId="1" applyNumberFormat="1" applyFont="1" applyFill="1" applyBorder="1" applyAlignment="1">
      <alignment horizontal="left" vertical="center" wrapText="1"/>
    </xf>
    <xf numFmtId="14" fontId="13" fillId="0" borderId="2" xfId="1" applyNumberFormat="1" applyFont="1" applyFill="1" applyBorder="1" applyAlignment="1">
      <alignment horizontal="center" vertical="center" wrapText="1"/>
    </xf>
    <xf numFmtId="0" fontId="22" fillId="7" borderId="0" xfId="0" applyFont="1" applyFill="1" applyBorder="1" applyAlignment="1">
      <alignment horizontal="left" vertical="center" wrapText="1"/>
    </xf>
    <xf numFmtId="0" fontId="21" fillId="7" borderId="0" xfId="0" applyFont="1" applyFill="1" applyBorder="1"/>
    <xf numFmtId="0" fontId="23" fillId="7" borderId="0" xfId="0" applyFont="1" applyFill="1" applyBorder="1"/>
    <xf numFmtId="0" fontId="24" fillId="7" borderId="0" xfId="0" applyFont="1" applyFill="1" applyBorder="1"/>
    <xf numFmtId="0" fontId="24" fillId="7" borderId="0" xfId="0" applyFont="1" applyFill="1" applyBorder="1" applyAlignment="1">
      <alignment horizontal="right" vertical="center" wrapText="1"/>
    </xf>
    <xf numFmtId="0" fontId="25" fillId="7" borderId="0" xfId="0" applyFont="1" applyFill="1" applyBorder="1"/>
    <xf numFmtId="0" fontId="26" fillId="7" borderId="0" xfId="0" applyFont="1" applyFill="1" applyBorder="1" applyAlignment="1">
      <alignment horizontal="center" vertical="center"/>
    </xf>
    <xf numFmtId="0" fontId="26" fillId="7" borderId="0" xfId="0" applyFont="1" applyFill="1" applyBorder="1" applyAlignment="1">
      <alignment horizontal="center" vertical="center" wrapText="1"/>
    </xf>
    <xf numFmtId="0" fontId="26" fillId="7" borderId="0" xfId="0" applyFont="1" applyFill="1" applyBorder="1" applyAlignment="1">
      <alignment horizontal="left"/>
    </xf>
    <xf numFmtId="0" fontId="27" fillId="7" borderId="0" xfId="0" applyFont="1" applyFill="1" applyBorder="1"/>
    <xf numFmtId="0" fontId="26" fillId="7" borderId="0" xfId="0" applyNumberFormat="1" applyFont="1" applyFill="1" applyBorder="1" applyAlignment="1">
      <alignment horizontal="center" vertical="center" wrapText="1"/>
    </xf>
    <xf numFmtId="0" fontId="26" fillId="7" borderId="0" xfId="0" applyNumberFormat="1" applyFont="1" applyFill="1" applyBorder="1" applyAlignment="1">
      <alignment horizontal="center" vertical="center"/>
    </xf>
    <xf numFmtId="0" fontId="26" fillId="7" borderId="0" xfId="0" applyFont="1" applyFill="1" applyBorder="1" applyAlignment="1">
      <alignment horizontal="center" vertical="center"/>
    </xf>
    <xf numFmtId="0" fontId="24" fillId="7" borderId="0" xfId="0" applyFont="1" applyFill="1" applyBorder="1" applyAlignment="1">
      <alignment horizontal="left"/>
    </xf>
    <xf numFmtId="0" fontId="24" fillId="7" borderId="0" xfId="0" applyFont="1" applyFill="1" applyBorder="1" applyAlignment="1"/>
    <xf numFmtId="10" fontId="24" fillId="7" borderId="0" xfId="0" applyNumberFormat="1" applyFont="1" applyFill="1" applyBorder="1" applyAlignment="1"/>
    <xf numFmtId="0" fontId="24" fillId="7" borderId="0" xfId="0" applyFont="1" applyFill="1" applyBorder="1" applyAlignment="1">
      <alignment horizontal="right"/>
    </xf>
    <xf numFmtId="10" fontId="24" fillId="7" borderId="0" xfId="0" applyNumberFormat="1" applyFont="1" applyFill="1" applyBorder="1" applyAlignment="1">
      <alignment horizontal="right"/>
    </xf>
    <xf numFmtId="9" fontId="21" fillId="7" borderId="0" xfId="2" applyNumberFormat="1" applyFont="1" applyFill="1" applyBorder="1"/>
    <xf numFmtId="0" fontId="28" fillId="7" borderId="0" xfId="0" applyNumberFormat="1" applyFont="1" applyFill="1" applyBorder="1" applyAlignment="1">
      <alignment wrapText="1"/>
    </xf>
    <xf numFmtId="10" fontId="24" fillId="7" borderId="0" xfId="0" applyNumberFormat="1" applyFont="1" applyFill="1" applyBorder="1"/>
    <xf numFmtId="0" fontId="29" fillId="7" borderId="0" xfId="0" applyFont="1" applyFill="1" applyBorder="1" applyAlignment="1">
      <alignment horizontal="left"/>
    </xf>
    <xf numFmtId="0" fontId="29" fillId="7" borderId="0" xfId="0" applyFont="1" applyFill="1" applyBorder="1" applyAlignment="1">
      <alignment horizontal="center"/>
    </xf>
    <xf numFmtId="0" fontId="29" fillId="7" borderId="0" xfId="0" applyNumberFormat="1" applyFont="1" applyFill="1" applyBorder="1"/>
    <xf numFmtId="10" fontId="29" fillId="7" borderId="0" xfId="0" applyNumberFormat="1" applyFont="1" applyFill="1" applyBorder="1"/>
    <xf numFmtId="0" fontId="30" fillId="7" borderId="0" xfId="0" applyFont="1" applyFill="1" applyBorder="1" applyAlignment="1">
      <alignment horizontal="left"/>
    </xf>
    <xf numFmtId="0" fontId="21" fillId="7" borderId="0" xfId="0" applyFont="1" applyFill="1" applyBorder="1" applyAlignment="1">
      <alignment horizontal="right"/>
    </xf>
    <xf numFmtId="0" fontId="23" fillId="7" borderId="0" xfId="0" applyFont="1" applyFill="1" applyBorder="1" applyAlignment="1">
      <alignment horizontal="right"/>
    </xf>
    <xf numFmtId="0" fontId="29" fillId="7" borderId="0" xfId="0" applyFont="1" applyFill="1" applyBorder="1" applyAlignment="1">
      <alignment horizontal="left"/>
    </xf>
    <xf numFmtId="9" fontId="24" fillId="7" borderId="0" xfId="0" applyNumberFormat="1" applyFont="1" applyFill="1" applyBorder="1"/>
    <xf numFmtId="10" fontId="24" fillId="7" borderId="0" xfId="0" applyNumberFormat="1" applyFont="1" applyFill="1" applyBorder="1" applyAlignment="1">
      <alignment horizontal="center"/>
    </xf>
    <xf numFmtId="0" fontId="29" fillId="7" borderId="0" xfId="0" applyFont="1" applyFill="1" applyBorder="1" applyAlignment="1">
      <alignment horizontal="left" wrapText="1"/>
    </xf>
    <xf numFmtId="0" fontId="29" fillId="7" borderId="0" xfId="0" applyFont="1" applyFill="1" applyBorder="1" applyAlignment="1">
      <alignment horizontal="center" wrapText="1"/>
    </xf>
    <xf numFmtId="0" fontId="31" fillId="7" borderId="0" xfId="0" applyNumberFormat="1" applyFont="1" applyFill="1" applyBorder="1" applyAlignment="1">
      <alignment wrapText="1"/>
    </xf>
    <xf numFmtId="0" fontId="32" fillId="7" borderId="0" xfId="0" applyFont="1" applyFill="1" applyBorder="1" applyAlignment="1">
      <alignment horizontal="left"/>
    </xf>
    <xf numFmtId="10" fontId="29" fillId="7" borderId="0" xfId="0" applyNumberFormat="1" applyFont="1" applyFill="1" applyBorder="1" applyAlignment="1">
      <alignment horizontal="center"/>
    </xf>
    <xf numFmtId="9" fontId="29" fillId="7" borderId="0" xfId="0" applyNumberFormat="1" applyFont="1" applyFill="1" applyBorder="1"/>
    <xf numFmtId="0" fontId="29" fillId="7" borderId="0" xfId="0" applyFont="1" applyFill="1" applyBorder="1" applyAlignment="1">
      <alignment horizontal="left" wrapText="1"/>
    </xf>
    <xf numFmtId="0" fontId="24" fillId="7" borderId="0" xfId="0" applyNumberFormat="1" applyFont="1" applyFill="1" applyBorder="1"/>
    <xf numFmtId="0" fontId="23" fillId="7" borderId="0" xfId="0" applyFont="1" applyFill="1" applyBorder="1" applyAlignment="1">
      <alignment wrapText="1"/>
    </xf>
    <xf numFmtId="0" fontId="24" fillId="7" borderId="0" xfId="0" applyFont="1" applyFill="1" applyBorder="1" applyAlignment="1">
      <alignment horizontal="left" wrapText="1"/>
    </xf>
    <xf numFmtId="0" fontId="24" fillId="7" borderId="0" xfId="0" applyFont="1" applyFill="1" applyBorder="1" applyAlignment="1">
      <alignment horizontal="left" vertical="top" wrapText="1"/>
    </xf>
    <xf numFmtId="0" fontId="21" fillId="7" borderId="0" xfId="0" applyFont="1" applyFill="1" applyBorder="1" applyAlignment="1">
      <alignment wrapText="1"/>
    </xf>
    <xf numFmtId="0" fontId="21" fillId="7" borderId="0" xfId="0" applyFont="1" applyFill="1" applyBorder="1" applyAlignment="1">
      <alignment vertical="center"/>
    </xf>
    <xf numFmtId="0" fontId="34" fillId="7" borderId="0" xfId="0" applyFont="1" applyFill="1" applyBorder="1" applyAlignment="1">
      <alignment horizontal="left" vertical="center"/>
    </xf>
    <xf numFmtId="0" fontId="35" fillId="7" borderId="0" xfId="0" applyFont="1" applyFill="1"/>
    <xf numFmtId="0" fontId="35" fillId="7" borderId="0" xfId="0" applyFont="1" applyFill="1" applyBorder="1"/>
    <xf numFmtId="0" fontId="36" fillId="7" borderId="0" xfId="0" applyFont="1" applyFill="1" applyBorder="1"/>
    <xf numFmtId="0" fontId="37" fillId="7" borderId="0" xfId="0" applyFont="1" applyFill="1" applyBorder="1"/>
    <xf numFmtId="0" fontId="38" fillId="7" borderId="0" xfId="0" applyFont="1" applyFill="1"/>
    <xf numFmtId="0" fontId="38" fillId="7" borderId="0" xfId="0" applyFont="1" applyFill="1" applyBorder="1"/>
    <xf numFmtId="0" fontId="35" fillId="7" borderId="0" xfId="0" applyFont="1" applyFill="1" applyAlignment="1">
      <alignment wrapText="1"/>
    </xf>
    <xf numFmtId="0" fontId="35" fillId="7" borderId="0" xfId="0" applyFont="1" applyFill="1" applyBorder="1" applyAlignment="1">
      <alignment vertical="center"/>
    </xf>
    <xf numFmtId="0" fontId="40" fillId="7" borderId="0" xfId="0" applyFont="1" applyFill="1" applyBorder="1" applyAlignment="1">
      <alignment horizontal="left" vertical="center"/>
    </xf>
    <xf numFmtId="0" fontId="21" fillId="0" borderId="0" xfId="0" applyFont="1" applyFill="1"/>
    <xf numFmtId="0" fontId="22" fillId="0" borderId="0" xfId="0" applyFont="1" applyFill="1" applyBorder="1" applyAlignment="1">
      <alignment horizontal="left" vertical="center" wrapText="1"/>
    </xf>
    <xf numFmtId="0" fontId="21" fillId="0" borderId="0" xfId="0" applyFont="1" applyFill="1" applyBorder="1"/>
    <xf numFmtId="0" fontId="27" fillId="0" borderId="0" xfId="0" applyFont="1" applyFill="1" applyBorder="1"/>
    <xf numFmtId="0" fontId="21" fillId="0" borderId="0" xfId="0" applyFont="1" applyFill="1" applyAlignment="1">
      <alignment wrapText="1"/>
    </xf>
    <xf numFmtId="0" fontId="39" fillId="7" borderId="0" xfId="0" applyFont="1" applyFill="1" applyBorder="1"/>
    <xf numFmtId="0" fontId="7" fillId="7" borderId="0" xfId="0" applyFont="1" applyFill="1" applyBorder="1"/>
    <xf numFmtId="0" fontId="7" fillId="7" borderId="0" xfId="0" applyFont="1" applyFill="1" applyBorder="1" applyAlignment="1">
      <alignment horizontal="center"/>
    </xf>
    <xf numFmtId="0" fontId="33" fillId="7" borderId="0" xfId="0" applyFont="1" applyFill="1" applyBorder="1"/>
    <xf numFmtId="0" fontId="33" fillId="7" borderId="0" xfId="0" applyFont="1" applyFill="1" applyBorder="1" applyAlignment="1">
      <alignment horizontal="center"/>
    </xf>
    <xf numFmtId="0" fontId="18" fillId="7" borderId="0" xfId="0" applyFont="1" applyFill="1" applyBorder="1"/>
    <xf numFmtId="0" fontId="34" fillId="7" borderId="0" xfId="0" applyFont="1" applyFill="1" applyBorder="1" applyAlignment="1">
      <alignment vertical="center"/>
    </xf>
  </cellXfs>
  <cellStyles count="3">
    <cellStyle name="Обычный" xfId="0" builtinId="0"/>
    <cellStyle name="Обычный 3" xfId="1"/>
    <cellStyle name="Процентный" xfId="2" builtinId="5"/>
  </cellStyles>
  <dxfs count="0"/>
  <tableStyles count="0" defaultTableStyle="TableStyleMedium9" defaultPivotStyle="PivotStyleLight16"/>
  <colors>
    <mruColors>
      <color rgb="FF2F6CA6"/>
      <color rgb="FF385D8A"/>
      <color rgb="FF8A6900"/>
      <color rgb="FFC89800"/>
      <color rgb="FFC2E49C"/>
      <color rgb="FFFFDA65"/>
      <color rgb="FFB8D2EB"/>
      <color rgb="FF4E8FCD"/>
      <color rgb="FFF2F2F2"/>
      <color rgb="FFFF93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4000" b="0" i="0" u="none" strike="noStrike" kern="1200" cap="none" spc="20" baseline="0">
                <a:ln w="12700">
                  <a:noFill/>
                </a:ln>
                <a:solidFill>
                  <a:srgbClr val="2F6CA6"/>
                </a:solidFill>
                <a:latin typeface="PF Din Text Comp Pro Medium" panose="02000500000000020004" pitchFamily="2" charset="0"/>
                <a:ea typeface="+mn-ea"/>
                <a:cs typeface="+mn-cs"/>
              </a:defRPr>
            </a:pPr>
            <a:r>
              <a:rPr lang="ru-RU" sz="4000" b="0">
                <a:ln w="12700">
                  <a:noFill/>
                </a:ln>
                <a:solidFill>
                  <a:srgbClr val="2F6CA6"/>
                </a:solidFill>
                <a:latin typeface="PF Din Text Cond Pro Medium" panose="02000500000000020004" pitchFamily="2" charset="0"/>
              </a:rPr>
              <a:t>Общие показатели анкетирования по категориям</a:t>
            </a:r>
          </a:p>
        </c:rich>
      </c:tx>
      <c:layout>
        <c:manualLayout>
          <c:xMode val="edge"/>
          <c:yMode val="edge"/>
          <c:x val="0.31376212153701466"/>
          <c:y val="2.2305343765468302E-2"/>
        </c:manualLayout>
      </c:layout>
      <c:overlay val="0"/>
      <c:spPr>
        <a:noFill/>
        <a:ln>
          <a:noFill/>
        </a:ln>
        <a:effectLst/>
      </c:spPr>
      <c:txPr>
        <a:bodyPr rot="0" spcFirstLastPara="1" vertOverflow="ellipsis" vert="horz" wrap="square" anchor="ctr" anchorCtr="1"/>
        <a:lstStyle/>
        <a:p>
          <a:pPr>
            <a:defRPr sz="4000" b="0" i="0" u="none" strike="noStrike" kern="1200" cap="none" spc="20" baseline="0">
              <a:ln w="12700">
                <a:noFill/>
              </a:ln>
              <a:solidFill>
                <a:srgbClr val="2F6CA6"/>
              </a:solidFill>
              <a:latin typeface="PF Din Text Comp Pro Medium" panose="02000500000000020004" pitchFamily="2" charset="0"/>
              <a:ea typeface="+mn-ea"/>
              <a:cs typeface="+mn-cs"/>
            </a:defRPr>
          </a:pPr>
          <a:endParaRPr lang="ru-RU"/>
        </a:p>
      </c:txPr>
    </c:title>
    <c:autoTitleDeleted val="0"/>
    <c:plotArea>
      <c:layout>
        <c:manualLayout>
          <c:layoutTarget val="inner"/>
          <c:xMode val="edge"/>
          <c:yMode val="edge"/>
          <c:x val="1.2158294687119556E-2"/>
          <c:y val="0.12445980967397498"/>
          <c:w val="0.97400087598039731"/>
          <c:h val="0.41793391789881684"/>
        </c:manualLayout>
      </c:layout>
      <c:barChart>
        <c:barDir val="col"/>
        <c:grouping val="clustered"/>
        <c:varyColors val="0"/>
        <c:ser>
          <c:idx val="0"/>
          <c:order val="0"/>
          <c:spPr>
            <a:solidFill>
              <a:schemeClr val="bg1"/>
            </a:solidFill>
            <a:ln w="41275" cap="flat" cmpd="sng" algn="ctr">
              <a:solidFill>
                <a:srgbClr val="2F6CA6"/>
              </a:solidFill>
              <a:round/>
            </a:ln>
            <a:effectLst/>
          </c:spPr>
          <c:invertIfNegative val="0"/>
          <c:dPt>
            <c:idx val="1"/>
            <c:invertIfNegative val="0"/>
            <c:bubble3D val="0"/>
            <c:spPr>
              <a:solidFill>
                <a:schemeClr val="bg1"/>
              </a:solidFill>
              <a:ln w="38100" cap="flat" cmpd="sng" algn="ctr">
                <a:solidFill>
                  <a:srgbClr val="2F6CA6"/>
                </a:solidFill>
                <a:round/>
              </a:ln>
              <a:effectLst/>
            </c:spPr>
            <c:extLst>
              <c:ext xmlns:c16="http://schemas.microsoft.com/office/drawing/2014/chart" uri="{C3380CC4-5D6E-409C-BE32-E72D297353CC}">
                <c16:uniqueId val="{00000001-E668-43B7-B011-1AF58109DBA2}"/>
              </c:ext>
            </c:extLst>
          </c:dPt>
          <c:dLbls>
            <c:dLbl>
              <c:idx val="0"/>
              <c:layout/>
              <c:tx>
                <c:rich>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fld id="{C8744611-A79F-4676-87DA-17A4A3080326}" type="CELLRANGE">
                      <a:rPr lang="en-US">
                        <a:solidFill>
                          <a:schemeClr val="bg1"/>
                        </a:solidFill>
                      </a:rPr>
                      <a:pPr>
                        <a:defRPr sz="4000">
                          <a:ln w="12700">
                            <a:noFill/>
                          </a:ln>
                          <a:solidFill>
                            <a:srgbClr val="2F6CA6"/>
                          </a:solidFill>
                          <a:latin typeface="PF Din Text Cond Pro Medium" panose="02000500000000020004" pitchFamily="2" charset="0"/>
                        </a:defRPr>
                      </a:pPr>
                      <a:t>[ДИАПАЗОН ЯЧЕЕК]</a:t>
                    </a:fld>
                    <a:endParaRPr lang="ru-RU"/>
                  </a:p>
                </c:rich>
              </c:tx>
              <c:spPr>
                <a:solidFill>
                  <a:srgbClr val="2F6CA6"/>
                </a:solidFill>
                <a:ln w="38100">
                  <a:solidFill>
                    <a:srgbClr val="2F6CA6"/>
                  </a:solidFill>
                </a:ln>
                <a:effectLst/>
              </c:spPr>
              <c:txPr>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endParaRPr lang="ru-RU"/>
                </a:p>
              </c:txPr>
              <c:dLblPos val="inBase"/>
              <c:showLegendKey val="0"/>
              <c:showVal val="0"/>
              <c:showCatName val="0"/>
              <c:showSerName val="0"/>
              <c:showPercent val="0"/>
              <c:showBubbleSize val="0"/>
              <c:extLst>
                <c:ext xmlns:c15="http://schemas.microsoft.com/office/drawing/2012/chart" uri="{CE6537A1-D6FC-4f65-9D91-7224C49458BB}">
                  <c15:layout>
                    <c:manualLayout>
                      <c:w val="0.11933218503316144"/>
                      <c:h val="4.4857574603507033E-2"/>
                    </c:manualLayout>
                  </c15:layout>
                  <c15:dlblFieldTable/>
                  <c15:showDataLabelsRange val="1"/>
                </c:ext>
                <c:ext xmlns:c16="http://schemas.microsoft.com/office/drawing/2014/chart" uri="{C3380CC4-5D6E-409C-BE32-E72D297353CC}">
                  <c16:uniqueId val="{00000002-E668-43B7-B011-1AF58109DBA2}"/>
                </c:ext>
              </c:extLst>
            </c:dLbl>
            <c:dLbl>
              <c:idx val="1"/>
              <c:layout/>
              <c:tx>
                <c:rich>
                  <a:bodyPr rot="0" spcFirstLastPara="1" vertOverflow="ellipsis" vert="horz" wrap="square" anchor="ctr" anchorCtr="1"/>
                  <a:lstStyle/>
                  <a:p>
                    <a:pPr algn="ctr">
                      <a:defRPr sz="4000" b="0" i="0" u="none" strike="noStrike" kern="1200" baseline="0">
                        <a:ln w="12700">
                          <a:noFill/>
                        </a:ln>
                        <a:solidFill>
                          <a:srgbClr val="2F6CA6"/>
                        </a:solidFill>
                        <a:latin typeface="PF Din Text Cond Pro Medium" panose="02000500000000020004" pitchFamily="2" charset="0"/>
                        <a:ea typeface="+mn-ea"/>
                        <a:cs typeface="+mn-cs"/>
                      </a:defRPr>
                    </a:pPr>
                    <a:fld id="{1DD795CE-9C48-4CB4-BD6A-DCA2B95AFBBD}" type="CELLRANGE">
                      <a:rPr lang="en-US">
                        <a:solidFill>
                          <a:schemeClr val="bg1"/>
                        </a:solidFill>
                      </a:rPr>
                      <a:pPr algn="ctr">
                        <a:defRPr sz="4000">
                          <a:ln w="12700">
                            <a:noFill/>
                          </a:ln>
                          <a:solidFill>
                            <a:srgbClr val="2F6CA6"/>
                          </a:solidFill>
                          <a:latin typeface="PF Din Text Cond Pro Medium" panose="02000500000000020004" pitchFamily="2" charset="0"/>
                        </a:defRPr>
                      </a:pPr>
                      <a:t>[ДИАПАЗОН ЯЧЕЕК]</a:t>
                    </a:fld>
                    <a:endParaRPr lang="ru-RU"/>
                  </a:p>
                </c:rich>
              </c:tx>
              <c:spPr>
                <a:solidFill>
                  <a:srgbClr val="2F6CA6"/>
                </a:solidFill>
                <a:ln w="38100">
                  <a:solidFill>
                    <a:srgbClr val="2F6CA6"/>
                  </a:solidFill>
                </a:ln>
                <a:effectLst/>
              </c:spPr>
              <c:txPr>
                <a:bodyPr rot="0" spcFirstLastPara="1" vertOverflow="ellipsis" vert="horz" wrap="square" anchor="ctr" anchorCtr="1"/>
                <a:lstStyle/>
                <a:p>
                  <a:pPr algn="ctr">
                    <a:defRPr sz="4000" b="0" i="0" u="none" strike="noStrike" kern="1200" baseline="0">
                      <a:ln w="12700">
                        <a:noFill/>
                      </a:ln>
                      <a:solidFill>
                        <a:srgbClr val="2F6CA6"/>
                      </a:solidFill>
                      <a:latin typeface="PF Din Text Cond Pro Medium" panose="02000500000000020004" pitchFamily="2" charset="0"/>
                      <a:ea typeface="+mn-ea"/>
                      <a:cs typeface="+mn-cs"/>
                    </a:defRPr>
                  </a:pPr>
                  <a:endParaRPr lang="ru-RU"/>
                </a:p>
              </c:txPr>
              <c:dLblPos val="inBase"/>
              <c:showLegendKey val="0"/>
              <c:showVal val="0"/>
              <c:showCatName val="0"/>
              <c:showSerName val="0"/>
              <c:showPercent val="0"/>
              <c:showBubbleSize val="0"/>
              <c:extLst>
                <c:ext xmlns:c15="http://schemas.microsoft.com/office/drawing/2012/chart" uri="{CE6537A1-D6FC-4f65-9D91-7224C49458BB}">
                  <c15:layout>
                    <c:manualLayout>
                      <c:w val="0.11933218995306573"/>
                      <c:h val="4.4857580583158585E-2"/>
                    </c:manualLayout>
                  </c15:layout>
                  <c15:dlblFieldTable/>
                  <c15:showDataLabelsRange val="1"/>
                </c:ext>
                <c:ext xmlns:c16="http://schemas.microsoft.com/office/drawing/2014/chart" uri="{C3380CC4-5D6E-409C-BE32-E72D297353CC}">
                  <c16:uniqueId val="{00000001-E668-43B7-B011-1AF58109DBA2}"/>
                </c:ext>
              </c:extLst>
            </c:dLbl>
            <c:dLbl>
              <c:idx val="2"/>
              <c:layout/>
              <c:tx>
                <c:rich>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fld id="{A056C702-AC9B-4E28-AD00-C415A21ED4E3}" type="CELLRANGE">
                      <a:rPr lang="en-US">
                        <a:solidFill>
                          <a:schemeClr val="bg1"/>
                        </a:solidFill>
                      </a:rPr>
                      <a:pPr>
                        <a:defRPr sz="4000">
                          <a:ln w="12700">
                            <a:noFill/>
                          </a:ln>
                          <a:solidFill>
                            <a:srgbClr val="2F6CA6"/>
                          </a:solidFill>
                          <a:latin typeface="PF Din Text Cond Pro Medium" panose="02000500000000020004" pitchFamily="2" charset="0"/>
                        </a:defRPr>
                      </a:pPr>
                      <a:t>[ДИАПАЗОН ЯЧЕЕК]</a:t>
                    </a:fld>
                    <a:endParaRPr lang="ru-RU"/>
                  </a:p>
                </c:rich>
              </c:tx>
              <c:spPr>
                <a:solidFill>
                  <a:srgbClr val="2F6CA6"/>
                </a:solidFill>
                <a:ln w="38100">
                  <a:solidFill>
                    <a:srgbClr val="2F6CA6"/>
                  </a:solidFill>
                </a:ln>
                <a:effectLst/>
              </c:spPr>
              <c:txPr>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endParaRPr lang="ru-RU"/>
                </a:p>
              </c:txPr>
              <c:dLblPos val="inBase"/>
              <c:showLegendKey val="0"/>
              <c:showVal val="0"/>
              <c:showCatName val="0"/>
              <c:showSerName val="0"/>
              <c:showPercent val="0"/>
              <c:showBubbleSize val="0"/>
              <c:extLst>
                <c:ext xmlns:c15="http://schemas.microsoft.com/office/drawing/2012/chart" uri="{CE6537A1-D6FC-4f65-9D91-7224C49458BB}">
                  <c15:layout>
                    <c:manualLayout>
                      <c:w val="0.11933218503316144"/>
                      <c:h val="4.4857574603507033E-2"/>
                    </c:manualLayout>
                  </c15:layout>
                  <c15:dlblFieldTable/>
                  <c15:showDataLabelsRange val="1"/>
                </c:ext>
                <c:ext xmlns:c16="http://schemas.microsoft.com/office/drawing/2014/chart" uri="{C3380CC4-5D6E-409C-BE32-E72D297353CC}">
                  <c16:uniqueId val="{00000003-E668-43B7-B011-1AF58109DBA2}"/>
                </c:ext>
              </c:extLst>
            </c:dLbl>
            <c:dLbl>
              <c:idx val="3"/>
              <c:layout/>
              <c:tx>
                <c:rich>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fld id="{008DE6C9-E5F2-4DD1-806F-A0A4EC7F63B2}" type="CELLRANGE">
                      <a:rPr lang="en-US">
                        <a:solidFill>
                          <a:schemeClr val="bg1"/>
                        </a:solidFill>
                      </a:rPr>
                      <a:pPr>
                        <a:defRPr sz="4000">
                          <a:ln w="12700">
                            <a:noFill/>
                          </a:ln>
                          <a:solidFill>
                            <a:srgbClr val="2F6CA6"/>
                          </a:solidFill>
                          <a:latin typeface="PF Din Text Cond Pro Medium" panose="02000500000000020004" pitchFamily="2" charset="0"/>
                        </a:defRPr>
                      </a:pPr>
                      <a:t>[ДИАПАЗОН ЯЧЕЕК]</a:t>
                    </a:fld>
                    <a:endParaRPr lang="ru-RU"/>
                  </a:p>
                </c:rich>
              </c:tx>
              <c:spPr>
                <a:solidFill>
                  <a:srgbClr val="2F6CA6"/>
                </a:solidFill>
                <a:ln w="38100">
                  <a:solidFill>
                    <a:srgbClr val="2F6CA6"/>
                  </a:solidFill>
                </a:ln>
                <a:effectLst/>
              </c:spPr>
              <c:txPr>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endParaRPr lang="ru-RU"/>
                </a:p>
              </c:txPr>
              <c:dLblPos val="inBase"/>
              <c:showLegendKey val="0"/>
              <c:showVal val="0"/>
              <c:showCatName val="0"/>
              <c:showSerName val="0"/>
              <c:showPercent val="0"/>
              <c:showBubbleSize val="0"/>
              <c:extLst>
                <c:ext xmlns:c15="http://schemas.microsoft.com/office/drawing/2012/chart" uri="{CE6537A1-D6FC-4f65-9D91-7224C49458BB}">
                  <c15:layout>
                    <c:manualLayout>
                      <c:w val="0.11933218503316144"/>
                      <c:h val="4.4857574603507033E-2"/>
                    </c:manualLayout>
                  </c15:layout>
                  <c15:dlblFieldTable/>
                  <c15:showDataLabelsRange val="1"/>
                </c:ext>
                <c:ext xmlns:c16="http://schemas.microsoft.com/office/drawing/2014/chart" uri="{C3380CC4-5D6E-409C-BE32-E72D297353CC}">
                  <c16:uniqueId val="{00000004-E668-43B7-B011-1AF58109DBA2}"/>
                </c:ext>
              </c:extLst>
            </c:dLbl>
            <c:dLbl>
              <c:idx val="4"/>
              <c:layout/>
              <c:tx>
                <c:rich>
                  <a:bodyPr rot="0" spcFirstLastPara="1" vertOverflow="ellipsis" vert="horz" wrap="square" anchor="ctr" anchorCtr="1"/>
                  <a:lstStyle/>
                  <a:p>
                    <a:pPr algn="ctr">
                      <a:defRPr sz="4000" b="0" i="0" u="none" strike="noStrike" kern="1200" baseline="0">
                        <a:ln w="12700">
                          <a:noFill/>
                        </a:ln>
                        <a:solidFill>
                          <a:srgbClr val="2F6CA6"/>
                        </a:solidFill>
                        <a:latin typeface="PF Din Text Cond Pro Medium" panose="02000500000000020004" pitchFamily="2" charset="0"/>
                        <a:ea typeface="+mn-ea"/>
                        <a:cs typeface="+mn-cs"/>
                      </a:defRPr>
                    </a:pPr>
                    <a:fld id="{7007C872-D6A6-4EF8-A0A8-EB277B99A303}" type="CELLRANGE">
                      <a:rPr lang="en-US">
                        <a:solidFill>
                          <a:schemeClr val="bg1"/>
                        </a:solidFill>
                      </a:rPr>
                      <a:pPr algn="ctr">
                        <a:defRPr sz="4000">
                          <a:ln w="12700">
                            <a:noFill/>
                          </a:ln>
                          <a:solidFill>
                            <a:srgbClr val="2F6CA6"/>
                          </a:solidFill>
                          <a:latin typeface="PF Din Text Cond Pro Medium" panose="02000500000000020004" pitchFamily="2" charset="0"/>
                        </a:defRPr>
                      </a:pPr>
                      <a:t>[ДИАПАЗОН ЯЧЕЕК]</a:t>
                    </a:fld>
                    <a:endParaRPr lang="ru-RU"/>
                  </a:p>
                </c:rich>
              </c:tx>
              <c:spPr>
                <a:solidFill>
                  <a:srgbClr val="2F6CA6"/>
                </a:solidFill>
                <a:ln w="38100">
                  <a:solidFill>
                    <a:srgbClr val="2F6CA6"/>
                  </a:solidFill>
                </a:ln>
                <a:effectLst/>
              </c:spPr>
              <c:txPr>
                <a:bodyPr rot="0" spcFirstLastPara="1" vertOverflow="ellipsis" vert="horz" wrap="square" anchor="ctr" anchorCtr="1"/>
                <a:lstStyle/>
                <a:p>
                  <a:pPr algn="ctr">
                    <a:defRPr sz="4000" b="0" i="0" u="none" strike="noStrike" kern="1200" baseline="0">
                      <a:ln w="12700">
                        <a:noFill/>
                      </a:ln>
                      <a:solidFill>
                        <a:srgbClr val="2F6CA6"/>
                      </a:solidFill>
                      <a:latin typeface="PF Din Text Cond Pro Medium" panose="02000500000000020004" pitchFamily="2" charset="0"/>
                      <a:ea typeface="+mn-ea"/>
                      <a:cs typeface="+mn-cs"/>
                    </a:defRPr>
                  </a:pPr>
                  <a:endParaRPr lang="ru-RU"/>
                </a:p>
              </c:txPr>
              <c:dLblPos val="inBase"/>
              <c:showLegendKey val="0"/>
              <c:showVal val="0"/>
              <c:showCatName val="0"/>
              <c:showSerName val="0"/>
              <c:showPercent val="0"/>
              <c:showBubbleSize val="0"/>
              <c:extLst>
                <c:ext xmlns:c15="http://schemas.microsoft.com/office/drawing/2012/chart" uri="{CE6537A1-D6FC-4f65-9D91-7224C49458BB}">
                  <c15:layout>
                    <c:manualLayout>
                      <c:w val="0.11933218503316144"/>
                      <c:h val="4.4857574603507033E-2"/>
                    </c:manualLayout>
                  </c15:layout>
                  <c15:dlblFieldTable/>
                  <c15:showDataLabelsRange val="1"/>
                </c:ext>
                <c:ext xmlns:c16="http://schemas.microsoft.com/office/drawing/2014/chart" uri="{C3380CC4-5D6E-409C-BE32-E72D297353CC}">
                  <c16:uniqueId val="{00000005-E668-43B7-B011-1AF58109DBA2}"/>
                </c:ext>
              </c:extLst>
            </c:dLbl>
            <c:dLbl>
              <c:idx val="5"/>
              <c:layout/>
              <c:tx>
                <c:rich>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fld id="{253FE14B-C814-4EC5-BFBD-646004C01069}" type="CELLRANGE">
                      <a:rPr lang="en-US">
                        <a:solidFill>
                          <a:schemeClr val="bg1"/>
                        </a:solidFill>
                      </a:rPr>
                      <a:pPr>
                        <a:defRPr sz="4000">
                          <a:ln w="12700">
                            <a:noFill/>
                          </a:ln>
                          <a:solidFill>
                            <a:srgbClr val="2F6CA6"/>
                          </a:solidFill>
                          <a:latin typeface="PF Din Text Cond Pro Medium" panose="02000500000000020004" pitchFamily="2" charset="0"/>
                        </a:defRPr>
                      </a:pPr>
                      <a:t>[ДИАПАЗОН ЯЧЕЕК]</a:t>
                    </a:fld>
                    <a:endParaRPr lang="ru-RU"/>
                  </a:p>
                </c:rich>
              </c:tx>
              <c:spPr>
                <a:solidFill>
                  <a:srgbClr val="2F6CA6"/>
                </a:solidFill>
                <a:ln w="38100">
                  <a:solidFill>
                    <a:srgbClr val="2F6CA6"/>
                  </a:solidFill>
                </a:ln>
                <a:effectLst/>
              </c:spPr>
              <c:txPr>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endParaRPr lang="ru-RU"/>
                </a:p>
              </c:txPr>
              <c:dLblPos val="inBase"/>
              <c:showLegendKey val="0"/>
              <c:showVal val="0"/>
              <c:showCatName val="0"/>
              <c:showSerName val="0"/>
              <c:showPercent val="0"/>
              <c:showBubbleSize val="0"/>
              <c:extLst>
                <c:ext xmlns:c15="http://schemas.microsoft.com/office/drawing/2012/chart" uri="{CE6537A1-D6FC-4f65-9D91-7224C49458BB}">
                  <c15:layout>
                    <c:manualLayout>
                      <c:w val="0.11812728100253428"/>
                      <c:h val="4.4857574603507033E-2"/>
                    </c:manualLayout>
                  </c15:layout>
                  <c15:dlblFieldTable/>
                  <c15:showDataLabelsRange val="1"/>
                </c:ext>
                <c:ext xmlns:c16="http://schemas.microsoft.com/office/drawing/2014/chart" uri="{C3380CC4-5D6E-409C-BE32-E72D297353CC}">
                  <c16:uniqueId val="{00000006-E668-43B7-B011-1AF58109DBA2}"/>
                </c:ext>
              </c:extLst>
            </c:dLbl>
            <c:spPr>
              <a:solidFill>
                <a:srgbClr val="2F6CA6"/>
              </a:solidFill>
              <a:ln w="38100">
                <a:noFill/>
              </a:ln>
              <a:effectLst/>
            </c:spPr>
            <c:txPr>
              <a:bodyPr rot="0" spcFirstLastPara="1" vertOverflow="ellipsis" vert="horz" wrap="square" anchor="ctr" anchorCtr="1"/>
              <a:lstStyle/>
              <a:p>
                <a:pPr>
                  <a:defRPr sz="4000" b="0" i="0" u="none" strike="noStrike" kern="1200" baseline="0">
                    <a:ln w="12700">
                      <a:noFill/>
                    </a:ln>
                    <a:solidFill>
                      <a:srgbClr val="2F6CA6"/>
                    </a:solidFill>
                    <a:latin typeface="PF Din Text Cond Pro Medium" panose="02000500000000020004" pitchFamily="2" charset="0"/>
                    <a:ea typeface="+mn-ea"/>
                    <a:cs typeface="+mn-cs"/>
                  </a:defRPr>
                </a:pPr>
                <a:endParaRPr lang="ru-RU"/>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f>'Общие показатели'!$C$32:$C$37</c:f>
              <c:strCache>
                <c:ptCount val="6"/>
                <c:pt idx="0">
                  <c:v>Технологическое  присоединение</c:v>
                </c:pt>
                <c:pt idx="1">
                  <c:v>Передача электрической энергии</c:v>
                </c:pt>
                <c:pt idx="2">
                  <c:v>Коммерческий учёт</c:v>
                </c:pt>
                <c:pt idx="3">
                  <c:v>Дополнительные услуги</c:v>
                </c:pt>
                <c:pt idx="4">
                  <c:v>Энергосбережение</c:v>
                </c:pt>
                <c:pt idx="5">
                  <c:v>Другое</c:v>
                </c:pt>
              </c:strCache>
            </c:strRef>
          </c:cat>
          <c:val>
            <c:numRef>
              <c:f>'Общие показатели'!$H$32:$H$37</c:f>
              <c:numCache>
                <c:formatCode>General</c:formatCode>
                <c:ptCount val="6"/>
                <c:pt idx="0">
                  <c:v>107</c:v>
                </c:pt>
                <c:pt idx="1">
                  <c:v>675</c:v>
                </c:pt>
                <c:pt idx="2">
                  <c:v>54</c:v>
                </c:pt>
                <c:pt idx="3">
                  <c:v>83</c:v>
                </c:pt>
                <c:pt idx="4">
                  <c:v>8</c:v>
                </c:pt>
                <c:pt idx="5">
                  <c:v>41</c:v>
                </c:pt>
              </c:numCache>
            </c:numRef>
          </c:val>
          <c:extLst>
            <c:ext xmlns:c15="http://schemas.microsoft.com/office/drawing/2012/chart" uri="{02D57815-91ED-43cb-92C2-25804820EDAC}">
              <c15:datalabelsRange>
                <c15:f>'Общие показатели'!$I$32:$I$37</c15:f>
                <c15:dlblRangeCache>
                  <c:ptCount val="6"/>
                  <c:pt idx="0">
                    <c:v>11%</c:v>
                  </c:pt>
                  <c:pt idx="1">
                    <c:v>70%</c:v>
                  </c:pt>
                  <c:pt idx="2">
                    <c:v>6%</c:v>
                  </c:pt>
                  <c:pt idx="3">
                    <c:v>9%</c:v>
                  </c:pt>
                  <c:pt idx="4">
                    <c:v>1%</c:v>
                  </c:pt>
                  <c:pt idx="5">
                    <c:v>4%</c:v>
                  </c:pt>
                </c15:dlblRangeCache>
              </c15:datalabelsRange>
            </c:ext>
            <c:ext xmlns:c16="http://schemas.microsoft.com/office/drawing/2014/chart" uri="{C3380CC4-5D6E-409C-BE32-E72D297353CC}">
              <c16:uniqueId val="{00000007-E668-43B7-B011-1AF58109DBA2}"/>
            </c:ext>
          </c:extLst>
        </c:ser>
        <c:dLbls>
          <c:dLblPos val="outEnd"/>
          <c:showLegendKey val="0"/>
          <c:showVal val="1"/>
          <c:showCatName val="0"/>
          <c:showSerName val="0"/>
          <c:showPercent val="0"/>
          <c:showBubbleSize val="0"/>
        </c:dLbls>
        <c:gapWidth val="15"/>
        <c:overlap val="100"/>
        <c:axId val="906079599"/>
        <c:axId val="906082095"/>
      </c:barChart>
      <c:catAx>
        <c:axId val="906079599"/>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4000" b="0" i="0" u="none" strike="noStrike" kern="1200" baseline="0">
                <a:solidFill>
                  <a:srgbClr val="2F6CA6"/>
                </a:solidFill>
                <a:latin typeface="PF Din Text Cond Pro Medium" panose="02000500000000020004" pitchFamily="2" charset="0"/>
                <a:ea typeface="+mn-ea"/>
                <a:cs typeface="+mn-cs"/>
              </a:defRPr>
            </a:pPr>
            <a:endParaRPr lang="ru-RU"/>
          </a:p>
        </c:txPr>
        <c:crossAx val="906082095"/>
        <c:crosses val="autoZero"/>
        <c:auto val="1"/>
        <c:lblAlgn val="ctr"/>
        <c:lblOffset val="200"/>
        <c:noMultiLvlLbl val="0"/>
      </c:catAx>
      <c:valAx>
        <c:axId val="906082095"/>
        <c:scaling>
          <c:orientation val="minMax"/>
          <c:max val="800"/>
        </c:scaling>
        <c:delete val="1"/>
        <c:axPos val="l"/>
        <c:numFmt formatCode="General" sourceLinked="1"/>
        <c:majorTickMark val="out"/>
        <c:minorTickMark val="none"/>
        <c:tickLblPos val="nextTo"/>
        <c:crossAx val="906079599"/>
        <c:crosses val="autoZero"/>
        <c:crossBetween val="between"/>
      </c:valAx>
      <c:spPr>
        <a:noFill/>
        <a:ln>
          <a:noFill/>
        </a:ln>
        <a:effectLst/>
      </c:spPr>
    </c:plotArea>
    <c:plotVisOnly val="1"/>
    <c:dispBlanksAs val="gap"/>
    <c:showDLblsOverMax val="0"/>
  </c:chart>
  <c:spPr>
    <a:solidFill>
      <a:schemeClr val="bg1"/>
    </a:solidFill>
    <a:ln w="38100" cap="flat" cmpd="sng" algn="ctr">
      <a:noFill/>
      <a:round/>
    </a:ln>
    <a:effectLst/>
  </c:spPr>
  <c:txPr>
    <a:bodyPr/>
    <a:lstStyle/>
    <a:p>
      <a:pPr>
        <a:defRPr sz="1000" b="0">
          <a:solidFill>
            <a:schemeClr val="tx1"/>
          </a:solidFill>
          <a:latin typeface="Arial Narrow" panose="020B0606020202030204" pitchFamily="34" charset="0"/>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2.4482599042815547E-2"/>
          <c:y val="0.24929365574006623"/>
          <c:w val="0.93918057820468115"/>
          <c:h val="0.69882863175532661"/>
        </c:manualLayout>
      </c:layout>
      <c:barChart>
        <c:barDir val="col"/>
        <c:grouping val="clustered"/>
        <c:varyColors val="0"/>
        <c:ser>
          <c:idx val="0"/>
          <c:order val="0"/>
          <c:tx>
            <c:v>Оценка 5</c:v>
          </c:tx>
          <c:spPr>
            <a:solidFill>
              <a:srgbClr val="B8D2EB"/>
            </a:solidFill>
            <a:ln w="38100" cap="flat" cmpd="sng" algn="ctr">
              <a:noFill/>
              <a:round/>
            </a:ln>
            <a:effectLst/>
          </c:spPr>
          <c:invertIfNegative val="0"/>
          <c:dLbls>
            <c:dLbl>
              <c:idx val="0"/>
              <c:layout>
                <c:manualLayout>
                  <c:x val="7.2541180419104247E-7"/>
                  <c:y val="5.6963425189370314E-3"/>
                </c:manualLayout>
              </c:layout>
              <c:tx>
                <c:rich>
                  <a:bodyPr/>
                  <a:lstStyle/>
                  <a:p>
                    <a:fld id="{A34603B0-096D-4780-AB87-A36929A903FD}" type="CELLRANGE">
                      <a:rPr lang="ru-RU"/>
                      <a:pPr/>
                      <a:t>[ДИАПАЗОН ЯЧЕЕК]</a:t>
                    </a:fld>
                    <a:r>
                      <a:rPr lang="ru-RU"/>
                      <a:t>  ОТЛИЧНО "5"</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DAF6-4CC8-B0EF-694CB9E28BF9}"/>
                </c:ext>
              </c:extLst>
            </c:dLbl>
            <c:spPr>
              <a:noFill/>
              <a:ln w="38100">
                <a:noFill/>
              </a:ln>
              <a:effectLst/>
            </c:spPr>
            <c:txPr>
              <a:bodyPr rot="-5400000" spcFirstLastPara="1" vertOverflow="ellipsis" wrap="square" anchor="ctr" anchorCtr="1"/>
              <a:lstStyle/>
              <a:p>
                <a:pPr>
                  <a:defRPr sz="28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2">
                        <c:v>Коммерческий учет</c:v>
                      </c:pt>
                      <c:pt idx="3">
                        <c:v>Дополнительные услуги</c:v>
                      </c:pt>
                      <c:pt idx="4">
                        <c:v>Энергосбережение</c:v>
                      </c:pt>
                      <c:pt idx="5">
                        <c:v>Другое</c:v>
                      </c:pt>
                    </c:strCache>
                  </c16:filteredLitCache>
                </c:ext>
              </c:extLst>
              <c:f/>
              <c:strCache>
                <c:ptCount val="1"/>
                <c:pt idx="0">
                  <c:v>Передача электрической энергии</c:v>
                </c:pt>
              </c:strCache>
            </c:strRef>
          </c:cat>
          <c:val>
            <c:numRef>
              <c:extLst>
                <c:ext xmlns:c15="http://schemas.microsoft.com/office/drawing/2012/chart" uri="{02D57815-91ED-43cb-92C2-25804820EDAC}">
                  <c15:fullRef>
                    <c15:sqref>('Общие показатели'!$M$25,'Общие показатели'!$R$25,'Общие показатели'!$W$25,'Общие показатели'!$AB$25,'Общие показатели'!$AG$25,'Общие показатели'!$AL$25)</c15:sqref>
                  </c15:fullRef>
                </c:ext>
              </c:extLst>
              <c:f>'Общие показатели'!$R$25</c:f>
              <c:numCache>
                <c:formatCode>General</c:formatCode>
                <c:ptCount val="1"/>
                <c:pt idx="0">
                  <c:v>2243</c:v>
                </c:pt>
              </c:numCache>
            </c:numRef>
          </c:val>
          <c:extLst>
            <c:ext xmlns:c15="http://schemas.microsoft.com/office/drawing/2012/chart" uri="{02D57815-91ED-43cb-92C2-25804820EDAC}">
              <c15:datalabelsRange>
                <c15:f>('Общие показатели'!$N$25,'Общие показатели'!$S$25,'Общие показатели'!$X$25,'Общие показатели'!$AC$25,'Общие показатели'!$AH$25,'Общие показатели'!$AM$25)</c15:f>
                <c15:dlblRangeCache>
                  <c:ptCount val="6"/>
                  <c:pt idx="0">
                    <c:v>70%</c:v>
                  </c:pt>
                  <c:pt idx="1">
                    <c:v>66%</c:v>
                  </c:pt>
                  <c:pt idx="2">
                    <c:v>82%</c:v>
                  </c:pt>
                  <c:pt idx="3">
                    <c:v>64%</c:v>
                  </c:pt>
                  <c:pt idx="4">
                    <c:v>70%</c:v>
                  </c:pt>
                  <c:pt idx="5">
                    <c:v>69%</c:v>
                  </c:pt>
                </c15:dlblRangeCache>
              </c15:datalabelsRange>
            </c:ext>
            <c:ext xmlns:c16="http://schemas.microsoft.com/office/drawing/2014/chart" uri="{F5D05F6E-A05E-4728-AFD3-386EB277150F}">
              <c16:categoryFilterExceptions>
                <c16:categoryFilterException>
                  <c16:uniqueId val="{00000000-CFB4-4F26-BAA2-81DD4468A3EB}"/>
                  <c16:dLbl>
                    <c:idx val="-1"/>
                    <c:tx>
                      <c:rich>
                        <a:bodyPr/>
                        <a:lstStyle/>
                        <a:p>
                          <a:fld id="{CADA9661-6747-4395-A5CA-0B2F0BAD5049}"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0-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0-CFB4-4F26-BAA2-81DD4468A3EB}"/>
                </c16:ptentry>
                <c16:ptentry>
                  <c16:ptidx>2</c16:ptidx>
                  <c16:uniqueID val="{00000002-CFB4-4F26-BAA2-81DD4468A3EB}"/>
                </c16:ptentry>
                <c16:ptentry>
                  <c16:ptidx>3</c16:ptidx>
                  <c16:uniqueID val="{00000003-CFB4-4F26-BAA2-81DD4468A3EB}"/>
                </c16:ptentry>
                <c16:ptentry>
                  <c16:ptidx>4</c16:ptidx>
                  <c16:uniqueID val="{00000004-CFB4-4F26-BAA2-81DD4468A3EB}"/>
                </c16:ptentry>
                <c16:ptentry>
                  <c16:ptidx>5</c16:ptidx>
                  <c16:uniqueID val="{00000005-CFB4-4F26-BAA2-81DD4468A3EB}"/>
                </c16:ptentry>
              </c16:datapointuniqueidmap>
            </c:ext>
            <c:ext xmlns:c16="http://schemas.microsoft.com/office/drawing/2014/chart" uri="{C3380CC4-5D6E-409C-BE32-E72D297353CC}">
              <c16:uniqueId val="{00000001-DAF6-4CC8-B0EF-694CB9E28BF9}"/>
            </c:ext>
          </c:extLst>
        </c:ser>
        <c:ser>
          <c:idx val="1"/>
          <c:order val="1"/>
          <c:tx>
            <c:v>Оценка 4</c:v>
          </c:tx>
          <c:spPr>
            <a:solidFill>
              <a:srgbClr val="FF9393"/>
            </a:solidFill>
            <a:ln w="38100" cap="flat" cmpd="sng" algn="ctr">
              <a:noFill/>
              <a:round/>
            </a:ln>
            <a:effectLst/>
          </c:spPr>
          <c:invertIfNegative val="0"/>
          <c:dPt>
            <c:idx val="0"/>
            <c:invertIfNegative val="0"/>
            <c:bubble3D val="0"/>
            <c:spPr>
              <a:solidFill>
                <a:srgbClr val="C2E49C"/>
              </a:solidFill>
              <a:ln w="38100" cap="flat" cmpd="sng" algn="ctr">
                <a:noFill/>
                <a:round/>
              </a:ln>
              <a:effectLst/>
            </c:spPr>
            <c:extLst>
              <c:ext xmlns:c16="http://schemas.microsoft.com/office/drawing/2014/chart" uri="{C3380CC4-5D6E-409C-BE32-E72D297353CC}">
                <c16:uniqueId val="{00000003-DAF6-4CC8-B0EF-694CB9E28BF9}"/>
              </c:ext>
            </c:extLst>
          </c:dPt>
          <c:dLbls>
            <c:dLbl>
              <c:idx val="0"/>
              <c:layout>
                <c:manualLayout>
                  <c:x val="1.2090196736517375E-6"/>
                  <c:y val="-6.2971506652669798E-4"/>
                </c:manualLayout>
              </c:layout>
              <c:tx>
                <c:rich>
                  <a:bodyPr/>
                  <a:lstStyle/>
                  <a:p>
                    <a:fld id="{04B38BD1-0395-4E99-9B6E-327A108D99EF}" type="CELLRANGE">
                      <a:rPr lang="ru-RU"/>
                      <a:pPr/>
                      <a:t>[ДИАПАЗОН ЯЧЕЕК]</a:t>
                    </a:fld>
                    <a:r>
                      <a:rPr lang="ru-RU"/>
                      <a:t>  ХОРОШО "4"</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3-DAF6-4CC8-B0EF-694CB9E28BF9}"/>
                </c:ext>
              </c:extLst>
            </c:dLbl>
            <c:spPr>
              <a:noFill/>
              <a:ln w="38100">
                <a:noFill/>
              </a:ln>
              <a:effectLst/>
            </c:spPr>
            <c:txPr>
              <a:bodyPr rot="-5400000" spcFirstLastPara="1" vertOverflow="ellipsis" wrap="square" anchor="ctr" anchorCtr="1"/>
              <a:lstStyle/>
              <a:p>
                <a:pPr>
                  <a:defRPr sz="28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2">
                        <c:v>Коммерческий учет</c:v>
                      </c:pt>
                      <c:pt idx="3">
                        <c:v>Дополнительные услуги</c:v>
                      </c:pt>
                      <c:pt idx="4">
                        <c:v>Энергосбережение</c:v>
                      </c:pt>
                      <c:pt idx="5">
                        <c:v>Другое</c:v>
                      </c:pt>
                    </c:strCache>
                  </c16:filteredLitCache>
                </c:ext>
              </c:extLst>
              <c:f/>
              <c:strCache>
                <c:ptCount val="1"/>
                <c:pt idx="0">
                  <c:v>Передача электрической энергии</c:v>
                </c:pt>
              </c:strCache>
            </c:strRef>
          </c:cat>
          <c:val>
            <c:numRef>
              <c:extLst>
                <c:ext xmlns:c15="http://schemas.microsoft.com/office/drawing/2012/chart" uri="{02D57815-91ED-43cb-92C2-25804820EDAC}">
                  <c15:fullRef>
                    <c15:sqref>('Общие показатели'!$M$26,'Общие показатели'!$R$26,'Общие показатели'!$W$26,'Общие показатели'!$AB$26,'Общие показатели'!$AG$26,'Общие показатели'!$AL$26)</c15:sqref>
                  </c15:fullRef>
                </c:ext>
              </c:extLst>
              <c:f>'Общие показатели'!$R$26</c:f>
              <c:numCache>
                <c:formatCode>General</c:formatCode>
                <c:ptCount val="1"/>
                <c:pt idx="0">
                  <c:v>1106</c:v>
                </c:pt>
              </c:numCache>
            </c:numRef>
          </c:val>
          <c:extLst>
            <c:ext xmlns:c15="http://schemas.microsoft.com/office/drawing/2012/chart" uri="{02D57815-91ED-43cb-92C2-25804820EDAC}">
              <c15:datalabelsRange>
                <c15:f>('Общие показатели'!$N$26,'Общие показатели'!$S$26,'Общие показатели'!$X$26,'Общие показатели'!$AC$26,'Общие показатели'!$AH$26,'Общие показатели'!$AM$26)</c15:f>
                <c15:dlblRangeCache>
                  <c:ptCount val="6"/>
                  <c:pt idx="0">
                    <c:v>21%</c:v>
                  </c:pt>
                  <c:pt idx="1">
                    <c:v>33%</c:v>
                  </c:pt>
                  <c:pt idx="2">
                    <c:v>16%</c:v>
                  </c:pt>
                  <c:pt idx="3">
                    <c:v>33%</c:v>
                  </c:pt>
                  <c:pt idx="4">
                    <c:v>28%</c:v>
                  </c:pt>
                  <c:pt idx="5">
                    <c:v>27%</c:v>
                  </c:pt>
                </c15:dlblRangeCache>
              </c15:datalabelsRange>
            </c:ext>
            <c:ext xmlns:c16="http://schemas.microsoft.com/office/drawing/2014/chart" uri="{F5D05F6E-A05E-4728-AFD3-386EB277150F}">
              <c16:categoryFilterExceptions>
                <c16:categoryFilterException>
                  <c16:uniqueId val="{00000007-CFB4-4F26-BAA2-81DD4468A3EB}"/>
                  <c16:dLbl>
                    <c:idx val="-1"/>
                    <c:tx>
                      <c:rich>
                        <a:bodyPr/>
                        <a:lstStyle/>
                        <a:p>
                          <a:fld id="{4F0EC3FA-69F4-4399-8341-C547D65447C2}"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7-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7-CFB4-4F26-BAA2-81DD4468A3EB}"/>
                </c16:ptentry>
                <c16:ptentry>
                  <c16:ptidx>2</c16:ptidx>
                  <c16:uniqueID val="{00000009-CFB4-4F26-BAA2-81DD4468A3EB}"/>
                </c16:ptentry>
                <c16:ptentry>
                  <c16:ptidx>3</c16:ptidx>
                  <c16:uniqueID val="{0000000A-CFB4-4F26-BAA2-81DD4468A3EB}"/>
                </c16:ptentry>
                <c16:ptentry>
                  <c16:ptidx>4</c16:ptidx>
                  <c16:uniqueID val="{0000000B-CFB4-4F26-BAA2-81DD4468A3EB}"/>
                </c16:ptentry>
                <c16:ptentry>
                  <c16:ptidx>5</c16:ptidx>
                  <c16:uniqueID val="{0000000C-CFB4-4F26-BAA2-81DD4468A3EB}"/>
                </c16:ptentry>
              </c16:datapointuniqueidmap>
            </c:ext>
            <c:ext xmlns:c16="http://schemas.microsoft.com/office/drawing/2014/chart" uri="{C3380CC4-5D6E-409C-BE32-E72D297353CC}">
              <c16:uniqueId val="{00000004-DAF6-4CC8-B0EF-694CB9E28BF9}"/>
            </c:ext>
          </c:extLst>
        </c:ser>
        <c:ser>
          <c:idx val="2"/>
          <c:order val="2"/>
          <c:tx>
            <c:v>Оценка 3</c:v>
          </c:tx>
          <c:spPr>
            <a:solidFill>
              <a:srgbClr val="C89800"/>
            </a:solidFill>
            <a:ln w="38100" cap="flat" cmpd="sng" algn="ctr">
              <a:noFill/>
              <a:round/>
            </a:ln>
            <a:effectLst/>
          </c:spPr>
          <c:invertIfNegative val="0"/>
          <c:dLbls>
            <c:dLbl>
              <c:idx val="0"/>
              <c:layout>
                <c:manualLayout>
                  <c:x val="-1.2153486393540597E-2"/>
                  <c:y val="4.4871661014443363E-3"/>
                </c:manualLayout>
              </c:layout>
              <c:tx>
                <c:rich>
                  <a:bodyPr/>
                  <a:lstStyle/>
                  <a:p>
                    <a:fld id="{764B345C-46CA-4E02-A6D0-5849FA6117E1}" type="CELLRANGE">
                      <a:rPr lang="ru-RU"/>
                      <a:pPr/>
                      <a:t>[ДИАПАЗОН ЯЧЕЕК]</a:t>
                    </a:fld>
                    <a:r>
                      <a:rPr lang="ru-RU"/>
                      <a:t>  УДОВЛ. "3"</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5-DAF6-4CC8-B0EF-694CB9E28BF9}"/>
                </c:ext>
              </c:extLst>
            </c:dLbl>
            <c:spPr>
              <a:noFill/>
              <a:ln w="38100">
                <a:noFill/>
              </a:ln>
              <a:effectLst/>
            </c:spPr>
            <c:txPr>
              <a:bodyPr rot="-5400000" spcFirstLastPara="1" vertOverflow="ellipsis" wrap="square" anchor="ctr" anchorCtr="1"/>
              <a:lstStyle/>
              <a:p>
                <a:pPr>
                  <a:defRPr sz="28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2">
                        <c:v>Коммерческий учет</c:v>
                      </c:pt>
                      <c:pt idx="3">
                        <c:v>Дополнительные услуги</c:v>
                      </c:pt>
                      <c:pt idx="4">
                        <c:v>Энергосбережение</c:v>
                      </c:pt>
                      <c:pt idx="5">
                        <c:v>Другое</c:v>
                      </c:pt>
                    </c:strCache>
                  </c16:filteredLitCache>
                </c:ext>
              </c:extLst>
              <c:f/>
              <c:strCache>
                <c:ptCount val="1"/>
                <c:pt idx="0">
                  <c:v>Передача электрической энергии</c:v>
                </c:pt>
              </c:strCache>
            </c:strRef>
          </c:cat>
          <c:val>
            <c:numRef>
              <c:extLst>
                <c:ext xmlns:c15="http://schemas.microsoft.com/office/drawing/2012/chart" uri="{02D57815-91ED-43cb-92C2-25804820EDAC}">
                  <c15:fullRef>
                    <c15:sqref>('Общие показатели'!$M$27,'Общие показатели'!$R$27,'Общие показатели'!$W$27,'Общие показатели'!$AB$27,'Общие показатели'!$AG$27,'Общие показатели'!$AL$27)</c15:sqref>
                  </c15:fullRef>
                </c:ext>
              </c:extLst>
              <c:f>'Общие показатели'!$R$27</c:f>
              <c:numCache>
                <c:formatCode>General</c:formatCode>
                <c:ptCount val="1"/>
                <c:pt idx="0">
                  <c:v>6</c:v>
                </c:pt>
              </c:numCache>
            </c:numRef>
          </c:val>
          <c:extLst>
            <c:ext xmlns:c15="http://schemas.microsoft.com/office/drawing/2012/chart" uri="{02D57815-91ED-43cb-92C2-25804820EDAC}">
              <c15:datalabelsRange>
                <c15:f>('Общие показатели'!$N$27,'Общие показатели'!$S$27,'Общие показатели'!$X$27,'Общие показатели'!$AC$27,'Общие показатели'!$AH$27,'Общие показатели'!$AM$27)</c15:f>
                <c15:dlblRangeCache>
                  <c:ptCount val="6"/>
                  <c:pt idx="0">
                    <c:v>3%</c:v>
                  </c:pt>
                  <c:pt idx="1">
                    <c:v>0%</c:v>
                  </c:pt>
                  <c:pt idx="2">
                    <c:v>1%</c:v>
                  </c:pt>
                  <c:pt idx="3">
                    <c:v>0%</c:v>
                  </c:pt>
                  <c:pt idx="4">
                    <c:v>0%</c:v>
                  </c:pt>
                  <c:pt idx="5">
                    <c:v>2%</c:v>
                  </c:pt>
                </c15:dlblRangeCache>
              </c15:datalabelsRange>
            </c:ext>
            <c:ext xmlns:c16="http://schemas.microsoft.com/office/drawing/2014/chart" uri="{F5D05F6E-A05E-4728-AFD3-386EB277150F}">
              <c16:categoryFilterExceptions>
                <c16:categoryFilterException>
                  <c16:uniqueId val="{0000000E-CFB4-4F26-BAA2-81DD4468A3EB}"/>
                  <c16:dLbl>
                    <c:idx val="-1"/>
                    <c:layout>
                      <c:manualLayout>
                        <c:x val="0"/>
                        <c:y val="5.7309320181455391E-3"/>
                      </c:manualLayout>
                    </c:layout>
                    <c:tx>
                      <c:rich>
                        <a:bodyPr/>
                        <a:lstStyle/>
                        <a:p>
                          <a:fld id="{764A472E-68FF-4808-97DD-AA1EA3112E5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E-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E-CFB4-4F26-BAA2-81DD4468A3EB}"/>
                </c16:ptentry>
                <c16:ptentry>
                  <c16:ptidx>2</c16:ptidx>
                  <c16:uniqueID val="{00000010-CFB4-4F26-BAA2-81DD4468A3EB}"/>
                </c16:ptentry>
                <c16:ptentry>
                  <c16:ptidx>3</c16:ptidx>
                  <c16:uniqueID val="{00000011-CFB4-4F26-BAA2-81DD4468A3EB}"/>
                </c16:ptentry>
                <c16:ptentry>
                  <c16:ptidx>4</c16:ptidx>
                  <c16:uniqueID val="{00000012-CFB4-4F26-BAA2-81DD4468A3EB}"/>
                </c16:ptentry>
                <c16:ptentry>
                  <c16:ptidx>5</c16:ptidx>
                  <c16:uniqueID val="{00000013-CFB4-4F26-BAA2-81DD4468A3EB}"/>
                </c16:ptentry>
              </c16:datapointuniqueidmap>
            </c:ext>
            <c:ext xmlns:c16="http://schemas.microsoft.com/office/drawing/2014/chart" uri="{C3380CC4-5D6E-409C-BE32-E72D297353CC}">
              <c16:uniqueId val="{00000006-DAF6-4CC8-B0EF-694CB9E28BF9}"/>
            </c:ext>
          </c:extLst>
        </c:ser>
        <c:ser>
          <c:idx val="3"/>
          <c:order val="3"/>
          <c:tx>
            <c:v>Оценка 2</c:v>
          </c:tx>
          <c:spPr>
            <a:solidFill>
              <a:schemeClr val="accent6"/>
            </a:solidFill>
            <a:ln w="38100" cap="flat" cmpd="sng" algn="ctr">
              <a:noFill/>
              <a:round/>
            </a:ln>
            <a:effectLst>
              <a:outerShdw blurRad="40000" dist="20000" dir="5400000" rotWithShape="0">
                <a:srgbClr val="000000">
                  <a:alpha val="38000"/>
                </a:srgbClr>
              </a:outerShdw>
            </a:effectLst>
          </c:spPr>
          <c:invertIfNegative val="0"/>
          <c:dLbls>
            <c:dLbl>
              <c:idx val="0"/>
              <c:layout>
                <c:manualLayout>
                  <c:x val="-6.0733294918274248E-3"/>
                  <c:y val="3.9047664572722661E-3"/>
                </c:manualLayout>
              </c:layout>
              <c:tx>
                <c:rich>
                  <a:bodyPr/>
                  <a:lstStyle/>
                  <a:p>
                    <a:fld id="{03CB516A-37FC-40F3-954F-FEF4E7176315}" type="CELLRANGE">
                      <a:rPr lang="ru-RU">
                        <a:solidFill>
                          <a:schemeClr val="accent6">
                            <a:lumMod val="50000"/>
                          </a:schemeClr>
                        </a:solidFill>
                        <a:latin typeface="PF Din Text Cond Pro Light" panose="02000000000000000000" pitchFamily="2" charset="0"/>
                      </a:rPr>
                      <a:pPr/>
                      <a:t>[ДИАПАЗОН ЯЧЕЕК]</a:t>
                    </a:fld>
                    <a:r>
                      <a:rPr lang="ru-RU">
                        <a:solidFill>
                          <a:schemeClr val="accent6">
                            <a:lumMod val="50000"/>
                          </a:schemeClr>
                        </a:solidFill>
                        <a:latin typeface="PF Din Text Cond Pro Light" panose="02000000000000000000" pitchFamily="2" charset="0"/>
                      </a:rPr>
                      <a:t> НЕУДОВЛ. "2"</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7-DAF6-4CC8-B0EF-694CB9E28BF9}"/>
                </c:ext>
              </c:extLst>
            </c:dLbl>
            <c:spPr>
              <a:noFill/>
              <a:ln w="38100">
                <a:noFill/>
              </a:ln>
              <a:effectLst/>
            </c:spPr>
            <c:txPr>
              <a:bodyPr rot="-5400000" spcFirstLastPara="1" vertOverflow="ellipsis" wrap="square" anchor="ctr" anchorCtr="1"/>
              <a:lstStyle/>
              <a:p>
                <a:pPr>
                  <a:defRPr sz="2800" b="0" i="0" u="none" strike="noStrike" kern="1200" baseline="0">
                    <a:solidFill>
                      <a:srgbClr val="FFC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2">
                        <c:v>Коммерческий учет</c:v>
                      </c:pt>
                      <c:pt idx="3">
                        <c:v>Дополнительные услуги</c:v>
                      </c:pt>
                      <c:pt idx="4">
                        <c:v>Энергосбережение</c:v>
                      </c:pt>
                      <c:pt idx="5">
                        <c:v>Другое</c:v>
                      </c:pt>
                    </c:strCache>
                  </c16:filteredLitCache>
                </c:ext>
              </c:extLst>
              <c:f/>
              <c:strCache>
                <c:ptCount val="1"/>
                <c:pt idx="0">
                  <c:v>Передача электрической энергии</c:v>
                </c:pt>
              </c:strCache>
            </c:strRef>
          </c:cat>
          <c:val>
            <c:numRef>
              <c:extLst>
                <c:ext xmlns:c15="http://schemas.microsoft.com/office/drawing/2012/chart" uri="{02D57815-91ED-43cb-92C2-25804820EDAC}">
                  <c15:fullRef>
                    <c15:sqref>('Общие показатели'!$M$28,'Общие показатели'!$R$28,'Общие показатели'!$W$28,'Общие показатели'!$AB$28,'Общие показатели'!$AG$28,'Общие показатели'!$AL$28)</c15:sqref>
                  </c15:fullRef>
                </c:ext>
              </c:extLst>
              <c:f>'Общие показатели'!$R$28</c:f>
              <c:numCache>
                <c:formatCode>General</c:formatCode>
                <c:ptCount val="1"/>
                <c:pt idx="0">
                  <c:v>0</c:v>
                </c:pt>
              </c:numCache>
            </c:numRef>
          </c:val>
          <c:extLst>
            <c:ext xmlns:c15="http://schemas.microsoft.com/office/drawing/2012/chart" uri="{02D57815-91ED-43cb-92C2-25804820EDAC}">
              <c15:datalabelsRange>
                <c15:f>('Общие показатели'!$N$28,'Общие показатели'!$S$28,'Общие показатели'!$X$28,'Общие показатели'!$AC$28,'Общие показатели'!$AH$28,'Общие показатели'!$AM$28)</c15:f>
                <c15:dlblRangeCache>
                  <c:ptCount val="6"/>
                  <c:pt idx="0">
                    <c:v>1%</c:v>
                  </c:pt>
                  <c:pt idx="1">
                    <c:v>0%</c:v>
                  </c:pt>
                  <c:pt idx="2">
                    <c:v>0%</c:v>
                  </c:pt>
                  <c:pt idx="3">
                    <c:v>0%</c:v>
                  </c:pt>
                  <c:pt idx="4">
                    <c:v>0%</c:v>
                  </c:pt>
                  <c:pt idx="5">
                    <c:v>0%</c:v>
                  </c:pt>
                </c15:dlblRangeCache>
              </c15:datalabelsRange>
            </c:ext>
            <c:ext xmlns:c16="http://schemas.microsoft.com/office/drawing/2014/chart" uri="{F5D05F6E-A05E-4728-AFD3-386EB277150F}">
              <c16:categoryFilterExceptions>
                <c16:categoryFilterException>
                  <c16:uniqueId val="{00000015-CFB4-4F26-BAA2-81DD4468A3EB}"/>
                  <c16:dLbl>
                    <c:idx val="-1"/>
                    <c:tx>
                      <c:rich>
                        <a:bodyPr/>
                        <a:lstStyle/>
                        <a:p>
                          <a:fld id="{5E862BF7-B2AE-458B-9B08-995138E794EB}"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5-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5-CFB4-4F26-BAA2-81DD4468A3EB}"/>
                </c16:ptentry>
                <c16:ptentry>
                  <c16:ptidx>2</c16:ptidx>
                  <c16:uniqueID val="{00000017-CFB4-4F26-BAA2-81DD4468A3EB}"/>
                </c16:ptentry>
                <c16:ptentry>
                  <c16:ptidx>3</c16:ptidx>
                  <c16:uniqueID val="{00000018-CFB4-4F26-BAA2-81DD4468A3EB}"/>
                </c16:ptentry>
                <c16:ptentry>
                  <c16:ptidx>4</c16:ptidx>
                  <c16:uniqueID val="{00000019-CFB4-4F26-BAA2-81DD4468A3EB}"/>
                </c16:ptentry>
                <c16:ptentry>
                  <c16:ptidx>5</c16:ptidx>
                  <c16:uniqueID val="{0000001A-CFB4-4F26-BAA2-81DD4468A3EB}"/>
                </c16:ptentry>
              </c16:datapointuniqueidmap>
            </c:ext>
            <c:ext xmlns:c16="http://schemas.microsoft.com/office/drawing/2014/chart" uri="{C3380CC4-5D6E-409C-BE32-E72D297353CC}">
              <c16:uniqueId val="{00000008-DAF6-4CC8-B0EF-694CB9E28BF9}"/>
            </c:ext>
          </c:extLst>
        </c:ser>
        <c:ser>
          <c:idx val="4"/>
          <c:order val="4"/>
          <c:tx>
            <c:v>Оценка 1</c:v>
          </c:tx>
          <c:spPr>
            <a:solidFill>
              <a:srgbClr val="FF9393"/>
            </a:solidFill>
            <a:ln w="38100" cap="flat" cmpd="sng" algn="ctr">
              <a:noFill/>
              <a:round/>
            </a:ln>
            <a:effectLst>
              <a:outerShdw blurRad="40000" dist="20000" dir="5400000" rotWithShape="0">
                <a:srgbClr val="000000">
                  <a:alpha val="38000"/>
                </a:srgbClr>
              </a:outerShdw>
            </a:effectLst>
          </c:spPr>
          <c:invertIfNegative val="0"/>
          <c:dLbls>
            <c:dLbl>
              <c:idx val="0"/>
              <c:layout>
                <c:manualLayout>
                  <c:x val="2.3945465638735716E-7"/>
                  <c:y val="2.4901384742121928E-3"/>
                </c:manualLayout>
              </c:layout>
              <c:tx>
                <c:rich>
                  <a:bodyPr/>
                  <a:lstStyle/>
                  <a:p>
                    <a:fld id="{A32A078D-0220-4A16-A55F-4E2A45AA8C0A}" type="CELLRANGE">
                      <a:rPr lang="ru-RU"/>
                      <a:pPr/>
                      <a:t>[ДИАПАЗОН ЯЧЕЕК]</a:t>
                    </a:fld>
                    <a:r>
                      <a:rPr lang="ru-RU"/>
                      <a:t>  НЕУДОВЛ. "1"</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9-DAF6-4CC8-B0EF-694CB9E28BF9}"/>
                </c:ext>
              </c:extLst>
            </c:dLbl>
            <c:spPr>
              <a:noFill/>
              <a:ln w="38100">
                <a:noFill/>
              </a:ln>
              <a:effectLst/>
            </c:spPr>
            <c:txPr>
              <a:bodyPr rot="-5400000" spcFirstLastPara="1" vertOverflow="ellipsis" wrap="square" anchor="ctr" anchorCtr="1"/>
              <a:lstStyle/>
              <a:p>
                <a:pPr>
                  <a:defRPr sz="28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2">
                        <c:v>Коммерческий учет</c:v>
                      </c:pt>
                      <c:pt idx="3">
                        <c:v>Дополнительные услуги</c:v>
                      </c:pt>
                      <c:pt idx="4">
                        <c:v>Энергосбережение</c:v>
                      </c:pt>
                      <c:pt idx="5">
                        <c:v>Другое</c:v>
                      </c:pt>
                    </c:strCache>
                  </c16:filteredLitCache>
                </c:ext>
              </c:extLst>
              <c:f/>
              <c:strCache>
                <c:ptCount val="1"/>
                <c:pt idx="0">
                  <c:v>Передача электрической энергии</c:v>
                </c:pt>
              </c:strCache>
            </c:strRef>
          </c:cat>
          <c:val>
            <c:numRef>
              <c:extLst>
                <c:ext xmlns:c15="http://schemas.microsoft.com/office/drawing/2012/chart" uri="{02D57815-91ED-43cb-92C2-25804820EDAC}">
                  <c15:fullRef>
                    <c15:sqref>('Общие показатели'!$M$29,'Общие показатели'!$R$29,'Общие показатели'!$W$29,'Общие показатели'!$AB$29,'Общие показатели'!$AG$29,'Общие показатели'!$AL$29)</c15:sqref>
                  </c15:fullRef>
                </c:ext>
              </c:extLst>
              <c:f>'Общие показатели'!$R$29</c:f>
              <c:numCache>
                <c:formatCode>General</c:formatCode>
                <c:ptCount val="1"/>
                <c:pt idx="0">
                  <c:v>0</c:v>
                </c:pt>
              </c:numCache>
            </c:numRef>
          </c:val>
          <c:extLst>
            <c:ext xmlns:c15="http://schemas.microsoft.com/office/drawing/2012/chart" uri="{02D57815-91ED-43cb-92C2-25804820EDAC}">
              <c15:datalabelsRange>
                <c15:f>('Общие показатели'!$N$29,'Общие показатели'!$S$29,'Общие показатели'!$X$29,'Общие показатели'!$AC$29,'Общие показатели'!$AH$29,'Общие показатели'!$AM$29)</c15:f>
                <c15:dlblRangeCache>
                  <c:ptCount val="6"/>
                  <c:pt idx="0">
                    <c:v>1%</c:v>
                  </c:pt>
                  <c:pt idx="1">
                    <c:v>0%</c:v>
                  </c:pt>
                  <c:pt idx="2">
                    <c:v>0%</c:v>
                  </c:pt>
                  <c:pt idx="3">
                    <c:v>0%</c:v>
                  </c:pt>
                  <c:pt idx="4">
                    <c:v>3%</c:v>
                  </c:pt>
                  <c:pt idx="5">
                    <c:v>1%</c:v>
                  </c:pt>
                </c15:dlblRangeCache>
              </c15:datalabelsRange>
            </c:ext>
            <c:ext xmlns:c16="http://schemas.microsoft.com/office/drawing/2014/chart" uri="{F5D05F6E-A05E-4728-AFD3-386EB277150F}">
              <c16:categoryFilterExceptions>
                <c16:categoryFilterException>
                  <c16:uniqueId val="{0000001C-CFB4-4F26-BAA2-81DD4468A3EB}"/>
                  <c16:dLbl>
                    <c:idx val="-1"/>
                    <c:layout>
                      <c:manualLayout>
                        <c:x val="-7.865453549825499E-4"/>
                        <c:y val="5.2893837258173541E-3"/>
                      </c:manualLayout>
                    </c:layout>
                    <c:tx>
                      <c:rich>
                        <a:bodyPr/>
                        <a:lstStyle/>
                        <a:p>
                          <a:fld id="{1316E92A-9561-4898-B61A-D3E88C68E073}"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C-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C-CFB4-4F26-BAA2-81DD4468A3EB}"/>
                </c16:ptentry>
                <c16:ptentry>
                  <c16:ptidx>2</c16:ptidx>
                  <c16:uniqueID val="{0000001E-CFB4-4F26-BAA2-81DD4468A3EB}"/>
                </c16:ptentry>
                <c16:ptentry>
                  <c16:ptidx>3</c16:ptidx>
                  <c16:uniqueID val="{0000001F-CFB4-4F26-BAA2-81DD4468A3EB}"/>
                </c16:ptentry>
                <c16:ptentry>
                  <c16:ptidx>4</c16:ptidx>
                  <c16:uniqueID val="{00000020-CFB4-4F26-BAA2-81DD4468A3EB}"/>
                </c16:ptentry>
                <c16:ptentry>
                  <c16:ptidx>5</c16:ptidx>
                  <c16:uniqueID val="{00000021-CFB4-4F26-BAA2-81DD4468A3EB}"/>
                </c16:ptentry>
              </c16:datapointuniqueidmap>
            </c:ext>
            <c:ext xmlns:c16="http://schemas.microsoft.com/office/drawing/2014/chart" uri="{C3380CC4-5D6E-409C-BE32-E72D297353CC}">
              <c16:uniqueId val="{0000000A-DAF6-4CC8-B0EF-694CB9E28BF9}"/>
            </c:ext>
          </c:extLst>
        </c:ser>
        <c:ser>
          <c:idx val="5"/>
          <c:order val="5"/>
          <c:tx>
            <c:v>Нет оценки</c:v>
          </c:tx>
          <c:spPr>
            <a:solidFill>
              <a:srgbClr val="F2F2F2"/>
            </a:solidFill>
            <a:ln w="38100" cap="flat" cmpd="sng" algn="ctr">
              <a:noFill/>
              <a:round/>
            </a:ln>
            <a:effectLst/>
          </c:spPr>
          <c:invertIfNegative val="0"/>
          <c:dLbls>
            <c:dLbl>
              <c:idx val="0"/>
              <c:layout>
                <c:manualLayout>
                  <c:x val="1.0529722986153625E-6"/>
                  <c:y val="-3.385903285736892E-3"/>
                </c:manualLayout>
              </c:layout>
              <c:tx>
                <c:rich>
                  <a:bodyPr/>
                  <a:lstStyle/>
                  <a:p>
                    <a:fld id="{A53B7FF8-A836-476C-860A-EF3699F55815}" type="CELLRANGE">
                      <a:rPr lang="ru-RU"/>
                      <a:pPr/>
                      <a:t>[ДИАПАЗОН ЯЧЕЕК]</a:t>
                    </a:fld>
                    <a:r>
                      <a:rPr lang="ru-RU"/>
                      <a:t>  НЕТ ОЦЕНКИ</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B-DAF6-4CC8-B0EF-694CB9E28BF9}"/>
                </c:ext>
              </c:extLst>
            </c:dLbl>
            <c:spPr>
              <a:noFill/>
              <a:ln w="38100">
                <a:noFill/>
              </a:ln>
              <a:effectLst/>
            </c:spPr>
            <c:txPr>
              <a:bodyPr rot="-5400000" spcFirstLastPara="1" vertOverflow="ellipsis" wrap="square" anchor="ctr" anchorCtr="1"/>
              <a:lstStyle/>
              <a:p>
                <a:pPr>
                  <a:defRPr sz="28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2">
                        <c:v>Коммерческий учет</c:v>
                      </c:pt>
                      <c:pt idx="3">
                        <c:v>Дополнительные услуги</c:v>
                      </c:pt>
                      <c:pt idx="4">
                        <c:v>Энергосбережение</c:v>
                      </c:pt>
                      <c:pt idx="5">
                        <c:v>Другое</c:v>
                      </c:pt>
                    </c:strCache>
                  </c16:filteredLitCache>
                </c:ext>
              </c:extLst>
              <c:f/>
              <c:strCache>
                <c:ptCount val="1"/>
                <c:pt idx="0">
                  <c:v>Передача электрической энергии</c:v>
                </c:pt>
              </c:strCache>
            </c:strRef>
          </c:cat>
          <c:val>
            <c:numRef>
              <c:extLst>
                <c:ext xmlns:c15="http://schemas.microsoft.com/office/drawing/2012/chart" uri="{02D57815-91ED-43cb-92C2-25804820EDAC}">
                  <c15:fullRef>
                    <c15:sqref>('Общие показатели'!$M$30,'Общие показатели'!$R$30,'Общие показатели'!$W$30,'Общие показатели'!$AB$30,'Общие показатели'!$AG$30,'Общие показатели'!$AL$30)</c15:sqref>
                  </c15:fullRef>
                </c:ext>
              </c:extLst>
              <c:f>'Общие показатели'!$R$30</c:f>
              <c:numCache>
                <c:formatCode>General</c:formatCode>
                <c:ptCount val="1"/>
                <c:pt idx="0">
                  <c:v>20</c:v>
                </c:pt>
              </c:numCache>
            </c:numRef>
          </c:val>
          <c:extLst>
            <c:ext xmlns:c15="http://schemas.microsoft.com/office/drawing/2012/chart" uri="{02D57815-91ED-43cb-92C2-25804820EDAC}">
              <c15:datalabelsRange>
                <c15:f>('Общие показатели'!$N$30,'Общие показатели'!$S$30,'Общие показатели'!$X$30,'Общие показатели'!$AC$30,'Общие показатели'!$AH$30,'Общие показатели'!$AM$30)</c15:f>
                <c15:dlblRangeCache>
                  <c:ptCount val="6"/>
                  <c:pt idx="0">
                    <c:v>5%</c:v>
                  </c:pt>
                  <c:pt idx="1">
                    <c:v>1%</c:v>
                  </c:pt>
                  <c:pt idx="2">
                    <c:v>1%</c:v>
                  </c:pt>
                  <c:pt idx="3">
                    <c:v>3%</c:v>
                  </c:pt>
                  <c:pt idx="4">
                    <c:v>0%</c:v>
                  </c:pt>
                  <c:pt idx="5">
                    <c:v>1%</c:v>
                  </c:pt>
                </c15:dlblRangeCache>
              </c15:datalabelsRange>
            </c:ext>
            <c:ext xmlns:c16="http://schemas.microsoft.com/office/drawing/2014/chart" uri="{F5D05F6E-A05E-4728-AFD3-386EB277150F}">
              <c16:categoryFilterExceptions>
                <c16:categoryFilterException>
                  <c16:uniqueId val="{00000023-CFB4-4F26-BAA2-81DD4468A3EB}"/>
                  <c16:dLbl>
                    <c:idx val="-1"/>
                    <c:tx>
                      <c:rich>
                        <a:bodyPr/>
                        <a:lstStyle/>
                        <a:p>
                          <a:fld id="{4BEF8AD1-F582-4E3B-BBC6-161D7627E3F8}"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23-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23-CFB4-4F26-BAA2-81DD4468A3EB}"/>
                </c16:ptentry>
                <c16:ptentry>
                  <c16:ptidx>2</c16:ptidx>
                  <c16:uniqueID val="{00000025-CFB4-4F26-BAA2-81DD4468A3EB}"/>
                </c16:ptentry>
                <c16:ptentry>
                  <c16:ptidx>3</c16:ptidx>
                  <c16:uniqueID val="{00000026-CFB4-4F26-BAA2-81DD4468A3EB}"/>
                </c16:ptentry>
                <c16:ptentry>
                  <c16:ptidx>4</c16:ptidx>
                  <c16:uniqueID val="{00000027-CFB4-4F26-BAA2-81DD4468A3EB}"/>
                </c16:ptentry>
                <c16:ptentry>
                  <c16:ptidx>5</c16:ptidx>
                  <c16:uniqueID val="{00000028-CFB4-4F26-BAA2-81DD4468A3EB}"/>
                </c16:ptentry>
              </c16:datapointuniqueidmap>
            </c:ext>
            <c:ext xmlns:c16="http://schemas.microsoft.com/office/drawing/2014/chart" uri="{C3380CC4-5D6E-409C-BE32-E72D297353CC}">
              <c16:uniqueId val="{0000000C-DAF6-4CC8-B0EF-694CB9E28BF9}"/>
            </c:ext>
          </c:extLst>
        </c:ser>
        <c:dLbls>
          <c:showLegendKey val="0"/>
          <c:showVal val="0"/>
          <c:showCatName val="0"/>
          <c:showSerName val="0"/>
          <c:showPercent val="0"/>
          <c:showBubbleSize val="0"/>
        </c:dLbls>
        <c:gapWidth val="250"/>
        <c:overlap val="-25"/>
        <c:axId val="1154255823"/>
        <c:axId val="1154257071"/>
      </c:barChart>
      <c:catAx>
        <c:axId val="1154255823"/>
        <c:scaling>
          <c:orientation val="maxMin"/>
        </c:scaling>
        <c:delete val="1"/>
        <c:axPos val="b"/>
        <c:numFmt formatCode="General" sourceLinked="1"/>
        <c:majorTickMark val="out"/>
        <c:minorTickMark val="none"/>
        <c:tickLblPos val="nextTo"/>
        <c:crossAx val="1154257071"/>
        <c:crosses val="autoZero"/>
        <c:auto val="1"/>
        <c:lblAlgn val="ctr"/>
        <c:lblOffset val="1"/>
        <c:tickLblSkip val="1"/>
        <c:tickMarkSkip val="1"/>
        <c:noMultiLvlLbl val="0"/>
      </c:catAx>
      <c:valAx>
        <c:axId val="1154257071"/>
        <c:scaling>
          <c:orientation val="minMax"/>
          <c:max val="2700"/>
          <c:min val="0"/>
        </c:scaling>
        <c:delete val="1"/>
        <c:axPos val="r"/>
        <c:numFmt formatCode="General" sourceLinked="1"/>
        <c:majorTickMark val="out"/>
        <c:minorTickMark val="none"/>
        <c:tickLblPos val="nextTo"/>
        <c:crossAx val="1154255823"/>
        <c:crosses val="autoZero"/>
        <c:crossBetween val="between"/>
      </c:valAx>
      <c:spPr>
        <a:noFill/>
        <a:ln>
          <a:noFill/>
        </a:ln>
        <a:effectLst/>
      </c:spPr>
    </c:plotArea>
    <c:plotVisOnly val="1"/>
    <c:dispBlanksAs val="gap"/>
    <c:showDLblsOverMax val="0"/>
  </c:chart>
  <c:spPr>
    <a:noFill/>
    <a:ln w="19050" cap="flat" cmpd="sng" algn="ctr">
      <a:noFill/>
      <a:round/>
    </a:ln>
    <a:effectLst/>
  </c:spPr>
  <c:txPr>
    <a:bodyPr/>
    <a:lstStyle/>
    <a:p>
      <a:pPr>
        <a:defRPr sz="2000" b="0">
          <a:solidFill>
            <a:schemeClr val="tx1"/>
          </a:solidFill>
          <a:latin typeface="PF Din Text Cond Pro Light" panose="02000000000000000000" pitchFamily="2" charset="0"/>
        </a:defRPr>
      </a:pPr>
      <a:endParaRPr lang="ru-RU"/>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8622411724249784E-2"/>
          <c:y val="7.0917936645813431E-2"/>
          <c:w val="0.93918057820468115"/>
          <c:h val="0.87720432746846333"/>
        </c:manualLayout>
      </c:layout>
      <c:barChart>
        <c:barDir val="col"/>
        <c:grouping val="clustered"/>
        <c:varyColors val="0"/>
        <c:ser>
          <c:idx val="0"/>
          <c:order val="0"/>
          <c:tx>
            <c:v>Оценка 5</c:v>
          </c:tx>
          <c:spPr>
            <a:solidFill>
              <a:srgbClr val="B8D2EB"/>
            </a:solidFill>
            <a:ln w="38100" cap="flat" cmpd="sng" algn="ctr">
              <a:noFill/>
              <a:round/>
            </a:ln>
            <a:effectLst>
              <a:outerShdw blurRad="40000" dist="20000" dir="5400000" rotWithShape="0">
                <a:srgbClr val="000000">
                  <a:alpha val="38000"/>
                </a:srgbClr>
              </a:outerShdw>
            </a:effectLst>
          </c:spPr>
          <c:invertIfNegative val="0"/>
          <c:dLbls>
            <c:dLbl>
              <c:idx val="0"/>
              <c:layout/>
              <c:tx>
                <c:rich>
                  <a:bodyPr/>
                  <a:lstStyle/>
                  <a:p>
                    <a:fld id="{090A950A-B109-4440-A903-AB40AF384F30}" type="CELLRANGE">
                      <a:rPr lang="ru-RU"/>
                      <a:pPr/>
                      <a:t>[ДИАПАЗОН ЯЧЕЕК]</a:t>
                    </a:fld>
                    <a:r>
                      <a:rPr lang="ru-RU"/>
                      <a:t>  ОТЛИЧНО "5"</a:t>
                    </a:r>
                  </a:p>
                </c:rich>
              </c:tx>
              <c:dLblPos val="outEnd"/>
              <c:showLegendKey val="0"/>
              <c:showVal val="0"/>
              <c:showCatName val="0"/>
              <c:showSerName val="0"/>
              <c:showPercent val="0"/>
              <c:showBubbleSize val="0"/>
              <c:extLst xmlns:c16="http://schemas.microsoft.com/office/drawing/2014/chart">
                <c:ext xmlns:c15="http://schemas.microsoft.com/office/drawing/2012/chart" uri="{CE6537A1-D6FC-4f65-9D91-7224C49458BB}">
                  <c15:layout/>
                  <c15:dlblFieldTable/>
                  <c15:showDataLabelsRange val="1"/>
                </c:ext>
                <c:ext xmlns:c16="http://schemas.microsoft.com/office/drawing/2014/chart" uri="{C3380CC4-5D6E-409C-BE32-E72D297353CC}">
                  <c16:uniqueId val="{00000000-2888-4163-B9E8-029F0BD6A765}"/>
                </c:ext>
              </c:extLst>
            </c:dLbl>
            <c:spPr>
              <a:noFill/>
              <a:ln>
                <a:noFill/>
              </a:ln>
              <a:effectLst/>
            </c:spPr>
            <c:txPr>
              <a:bodyPr rot="-5400000" spcFirstLastPara="1" vertOverflow="ellipsis" wrap="square" anchor="ctr" anchorCtr="1"/>
              <a:lstStyle/>
              <a:p>
                <a:pPr>
                  <a:defRPr sz="28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1">
                        <c:v>Передача электрической энергии</c:v>
                      </c:pt>
                      <c:pt idx="2">
                        <c:v>Коммерческий учет</c:v>
                      </c:pt>
                      <c:pt idx="3">
                        <c:v>Дополнительные услуги</c:v>
                      </c:pt>
                      <c:pt idx="4">
                        <c:v>Энергосбережение</c:v>
                      </c:pt>
                      <c:pt idx="5">
                        <c:v>Другое</c:v>
                      </c:pt>
                    </c:strCache>
                  </c16:filteredLitCache>
                </c:ext>
              </c:extLst>
              <c:f/>
              <c:strCache>
                <c:ptCount val="1"/>
                <c:pt idx="0">
                  <c:v>Технологическое присоединение</c:v>
                </c:pt>
              </c:strCache>
            </c:strRef>
          </c:cat>
          <c:val>
            <c:numRef>
              <c:extLst>
                <c:ext xmlns:c15="http://schemas.microsoft.com/office/drawing/2012/chart" uri="{02D57815-91ED-43cb-92C2-25804820EDAC}">
                  <c15:fullRef>
                    <c15:sqref>('Общие показатели'!$M$25,'Общие показатели'!$R$25,'Общие показатели'!$W$25,'Общие показатели'!$AB$25,'Общие показатели'!$AG$25,'Общие показатели'!$AL$25)</c15:sqref>
                  </c15:fullRef>
                </c:ext>
              </c:extLst>
              <c:f>'Общие показатели'!$M$25</c:f>
              <c:numCache>
                <c:formatCode>General</c:formatCode>
                <c:ptCount val="1"/>
                <c:pt idx="0">
                  <c:v>374</c:v>
                </c:pt>
              </c:numCache>
            </c:numRef>
          </c:val>
          <c:extLst>
            <c:ext xmlns:c15="http://schemas.microsoft.com/office/drawing/2012/chart" uri="{02D57815-91ED-43cb-92C2-25804820EDAC}">
              <c15:datalabelsRange>
                <c15:f>('Общие показатели'!$N$25,'Общие показатели'!$S$25,'Общие показатели'!$X$25,'Общие показатели'!$AC$25,'Общие показатели'!$AH$25,'Общие показатели'!$AM$25)</c15:f>
                <c15:dlblRangeCache>
                  <c:ptCount val="6"/>
                  <c:pt idx="0">
                    <c:v>70%</c:v>
                  </c:pt>
                  <c:pt idx="1">
                    <c:v>66%</c:v>
                  </c:pt>
                  <c:pt idx="2">
                    <c:v>82%</c:v>
                  </c:pt>
                  <c:pt idx="3">
                    <c:v>64%</c:v>
                  </c:pt>
                  <c:pt idx="4">
                    <c:v>70%</c:v>
                  </c:pt>
                  <c:pt idx="5">
                    <c:v>69%</c:v>
                  </c:pt>
                </c15:dlblRangeCache>
              </c15:datalabelsRange>
            </c:ext>
            <c:ext xmlns:c16="http://schemas.microsoft.com/office/drawing/2014/chart" uri="{C3380CC4-5D6E-409C-BE32-E72D297353CC}">
              <c16:uniqueId val="{00000001-2888-4163-B9E8-029F0BD6A765}"/>
            </c:ext>
          </c:extLst>
        </c:ser>
        <c:ser>
          <c:idx val="1"/>
          <c:order val="1"/>
          <c:tx>
            <c:v>Оценка 4</c:v>
          </c:tx>
          <c:spPr>
            <a:solidFill>
              <a:srgbClr val="C2E49C"/>
            </a:solidFill>
            <a:ln w="38100" cap="flat" cmpd="sng" algn="ctr">
              <a:noFill/>
              <a:round/>
            </a:ln>
            <a:effectLst>
              <a:outerShdw blurRad="40000" dist="20000" dir="5400000" rotWithShape="0">
                <a:srgbClr val="000000">
                  <a:alpha val="38000"/>
                </a:srgbClr>
              </a:outerShdw>
            </a:effectLst>
          </c:spPr>
          <c:invertIfNegative val="0"/>
          <c:dLbls>
            <c:dLbl>
              <c:idx val="0"/>
              <c:layout/>
              <c:tx>
                <c:rich>
                  <a:bodyPr/>
                  <a:lstStyle/>
                  <a:p>
                    <a:fld id="{0A261855-DD64-4E2C-9546-56B85BA4D999}" type="CELLRANGE">
                      <a:rPr lang="ru-RU"/>
                      <a:pPr/>
                      <a:t>[ДИАПАЗОН ЯЧЕЕК]</a:t>
                    </a:fld>
                    <a:r>
                      <a:rPr lang="ru-RU"/>
                      <a:t>  ХОРОШО "4"</a:t>
                    </a:r>
                  </a:p>
                </c:rich>
              </c:tx>
              <c:dLblPos val="outEnd"/>
              <c:showLegendKey val="0"/>
              <c:showVal val="0"/>
              <c:showCatName val="0"/>
              <c:showSerName val="0"/>
              <c:showPercent val="0"/>
              <c:showBubbleSize val="0"/>
              <c:extLst xmlns:c16="http://schemas.microsoft.com/office/drawing/2014/chart">
                <c:ext xmlns:c15="http://schemas.microsoft.com/office/drawing/2012/chart" uri="{CE6537A1-D6FC-4f65-9D91-7224C49458BB}">
                  <c15:layout/>
                  <c15:dlblFieldTable/>
                  <c15:showDataLabelsRange val="1"/>
                </c:ext>
                <c:ext xmlns:c16="http://schemas.microsoft.com/office/drawing/2014/chart" uri="{C3380CC4-5D6E-409C-BE32-E72D297353CC}">
                  <c16:uniqueId val="{00000002-2888-4163-B9E8-029F0BD6A765}"/>
                </c:ext>
              </c:extLst>
            </c:dLbl>
            <c:spPr>
              <a:noFill/>
              <a:ln>
                <a:noFill/>
              </a:ln>
              <a:effectLst/>
            </c:spPr>
            <c:txPr>
              <a:bodyPr rot="-5400000" spcFirstLastPara="1" vertOverflow="ellipsis" wrap="square" anchor="ctr" anchorCtr="1"/>
              <a:lstStyle/>
              <a:p>
                <a:pPr>
                  <a:defRPr sz="28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1">
                        <c:v>Передача электрической энергии</c:v>
                      </c:pt>
                      <c:pt idx="2">
                        <c:v>Коммерческий учет</c:v>
                      </c:pt>
                      <c:pt idx="3">
                        <c:v>Дополнительные услуги</c:v>
                      </c:pt>
                      <c:pt idx="4">
                        <c:v>Энергосбережение</c:v>
                      </c:pt>
                      <c:pt idx="5">
                        <c:v>Другое</c:v>
                      </c:pt>
                    </c:strCache>
                  </c16:filteredLitCache>
                </c:ext>
              </c:extLst>
              <c:f/>
              <c:strCache>
                <c:ptCount val="1"/>
                <c:pt idx="0">
                  <c:v>Технологическое присоединение</c:v>
                </c:pt>
              </c:strCache>
            </c:strRef>
          </c:cat>
          <c:val>
            <c:numRef>
              <c:extLst>
                <c:ext xmlns:c15="http://schemas.microsoft.com/office/drawing/2012/chart" uri="{02D57815-91ED-43cb-92C2-25804820EDAC}">
                  <c15:fullRef>
                    <c15:sqref>('Общие показатели'!$M$26,'Общие показатели'!$R$26,'Общие показатели'!$W$26,'Общие показатели'!$AB$26,'Общие показатели'!$AG$26,'Общие показатели'!$AL$26)</c15:sqref>
                  </c15:fullRef>
                </c:ext>
              </c:extLst>
              <c:f>'Общие показатели'!$M$26</c:f>
              <c:numCache>
                <c:formatCode>General</c:formatCode>
                <c:ptCount val="1"/>
                <c:pt idx="0">
                  <c:v>111</c:v>
                </c:pt>
              </c:numCache>
            </c:numRef>
          </c:val>
          <c:extLst>
            <c:ext xmlns:c15="http://schemas.microsoft.com/office/drawing/2012/chart" uri="{02D57815-91ED-43cb-92C2-25804820EDAC}">
              <c15:datalabelsRange>
                <c15:f>('Общие показатели'!$N$26,'Общие показатели'!$S$26,'Общие показатели'!$X$26,'Общие показатели'!$AC$26,'Общие показатели'!$AH$26,'Общие показатели'!$AM$26)</c15:f>
                <c15:dlblRangeCache>
                  <c:ptCount val="6"/>
                  <c:pt idx="0">
                    <c:v>21%</c:v>
                  </c:pt>
                  <c:pt idx="1">
                    <c:v>33%</c:v>
                  </c:pt>
                  <c:pt idx="2">
                    <c:v>16%</c:v>
                  </c:pt>
                  <c:pt idx="3">
                    <c:v>33%</c:v>
                  </c:pt>
                  <c:pt idx="4">
                    <c:v>28%</c:v>
                  </c:pt>
                  <c:pt idx="5">
                    <c:v>27%</c:v>
                  </c:pt>
                </c15:dlblRangeCache>
              </c15:datalabelsRange>
            </c:ext>
            <c:ext xmlns:c16="http://schemas.microsoft.com/office/drawing/2014/chart" uri="{C3380CC4-5D6E-409C-BE32-E72D297353CC}">
              <c16:uniqueId val="{00000003-2888-4163-B9E8-029F0BD6A765}"/>
            </c:ext>
          </c:extLst>
        </c:ser>
        <c:ser>
          <c:idx val="2"/>
          <c:order val="2"/>
          <c:tx>
            <c:v>Оценка 3</c:v>
          </c:tx>
          <c:spPr>
            <a:solidFill>
              <a:srgbClr val="FFDA65"/>
            </a:solidFill>
            <a:ln w="38100" cap="flat" cmpd="sng" algn="ctr">
              <a:noFill/>
              <a:round/>
            </a:ln>
            <a:effectLst>
              <a:outerShdw blurRad="40000" dist="20000" dir="5400000" rotWithShape="0">
                <a:srgbClr val="000000">
                  <a:alpha val="38000"/>
                </a:srgbClr>
              </a:outerShdw>
            </a:effectLst>
          </c:spPr>
          <c:invertIfNegative val="0"/>
          <c:dLbls>
            <c:dLbl>
              <c:idx val="0"/>
              <c:layout>
                <c:manualLayout>
                  <c:x val="2.4654765488378376E-7"/>
                  <c:y val="6.699431303380683E-3"/>
                </c:manualLayout>
              </c:layout>
              <c:tx>
                <c:rich>
                  <a:bodyPr/>
                  <a:lstStyle/>
                  <a:p>
                    <a:fld id="{2543B490-7246-4780-94C9-C8F90F841407}" type="CELLRANGE">
                      <a:rPr lang="ru-RU"/>
                      <a:pPr/>
                      <a:t>[ДИАПАЗОН ЯЧЕЕК]</a:t>
                    </a:fld>
                    <a:r>
                      <a:rPr lang="ru-RU"/>
                      <a:t>  УДОВЛ.</a:t>
                    </a:r>
                    <a:r>
                      <a:rPr lang="ru-RU" baseline="0"/>
                      <a:t> "3"</a:t>
                    </a:r>
                  </a:p>
                </c:rich>
              </c:tx>
              <c:dLblPos val="outEnd"/>
              <c:showLegendKey val="0"/>
              <c:showVal val="0"/>
              <c:showCatName val="0"/>
              <c:showSerName val="0"/>
              <c:showPercent val="0"/>
              <c:showBubbleSize val="0"/>
              <c:extLst xmlns:c16="http://schemas.microsoft.com/office/drawing/2014/chart">
                <c:ext xmlns:c15="http://schemas.microsoft.com/office/drawing/2012/chart" uri="{CE6537A1-D6FC-4f65-9D91-7224C49458BB}">
                  <c15:layout/>
                  <c15:dlblFieldTable/>
                  <c15:showDataLabelsRange val="1"/>
                </c:ext>
                <c:ext xmlns:c16="http://schemas.microsoft.com/office/drawing/2014/chart" uri="{C3380CC4-5D6E-409C-BE32-E72D297353CC}">
                  <c16:uniqueId val="{00000004-2888-4163-B9E8-029F0BD6A765}"/>
                </c:ext>
              </c:extLst>
            </c:dLbl>
            <c:spPr>
              <a:noFill/>
              <a:ln>
                <a:noFill/>
              </a:ln>
              <a:effectLst/>
            </c:spPr>
            <c:txPr>
              <a:bodyPr rot="-5400000" spcFirstLastPara="1" vertOverflow="ellipsis" wrap="square" anchor="ctr" anchorCtr="1"/>
              <a:lstStyle/>
              <a:p>
                <a:pPr>
                  <a:defRPr sz="28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1">
                        <c:v>Передача электрической энергии</c:v>
                      </c:pt>
                      <c:pt idx="2">
                        <c:v>Коммерческий учет</c:v>
                      </c:pt>
                      <c:pt idx="3">
                        <c:v>Дополнительные услуги</c:v>
                      </c:pt>
                      <c:pt idx="4">
                        <c:v>Энергосбережение</c:v>
                      </c:pt>
                      <c:pt idx="5">
                        <c:v>Другое</c:v>
                      </c:pt>
                    </c:strCache>
                  </c16:filteredLitCache>
                </c:ext>
              </c:extLst>
              <c:f/>
              <c:strCache>
                <c:ptCount val="1"/>
                <c:pt idx="0">
                  <c:v>Технологическое присоединение</c:v>
                </c:pt>
              </c:strCache>
            </c:strRef>
          </c:cat>
          <c:val>
            <c:numRef>
              <c:extLst>
                <c:ext xmlns:c15="http://schemas.microsoft.com/office/drawing/2012/chart" uri="{02D57815-91ED-43cb-92C2-25804820EDAC}">
                  <c15:fullRef>
                    <c15:sqref>('Общие показатели'!$M$27,'Общие показатели'!$R$27,'Общие показатели'!$W$27,'Общие показатели'!$AB$27,'Общие показатели'!$AG$27,'Общие показатели'!$AL$27)</c15:sqref>
                  </c15:fullRef>
                </c:ext>
              </c:extLst>
              <c:f>'Общие показатели'!$M$27</c:f>
              <c:numCache>
                <c:formatCode>General</c:formatCode>
                <c:ptCount val="1"/>
                <c:pt idx="0">
                  <c:v>18</c:v>
                </c:pt>
              </c:numCache>
            </c:numRef>
          </c:val>
          <c:extLst>
            <c:ext xmlns:c15="http://schemas.microsoft.com/office/drawing/2012/chart" uri="{02D57815-91ED-43cb-92C2-25804820EDAC}">
              <c15:datalabelsRange>
                <c15:f>('Общие показатели'!$N$27,'Общие показатели'!$S$27,'Общие показатели'!$X$27,'Общие показатели'!$AC$27,'Общие показатели'!$AH$27,'Общие показатели'!$AM$27)</c15:f>
                <c15:dlblRangeCache>
                  <c:ptCount val="6"/>
                  <c:pt idx="0">
                    <c:v>3%</c:v>
                  </c:pt>
                  <c:pt idx="1">
                    <c:v>0%</c:v>
                  </c:pt>
                  <c:pt idx="2">
                    <c:v>1%</c:v>
                  </c:pt>
                  <c:pt idx="3">
                    <c:v>0%</c:v>
                  </c:pt>
                  <c:pt idx="4">
                    <c:v>0%</c:v>
                  </c:pt>
                  <c:pt idx="5">
                    <c:v>2%</c:v>
                  </c:pt>
                </c15:dlblRangeCache>
              </c15:datalabelsRange>
            </c:ext>
            <c:ext xmlns:c16="http://schemas.microsoft.com/office/drawing/2014/chart" uri="{C3380CC4-5D6E-409C-BE32-E72D297353CC}">
              <c16:uniqueId val="{00000005-2888-4163-B9E8-029F0BD6A765}"/>
            </c:ext>
          </c:extLst>
        </c:ser>
        <c:ser>
          <c:idx val="3"/>
          <c:order val="3"/>
          <c:tx>
            <c:v>Оценка 2</c:v>
          </c:tx>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noFill/>
              <a:round/>
            </a:ln>
            <a:effectLst>
              <a:outerShdw blurRad="40000" dist="20000" dir="5400000" rotWithShape="0">
                <a:srgbClr val="000000">
                  <a:alpha val="38000"/>
                </a:srgbClr>
              </a:outerShdw>
            </a:effectLst>
          </c:spPr>
          <c:invertIfNegative val="0"/>
          <c:dLbls>
            <c:dLbl>
              <c:idx val="0"/>
              <c:layout>
                <c:manualLayout>
                  <c:x val="2.4654765488378376E-7"/>
                  <c:y val="2.673154516047483E-3"/>
                </c:manualLayout>
              </c:layout>
              <c:tx>
                <c:rich>
                  <a:bodyPr/>
                  <a:lstStyle/>
                  <a:p>
                    <a:fld id="{26B318F7-8C33-4A24-A251-9DCBCDD32E19}" type="CELLRANGE">
                      <a:rPr lang="ru-RU"/>
                      <a:pPr/>
                      <a:t>[ДИАПАЗОН ЯЧЕЕК]</a:t>
                    </a:fld>
                    <a:r>
                      <a:rPr lang="ru-RU"/>
                      <a:t>  НЕУДОВЛ.</a:t>
                    </a:r>
                    <a:r>
                      <a:rPr lang="ru-RU" baseline="0"/>
                      <a:t> "2"</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2888-4163-B9E8-029F0BD6A765}"/>
                </c:ext>
              </c:extLst>
            </c:dLbl>
            <c:spPr>
              <a:noFill/>
              <a:ln>
                <a:noFill/>
              </a:ln>
              <a:effectLst/>
            </c:spPr>
            <c:txPr>
              <a:bodyPr rot="-5400000" spcFirstLastPara="1" vertOverflow="ellipsis" wrap="square" anchor="ctr" anchorCtr="1"/>
              <a:lstStyle/>
              <a:p>
                <a:pPr>
                  <a:defRPr sz="28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1">
                        <c:v>Передача электрической энергии</c:v>
                      </c:pt>
                      <c:pt idx="2">
                        <c:v>Коммерческий учет</c:v>
                      </c:pt>
                      <c:pt idx="3">
                        <c:v>Дополнительные услуги</c:v>
                      </c:pt>
                      <c:pt idx="4">
                        <c:v>Энергосбережение</c:v>
                      </c:pt>
                      <c:pt idx="5">
                        <c:v>Другое</c:v>
                      </c:pt>
                    </c:strCache>
                  </c16:filteredLitCache>
                </c:ext>
              </c:extLst>
              <c:f/>
              <c:strCache>
                <c:ptCount val="1"/>
                <c:pt idx="0">
                  <c:v>Технологическое присоединение</c:v>
                </c:pt>
              </c:strCache>
            </c:strRef>
          </c:cat>
          <c:val>
            <c:numRef>
              <c:extLst>
                <c:ext xmlns:c15="http://schemas.microsoft.com/office/drawing/2012/chart" uri="{02D57815-91ED-43cb-92C2-25804820EDAC}">
                  <c15:fullRef>
                    <c15:sqref>('Общие показатели'!$M$28,'Общие показатели'!$R$28,'Общие показатели'!$W$28,'Общие показатели'!$AB$28,'Общие показатели'!$AG$28,'Общие показатели'!$AL$28)</c15:sqref>
                  </c15:fullRef>
                </c:ext>
              </c:extLst>
              <c:f>'Общие показатели'!$M$28</c:f>
              <c:numCache>
                <c:formatCode>General</c:formatCode>
                <c:ptCount val="1"/>
                <c:pt idx="0">
                  <c:v>3</c:v>
                </c:pt>
              </c:numCache>
            </c:numRef>
          </c:val>
          <c:extLst>
            <c:ext xmlns:c15="http://schemas.microsoft.com/office/drawing/2012/chart" uri="{02D57815-91ED-43cb-92C2-25804820EDAC}">
              <c15:datalabelsRange>
                <c15:f>('Общие показатели'!$N$28,'Общие показатели'!$S$28,'Общие показатели'!$X$28,'Общие показатели'!$AC$28,'Общие показатели'!$AH$28,'Общие показатели'!$AM$28)</c15:f>
                <c15:dlblRangeCache>
                  <c:ptCount val="6"/>
                  <c:pt idx="0">
                    <c:v>1%</c:v>
                  </c:pt>
                  <c:pt idx="1">
                    <c:v>0%</c:v>
                  </c:pt>
                  <c:pt idx="2">
                    <c:v>0%</c:v>
                  </c:pt>
                  <c:pt idx="3">
                    <c:v>0%</c:v>
                  </c:pt>
                  <c:pt idx="4">
                    <c:v>0%</c:v>
                  </c:pt>
                  <c:pt idx="5">
                    <c:v>0%</c:v>
                  </c:pt>
                </c15:dlblRangeCache>
              </c15:datalabelsRange>
            </c:ext>
            <c:ext xmlns:c16="http://schemas.microsoft.com/office/drawing/2014/chart" uri="{C3380CC4-5D6E-409C-BE32-E72D297353CC}">
              <c16:uniqueId val="{00000007-2888-4163-B9E8-029F0BD6A765}"/>
            </c:ext>
          </c:extLst>
        </c:ser>
        <c:ser>
          <c:idx val="4"/>
          <c:order val="4"/>
          <c:tx>
            <c:v>Оценка 1</c:v>
          </c:tx>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noFill/>
              <a:round/>
            </a:ln>
            <a:effectLst>
              <a:outerShdw blurRad="40000" dist="20000" dir="5400000" rotWithShape="0">
                <a:srgbClr val="000000">
                  <a:alpha val="38000"/>
                </a:srgbClr>
              </a:outerShdw>
            </a:effectLst>
          </c:spPr>
          <c:invertIfNegative val="0"/>
          <c:dLbls>
            <c:dLbl>
              <c:idx val="0"/>
              <c:layout>
                <c:manualLayout>
                  <c:x val="-3.9173956875362933E-3"/>
                  <c:y val="2.673154516047483E-3"/>
                </c:manualLayout>
              </c:layout>
              <c:tx>
                <c:rich>
                  <a:bodyPr/>
                  <a:lstStyle/>
                  <a:p>
                    <a:fld id="{A5CC1412-E036-42CB-BC9C-C8655A1DC58E}" type="CELLRANGE">
                      <a:rPr lang="ru-RU"/>
                      <a:pPr/>
                      <a:t>[ДИАПАЗОН ЯЧЕЕК]</a:t>
                    </a:fld>
                    <a:r>
                      <a:rPr lang="ru-RU"/>
                      <a:t>  НЕУДОВЛ. "1" </a:t>
                    </a:r>
                  </a:p>
                </c:rich>
              </c:tx>
              <c:dLblPos val="outEnd"/>
              <c:showLegendKey val="0"/>
              <c:showVal val="0"/>
              <c:showCatName val="0"/>
              <c:showSerName val="0"/>
              <c:showPercent val="0"/>
              <c:showBubbleSize val="0"/>
              <c:extLst xmlns:c16="http://schemas.microsoft.com/office/drawing/2014/chart">
                <c:ext xmlns:c15="http://schemas.microsoft.com/office/drawing/2012/chart" uri="{CE6537A1-D6FC-4f65-9D91-7224C49458BB}">
                  <c15:layout/>
                  <c15:dlblFieldTable/>
                  <c15:showDataLabelsRange val="1"/>
                </c:ext>
                <c:ext xmlns:c16="http://schemas.microsoft.com/office/drawing/2014/chart" uri="{C3380CC4-5D6E-409C-BE32-E72D297353CC}">
                  <c16:uniqueId val="{00000008-2888-4163-B9E8-029F0BD6A765}"/>
                </c:ext>
              </c:extLst>
            </c:dLbl>
            <c:spPr>
              <a:noFill/>
              <a:ln>
                <a:noFill/>
              </a:ln>
              <a:effectLst/>
            </c:spPr>
            <c:txPr>
              <a:bodyPr rot="-5400000" spcFirstLastPara="1" vertOverflow="ellipsis" wrap="square" anchor="ctr" anchorCtr="1"/>
              <a:lstStyle/>
              <a:p>
                <a:pPr>
                  <a:defRPr sz="28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1">
                        <c:v>Передача электрической энергии</c:v>
                      </c:pt>
                      <c:pt idx="2">
                        <c:v>Коммерческий учет</c:v>
                      </c:pt>
                      <c:pt idx="3">
                        <c:v>Дополнительные услуги</c:v>
                      </c:pt>
                      <c:pt idx="4">
                        <c:v>Энергосбережение</c:v>
                      </c:pt>
                      <c:pt idx="5">
                        <c:v>Другое</c:v>
                      </c:pt>
                    </c:strCache>
                  </c16:filteredLitCache>
                </c:ext>
              </c:extLst>
              <c:f/>
              <c:strCache>
                <c:ptCount val="1"/>
                <c:pt idx="0">
                  <c:v>Технологическое присоединение</c:v>
                </c:pt>
              </c:strCache>
            </c:strRef>
          </c:cat>
          <c:val>
            <c:numRef>
              <c:extLst>
                <c:ext xmlns:c15="http://schemas.microsoft.com/office/drawing/2012/chart" uri="{02D57815-91ED-43cb-92C2-25804820EDAC}">
                  <c15:fullRef>
                    <c15:sqref>('Общие показатели'!$M$29,'Общие показатели'!$R$29,'Общие показатели'!$W$29,'Общие показатели'!$AB$29,'Общие показатели'!$AG$29,'Общие показатели'!$AL$29)</c15:sqref>
                  </c15:fullRef>
                </c:ext>
              </c:extLst>
              <c:f>'Общие показатели'!$M$29</c:f>
              <c:numCache>
                <c:formatCode>General</c:formatCode>
                <c:ptCount val="1"/>
                <c:pt idx="0">
                  <c:v>4</c:v>
                </c:pt>
              </c:numCache>
            </c:numRef>
          </c:val>
          <c:extLst>
            <c:ext xmlns:c15="http://schemas.microsoft.com/office/drawing/2012/chart" uri="{02D57815-91ED-43cb-92C2-25804820EDAC}">
              <c15:datalabelsRange>
                <c15:f>('Общие показатели'!$N$29,'Общие показатели'!$S$29,'Общие показатели'!$X$29,'Общие показатели'!$AC$29,'Общие показатели'!$AH$29,'Общие показатели'!$AM$29)</c15:f>
                <c15:dlblRangeCache>
                  <c:ptCount val="6"/>
                  <c:pt idx="0">
                    <c:v>1%</c:v>
                  </c:pt>
                  <c:pt idx="1">
                    <c:v>0%</c:v>
                  </c:pt>
                  <c:pt idx="2">
                    <c:v>0%</c:v>
                  </c:pt>
                  <c:pt idx="3">
                    <c:v>0%</c:v>
                  </c:pt>
                  <c:pt idx="4">
                    <c:v>3%</c:v>
                  </c:pt>
                  <c:pt idx="5">
                    <c:v>1%</c:v>
                  </c:pt>
                </c15:dlblRangeCache>
              </c15:datalabelsRange>
            </c:ext>
            <c:ext xmlns:c16="http://schemas.microsoft.com/office/drawing/2014/chart" uri="{C3380CC4-5D6E-409C-BE32-E72D297353CC}">
              <c16:uniqueId val="{00000009-2888-4163-B9E8-029F0BD6A765}"/>
            </c:ext>
          </c:extLst>
        </c:ser>
        <c:ser>
          <c:idx val="5"/>
          <c:order val="5"/>
          <c:tx>
            <c:v>Нет оценки</c:v>
          </c:tx>
          <c:spPr>
            <a:solidFill>
              <a:srgbClr val="F2F2F2"/>
            </a:solidFill>
            <a:ln w="38100" cap="flat" cmpd="sng" algn="ctr">
              <a:noFill/>
              <a:round/>
            </a:ln>
            <a:effectLst>
              <a:outerShdw blurRad="40000" dist="20000" dir="5400000" rotWithShape="0">
                <a:srgbClr val="000000">
                  <a:alpha val="38000"/>
                </a:srgbClr>
              </a:outerShdw>
            </a:effectLst>
          </c:spPr>
          <c:invertIfNegative val="0"/>
          <c:dLbls>
            <c:dLbl>
              <c:idx val="0"/>
              <c:layout>
                <c:manualLayout>
                  <c:x val="1.4468531065503622E-6"/>
                  <c:y val="-2.0581000009723305E-3"/>
                </c:manualLayout>
              </c:layout>
              <c:tx>
                <c:rich>
                  <a:bodyPr/>
                  <a:lstStyle/>
                  <a:p>
                    <a:fld id="{8E058903-117A-4462-A1DE-933244DA6A13}" type="CELLRANGE">
                      <a:rPr lang="ru-RU"/>
                      <a:pPr/>
                      <a:t>[ДИАПАЗОН ЯЧЕЕК]</a:t>
                    </a:fld>
                    <a:r>
                      <a:rPr lang="ru-RU"/>
                      <a:t> </a:t>
                    </a:r>
                    <a:r>
                      <a:rPr lang="ru-RU" baseline="0"/>
                      <a:t> НЕТ ОЦЕНКИ</a:t>
                    </a:r>
                  </a:p>
                </c:rich>
              </c:tx>
              <c:dLblPos val="outEnd"/>
              <c:showLegendKey val="0"/>
              <c:showVal val="0"/>
              <c:showCatName val="0"/>
              <c:showSerName val="0"/>
              <c:showPercent val="0"/>
              <c:showBubbleSize val="0"/>
              <c:extLst xmlns:c16="http://schemas.microsoft.com/office/drawing/2014/chart">
                <c:ext xmlns:c15="http://schemas.microsoft.com/office/drawing/2012/chart" uri="{CE6537A1-D6FC-4f65-9D91-7224C49458BB}">
                  <c15:layout/>
                  <c15:dlblFieldTable/>
                  <c15:showDataLabelsRange val="1"/>
                </c:ext>
                <c:ext xmlns:c16="http://schemas.microsoft.com/office/drawing/2014/chart" uri="{C3380CC4-5D6E-409C-BE32-E72D297353CC}">
                  <c16:uniqueId val="{0000000A-2888-4163-B9E8-029F0BD6A765}"/>
                </c:ext>
              </c:extLst>
            </c:dLbl>
            <c:spPr>
              <a:noFill/>
              <a:ln>
                <a:noFill/>
              </a:ln>
              <a:effectLst/>
            </c:spPr>
            <c:txPr>
              <a:bodyPr rot="-5400000" spcFirstLastPara="1" vertOverflow="ellipsis" wrap="square" anchor="ctr" anchorCtr="1"/>
              <a:lstStyle/>
              <a:p>
                <a:pPr>
                  <a:defRPr sz="28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1">
                        <c:v>Передача электрической энергии</c:v>
                      </c:pt>
                      <c:pt idx="2">
                        <c:v>Коммерческий учет</c:v>
                      </c:pt>
                      <c:pt idx="3">
                        <c:v>Дополнительные услуги</c:v>
                      </c:pt>
                      <c:pt idx="4">
                        <c:v>Энергосбережение</c:v>
                      </c:pt>
                      <c:pt idx="5">
                        <c:v>Другое</c:v>
                      </c:pt>
                    </c:strCache>
                  </c16:filteredLitCache>
                </c:ext>
              </c:extLst>
              <c:f/>
              <c:strCache>
                <c:ptCount val="1"/>
                <c:pt idx="0">
                  <c:v>Технологическое присоединение</c:v>
                </c:pt>
              </c:strCache>
            </c:strRef>
          </c:cat>
          <c:val>
            <c:numRef>
              <c:extLst>
                <c:ext xmlns:c15="http://schemas.microsoft.com/office/drawing/2012/chart" uri="{02D57815-91ED-43cb-92C2-25804820EDAC}">
                  <c15:fullRef>
                    <c15:sqref>('Общие показатели'!$M$30,'Общие показатели'!$R$30,'Общие показатели'!$W$30,'Общие показатели'!$AB$30,'Общие показатели'!$AG$30,'Общие показатели'!$AL$30)</c15:sqref>
                  </c15:fullRef>
                </c:ext>
              </c:extLst>
              <c:f>'Общие показатели'!$M$30</c:f>
              <c:numCache>
                <c:formatCode>General</c:formatCode>
                <c:ptCount val="1"/>
                <c:pt idx="0">
                  <c:v>25</c:v>
                </c:pt>
              </c:numCache>
            </c:numRef>
          </c:val>
          <c:extLst>
            <c:ext xmlns:c15="http://schemas.microsoft.com/office/drawing/2012/chart" uri="{02D57815-91ED-43cb-92C2-25804820EDAC}">
              <c15:datalabelsRange>
                <c15:f>('Общие показатели'!$N$30,'Общие показатели'!$S$30,'Общие показатели'!$X$30,'Общие показатели'!$AC$30,'Общие показатели'!$AH$30,'Общие показатели'!$AM$30)</c15:f>
                <c15:dlblRangeCache>
                  <c:ptCount val="6"/>
                  <c:pt idx="0">
                    <c:v>5%</c:v>
                  </c:pt>
                  <c:pt idx="1">
                    <c:v>1%</c:v>
                  </c:pt>
                  <c:pt idx="2">
                    <c:v>1%</c:v>
                  </c:pt>
                  <c:pt idx="3">
                    <c:v>3%</c:v>
                  </c:pt>
                  <c:pt idx="4">
                    <c:v>0%</c:v>
                  </c:pt>
                  <c:pt idx="5">
                    <c:v>1%</c:v>
                  </c:pt>
                </c15:dlblRangeCache>
              </c15:datalabelsRange>
            </c:ext>
            <c:ext xmlns:c16="http://schemas.microsoft.com/office/drawing/2014/chart" uri="{C3380CC4-5D6E-409C-BE32-E72D297353CC}">
              <c16:uniqueId val="{0000000B-2888-4163-B9E8-029F0BD6A765}"/>
            </c:ext>
          </c:extLst>
        </c:ser>
        <c:dLbls>
          <c:showLegendKey val="0"/>
          <c:showVal val="0"/>
          <c:showCatName val="0"/>
          <c:showSerName val="0"/>
          <c:showPercent val="0"/>
          <c:showBubbleSize val="0"/>
        </c:dLbls>
        <c:gapWidth val="250"/>
        <c:overlap val="-25"/>
        <c:axId val="1154255823"/>
        <c:axId val="1154257071"/>
      </c:barChart>
      <c:catAx>
        <c:axId val="1154255823"/>
        <c:scaling>
          <c:orientation val="maxMin"/>
        </c:scaling>
        <c:delete val="1"/>
        <c:axPos val="b"/>
        <c:numFmt formatCode="General" sourceLinked="1"/>
        <c:majorTickMark val="out"/>
        <c:minorTickMark val="none"/>
        <c:tickLblPos val="nextTo"/>
        <c:crossAx val="1154257071"/>
        <c:crosses val="autoZero"/>
        <c:auto val="1"/>
        <c:lblAlgn val="ctr"/>
        <c:lblOffset val="1"/>
        <c:tickLblSkip val="1"/>
        <c:tickMarkSkip val="1"/>
        <c:noMultiLvlLbl val="0"/>
      </c:catAx>
      <c:valAx>
        <c:axId val="1154257071"/>
        <c:scaling>
          <c:orientation val="minMax"/>
          <c:max val="2700"/>
          <c:min val="0"/>
        </c:scaling>
        <c:delete val="1"/>
        <c:axPos val="r"/>
        <c:numFmt formatCode="General" sourceLinked="1"/>
        <c:majorTickMark val="out"/>
        <c:minorTickMark val="none"/>
        <c:tickLblPos val="nextTo"/>
        <c:crossAx val="1154255823"/>
        <c:crosses val="autoZero"/>
        <c:crossBetween val="between"/>
      </c:valAx>
      <c:spPr>
        <a:noFill/>
        <a:ln>
          <a:noFill/>
        </a:ln>
        <a:effectLst/>
      </c:spPr>
    </c:plotArea>
    <c:plotVisOnly val="1"/>
    <c:dispBlanksAs val="gap"/>
    <c:showDLblsOverMax val="0"/>
  </c:chart>
  <c:spPr>
    <a:noFill/>
    <a:ln w="19050" cap="flat" cmpd="sng" algn="ctr">
      <a:noFill/>
      <a:round/>
    </a:ln>
    <a:effectLst/>
  </c:spPr>
  <c:txPr>
    <a:bodyPr/>
    <a:lstStyle/>
    <a:p>
      <a:pPr>
        <a:defRPr sz="2000" b="0">
          <a:solidFill>
            <a:schemeClr val="tx1"/>
          </a:solidFill>
          <a:latin typeface="PF Din Text Cond Pro Light" panose="02000000000000000000" pitchFamily="2" charset="0"/>
        </a:defRPr>
      </a:pPr>
      <a:endParaRPr lang="ru-RU"/>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2.4482599042815547E-2"/>
          <c:y val="6.8129531439919622E-2"/>
          <c:w val="0.93918057820468115"/>
          <c:h val="0.87999280998118534"/>
        </c:manualLayout>
      </c:layout>
      <c:barChart>
        <c:barDir val="col"/>
        <c:grouping val="clustered"/>
        <c:varyColors val="0"/>
        <c:ser>
          <c:idx val="0"/>
          <c:order val="0"/>
          <c:tx>
            <c:v>Оценка 5</c:v>
          </c:tx>
          <c:spPr>
            <a:solidFill>
              <a:srgbClr val="B8D2EB"/>
            </a:solidFill>
            <a:ln w="38100" cap="flat" cmpd="sng" algn="ctr">
              <a:noFill/>
              <a:round/>
            </a:ln>
            <a:effectLst/>
          </c:spPr>
          <c:invertIfNegative val="0"/>
          <c:dLbls>
            <c:dLbl>
              <c:idx val="0"/>
              <c:layout/>
              <c:tx>
                <c:rich>
                  <a:bodyPr/>
                  <a:lstStyle/>
                  <a:p>
                    <a:fld id="{578AD5FD-03DA-49BC-A328-3E469868A6BD}" type="CELLRANGE">
                      <a:rPr lang="ru-RU"/>
                      <a:pPr/>
                      <a:t>[ДИАПАЗОН ЯЧЕЕК]</a:t>
                    </a:fld>
                    <a:r>
                      <a:rPr lang="ru-RU"/>
                      <a:t>  ОТЛИЧНО "5"</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3920-49F2-A9B1-CA5352572723}"/>
                </c:ext>
              </c:extLst>
            </c:dLbl>
            <c:spPr>
              <a:noFill/>
              <a:ln>
                <a:noFill/>
              </a:ln>
              <a:effectLst/>
            </c:spPr>
            <c:txPr>
              <a:bodyPr rot="-5400000" spcFirstLastPara="1" vertOverflow="ellipsis" wrap="square" anchor="ctr" anchorCtr="1"/>
              <a:lstStyle/>
              <a:p>
                <a:pPr>
                  <a:defRPr sz="28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3">
                        <c:v>Дополнительные услуги</c:v>
                      </c:pt>
                      <c:pt idx="4">
                        <c:v>Энергосбережение</c:v>
                      </c:pt>
                      <c:pt idx="5">
                        <c:v>Другое</c:v>
                      </c:pt>
                    </c:strCache>
                  </c16:filteredLitCache>
                </c:ext>
              </c:extLst>
              <c:f/>
              <c:strCache>
                <c:ptCount val="1"/>
                <c:pt idx="0">
                  <c:v>Коммерческий учет</c:v>
                </c:pt>
              </c:strCache>
            </c:strRef>
          </c:cat>
          <c:val>
            <c:numRef>
              <c:extLst>
                <c:ext xmlns:c15="http://schemas.microsoft.com/office/drawing/2012/chart" uri="{02D57815-91ED-43cb-92C2-25804820EDAC}">
                  <c15:fullRef>
                    <c15:sqref>('Общие показатели'!$M$25,'Общие показатели'!$R$25,'Общие показатели'!$W$25,'Общие показатели'!$AB$25,'Общие показатели'!$AG$25,'Общие показатели'!$AL$25)</c15:sqref>
                  </c15:fullRef>
                </c:ext>
              </c:extLst>
              <c:f>'Общие показатели'!$W$25</c:f>
              <c:numCache>
                <c:formatCode>General</c:formatCode>
                <c:ptCount val="1"/>
                <c:pt idx="0">
                  <c:v>221</c:v>
                </c:pt>
              </c:numCache>
            </c:numRef>
          </c:val>
          <c:extLst>
            <c:ext xmlns:c15="http://schemas.microsoft.com/office/drawing/2012/chart" uri="{02D57815-91ED-43cb-92C2-25804820EDAC}">
              <c15:datalabelsRange>
                <c15:f>('Общие показатели'!$N$25,'Общие показатели'!$S$25,'Общие показатели'!$X$25,'Общие показатели'!$AC$25,'Общие показатели'!$AH$25,'Общие показатели'!$AM$25)</c15:f>
                <c15:dlblRangeCache>
                  <c:ptCount val="6"/>
                  <c:pt idx="0">
                    <c:v>70%</c:v>
                  </c:pt>
                  <c:pt idx="1">
                    <c:v>66%</c:v>
                  </c:pt>
                  <c:pt idx="2">
                    <c:v>82%</c:v>
                  </c:pt>
                  <c:pt idx="3">
                    <c:v>64%</c:v>
                  </c:pt>
                  <c:pt idx="4">
                    <c:v>70%</c:v>
                  </c:pt>
                  <c:pt idx="5">
                    <c:v>69%</c:v>
                  </c:pt>
                </c15:dlblRangeCache>
              </c15:datalabelsRange>
            </c:ext>
            <c:ext xmlns:c16="http://schemas.microsoft.com/office/drawing/2014/chart" uri="{F5D05F6E-A05E-4728-AFD3-386EB277150F}">
              <c16:categoryFilterExceptions>
                <c16:categoryFilterException>
                  <c16:uniqueId val="{00000000-CFB4-4F26-BAA2-81DD4468A3EB}"/>
                  <c16:dLbl>
                    <c:idx val="-1"/>
                    <c:tx>
                      <c:rich>
                        <a:bodyPr/>
                        <a:lstStyle/>
                        <a:p>
                          <a:fld id="{CADA9661-6747-4395-A5CA-0B2F0BAD5049}"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0-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0-CFB4-4F26-BAA2-81DD4468A3EB}"/>
                </c16:ptentry>
                <c16:ptentry>
                  <c16:ptidx>1</c16:ptidx>
                  <c16:uniqueID val="{00000000-4D6A-4351-8E8E-36CA4A14A036}"/>
                </c16:ptentry>
                <c16:ptentry>
                  <c16:ptidx>3</c16:ptidx>
                  <c16:uniqueID val="{00000003-CFB4-4F26-BAA2-81DD4468A3EB}"/>
                </c16:ptentry>
                <c16:ptentry>
                  <c16:ptidx>4</c16:ptidx>
                  <c16:uniqueID val="{00000004-CFB4-4F26-BAA2-81DD4468A3EB}"/>
                </c16:ptentry>
                <c16:ptentry>
                  <c16:ptidx>5</c16:ptidx>
                  <c16:uniqueID val="{00000005-CFB4-4F26-BAA2-81DD4468A3EB}"/>
                </c16:ptentry>
              </c16:datapointuniqueidmap>
            </c:ext>
            <c:ext xmlns:c16="http://schemas.microsoft.com/office/drawing/2014/chart" uri="{C3380CC4-5D6E-409C-BE32-E72D297353CC}">
              <c16:uniqueId val="{00000001-3920-49F2-A9B1-CA5352572723}"/>
            </c:ext>
          </c:extLst>
        </c:ser>
        <c:ser>
          <c:idx val="1"/>
          <c:order val="1"/>
          <c:tx>
            <c:v>Оценка 4</c:v>
          </c:tx>
          <c:spPr>
            <a:solidFill>
              <a:srgbClr val="C2E49C"/>
            </a:solidFill>
            <a:ln w="38100" cap="flat" cmpd="sng" algn="ctr">
              <a:noFill/>
              <a:round/>
            </a:ln>
            <a:effectLst/>
          </c:spPr>
          <c:invertIfNegative val="0"/>
          <c:dLbls>
            <c:dLbl>
              <c:idx val="0"/>
              <c:layout/>
              <c:tx>
                <c:rich>
                  <a:bodyPr/>
                  <a:lstStyle/>
                  <a:p>
                    <a:fld id="{23E7BCF0-E514-4623-9EF4-A23638A70F13}" type="CELLRANGE">
                      <a:rPr lang="ru-RU"/>
                      <a:pPr/>
                      <a:t>[ДИАПАЗОН ЯЧЕЕК]</a:t>
                    </a:fld>
                    <a:r>
                      <a:rPr lang="ru-RU"/>
                      <a:t>  ХОРОШО "4"</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2-3920-49F2-A9B1-CA5352572723}"/>
                </c:ext>
              </c:extLst>
            </c:dLbl>
            <c:spPr>
              <a:noFill/>
              <a:ln>
                <a:noFill/>
              </a:ln>
              <a:effectLst/>
            </c:spPr>
            <c:txPr>
              <a:bodyPr rot="-5400000" spcFirstLastPara="1" vertOverflow="ellipsis" wrap="square" anchor="ctr" anchorCtr="1"/>
              <a:lstStyle/>
              <a:p>
                <a:pPr>
                  <a:defRPr sz="28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3">
                        <c:v>Дополнительные услуги</c:v>
                      </c:pt>
                      <c:pt idx="4">
                        <c:v>Энергосбережение</c:v>
                      </c:pt>
                      <c:pt idx="5">
                        <c:v>Другое</c:v>
                      </c:pt>
                    </c:strCache>
                  </c16:filteredLitCache>
                </c:ext>
              </c:extLst>
              <c:f/>
              <c:strCache>
                <c:ptCount val="1"/>
                <c:pt idx="0">
                  <c:v>Коммерческий учет</c:v>
                </c:pt>
              </c:strCache>
            </c:strRef>
          </c:cat>
          <c:val>
            <c:numRef>
              <c:extLst>
                <c:ext xmlns:c15="http://schemas.microsoft.com/office/drawing/2012/chart" uri="{02D57815-91ED-43cb-92C2-25804820EDAC}">
                  <c15:fullRef>
                    <c15:sqref>('Общие показатели'!$M$26,'Общие показатели'!$R$26,'Общие показатели'!$W$26,'Общие показатели'!$AB$26,'Общие показатели'!$AG$26,'Общие показатели'!$AL$26)</c15:sqref>
                  </c15:fullRef>
                </c:ext>
              </c:extLst>
              <c:f>'Общие показатели'!$W$26</c:f>
              <c:numCache>
                <c:formatCode>General</c:formatCode>
                <c:ptCount val="1"/>
                <c:pt idx="0">
                  <c:v>43</c:v>
                </c:pt>
              </c:numCache>
            </c:numRef>
          </c:val>
          <c:extLst>
            <c:ext xmlns:c15="http://schemas.microsoft.com/office/drawing/2012/chart" uri="{02D57815-91ED-43cb-92C2-25804820EDAC}">
              <c15:datalabelsRange>
                <c15:f>('Общие показатели'!$N$26,'Общие показатели'!$S$26,'Общие показатели'!$X$26,'Общие показатели'!$AC$26,'Общие показатели'!$AH$26,'Общие показатели'!$AM$26)</c15:f>
                <c15:dlblRangeCache>
                  <c:ptCount val="6"/>
                  <c:pt idx="0">
                    <c:v>21%</c:v>
                  </c:pt>
                  <c:pt idx="1">
                    <c:v>33%</c:v>
                  </c:pt>
                  <c:pt idx="2">
                    <c:v>16%</c:v>
                  </c:pt>
                  <c:pt idx="3">
                    <c:v>33%</c:v>
                  </c:pt>
                  <c:pt idx="4">
                    <c:v>28%</c:v>
                  </c:pt>
                  <c:pt idx="5">
                    <c:v>27%</c:v>
                  </c:pt>
                </c15:dlblRangeCache>
              </c15:datalabelsRange>
            </c:ext>
            <c:ext xmlns:c16="http://schemas.microsoft.com/office/drawing/2014/chart" uri="{F5D05F6E-A05E-4728-AFD3-386EB277150F}">
              <c16:categoryFilterExceptions>
                <c16:categoryFilterException>
                  <c16:uniqueId val="{00000007-CFB4-4F26-BAA2-81DD4468A3EB}"/>
                  <c16:dLbl>
                    <c:idx val="-1"/>
                    <c:tx>
                      <c:rich>
                        <a:bodyPr/>
                        <a:lstStyle/>
                        <a:p>
                          <a:fld id="{4F0EC3FA-69F4-4399-8341-C547D65447C2}"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7-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7-CFB4-4F26-BAA2-81DD4468A3EB}"/>
                </c16:ptentry>
                <c16:ptentry>
                  <c16:ptidx>1</c16:ptidx>
                  <c16:uniqueID val="{00000002-4D6A-4351-8E8E-36CA4A14A036}"/>
                </c16:ptentry>
                <c16:ptentry>
                  <c16:ptidx>3</c16:ptidx>
                  <c16:uniqueID val="{0000000A-CFB4-4F26-BAA2-81DD4468A3EB}"/>
                </c16:ptentry>
                <c16:ptentry>
                  <c16:ptidx>4</c16:ptidx>
                  <c16:uniqueID val="{0000000B-CFB4-4F26-BAA2-81DD4468A3EB}"/>
                </c16:ptentry>
                <c16:ptentry>
                  <c16:ptidx>5</c16:ptidx>
                  <c16:uniqueID val="{0000000C-CFB4-4F26-BAA2-81DD4468A3EB}"/>
                </c16:ptentry>
              </c16:datapointuniqueidmap>
            </c:ext>
            <c:ext xmlns:c16="http://schemas.microsoft.com/office/drawing/2014/chart" uri="{C3380CC4-5D6E-409C-BE32-E72D297353CC}">
              <c16:uniqueId val="{00000003-3920-49F2-A9B1-CA5352572723}"/>
            </c:ext>
          </c:extLst>
        </c:ser>
        <c:ser>
          <c:idx val="2"/>
          <c:order val="2"/>
          <c:tx>
            <c:v>Оценка 3</c:v>
          </c:tx>
          <c:spPr>
            <a:solidFill>
              <a:srgbClr val="FFDA65"/>
            </a:solidFill>
            <a:ln w="38100" cap="flat" cmpd="sng" algn="ctr">
              <a:noFill/>
              <a:round/>
            </a:ln>
            <a:effectLst/>
          </c:spPr>
          <c:invertIfNegative val="0"/>
          <c:dLbls>
            <c:dLbl>
              <c:idx val="0"/>
              <c:layout>
                <c:manualLayout>
                  <c:x val="0"/>
                  <c:y val="-8.0477580577781507E-3"/>
                </c:manualLayout>
              </c:layout>
              <c:tx>
                <c:rich>
                  <a:bodyPr rot="-5400000" spcFirstLastPara="1" vertOverflow="ellipsis" wrap="square" anchor="ctr" anchorCtr="1"/>
                  <a:lstStyle/>
                  <a:p>
                    <a:pPr>
                      <a:defRPr sz="2800" b="0" i="0" u="none" strike="noStrike" kern="1200" baseline="0">
                        <a:solidFill>
                          <a:srgbClr val="8A6900"/>
                        </a:solidFill>
                        <a:latin typeface="PF Din Text Cond Pro Light" panose="02000000000000000000" pitchFamily="2" charset="0"/>
                        <a:ea typeface="+mn-ea"/>
                        <a:cs typeface="+mn-cs"/>
                      </a:defRPr>
                    </a:pPr>
                    <a:fld id="{72245EBF-4869-4DC7-9F33-712F301017C4}" type="CELLRANGE">
                      <a:rPr lang="ru-RU">
                        <a:solidFill>
                          <a:srgbClr val="8A6900"/>
                        </a:solidFill>
                      </a:rPr>
                      <a:pPr>
                        <a:defRPr sz="2800">
                          <a:solidFill>
                            <a:srgbClr val="8A6900"/>
                          </a:solidFill>
                        </a:defRPr>
                      </a:pPr>
                      <a:t>[ДИАПАЗОН ЯЧЕЕК]</a:t>
                    </a:fld>
                    <a:r>
                      <a:rPr lang="ru-RU">
                        <a:solidFill>
                          <a:srgbClr val="8A6900"/>
                        </a:solidFill>
                      </a:rPr>
                      <a:t>  УДОВЛ. "3"</a:t>
                    </a:r>
                  </a:p>
                </c:rich>
              </c:tx>
              <c:spPr>
                <a:noFill/>
                <a:ln>
                  <a:noFill/>
                </a:ln>
                <a:effectLst/>
              </c:spPr>
              <c:txPr>
                <a:bodyPr rot="-5400000" spcFirstLastPara="1" vertOverflow="ellipsis" wrap="square" anchor="ctr" anchorCtr="1"/>
                <a:lstStyle/>
                <a:p>
                  <a:pPr>
                    <a:defRPr sz="28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4-3920-49F2-A9B1-CA5352572723}"/>
                </c:ext>
              </c:extLst>
            </c:dLbl>
            <c:spPr>
              <a:noFill/>
              <a:ln>
                <a:noFill/>
              </a:ln>
              <a:effectLst/>
            </c:spPr>
            <c:txPr>
              <a:bodyPr rot="-5400000" spcFirstLastPara="1" vertOverflow="ellipsis" wrap="square" anchor="ctr" anchorCtr="1"/>
              <a:lstStyle/>
              <a:p>
                <a:pPr>
                  <a:defRPr sz="28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3">
                        <c:v>Дополнительные услуги</c:v>
                      </c:pt>
                      <c:pt idx="4">
                        <c:v>Энергосбережение</c:v>
                      </c:pt>
                      <c:pt idx="5">
                        <c:v>Другое</c:v>
                      </c:pt>
                    </c:strCache>
                  </c16:filteredLitCache>
                </c:ext>
              </c:extLst>
              <c:f/>
              <c:strCache>
                <c:ptCount val="1"/>
                <c:pt idx="0">
                  <c:v>Коммерческий учет</c:v>
                </c:pt>
              </c:strCache>
            </c:strRef>
          </c:cat>
          <c:val>
            <c:numRef>
              <c:extLst>
                <c:ext xmlns:c15="http://schemas.microsoft.com/office/drawing/2012/chart" uri="{02D57815-91ED-43cb-92C2-25804820EDAC}">
                  <c15:fullRef>
                    <c15:sqref>('Общие показатели'!$M$27,'Общие показатели'!$R$27,'Общие показатели'!$W$27,'Общие показатели'!$AB$27,'Общие показатели'!$AG$27,'Общие показатели'!$AL$27)</c15:sqref>
                  </c15:fullRef>
                </c:ext>
              </c:extLst>
              <c:f>'Общие показатели'!$W$27</c:f>
              <c:numCache>
                <c:formatCode>General</c:formatCode>
                <c:ptCount val="1"/>
                <c:pt idx="0">
                  <c:v>2</c:v>
                </c:pt>
              </c:numCache>
            </c:numRef>
          </c:val>
          <c:extLst>
            <c:ext xmlns:c15="http://schemas.microsoft.com/office/drawing/2012/chart" uri="{02D57815-91ED-43cb-92C2-25804820EDAC}">
              <c15:datalabelsRange>
                <c15:f>('Общие показатели'!$N$27,'Общие показатели'!$S$27,'Общие показатели'!$X$27,'Общие показатели'!$AC$27,'Общие показатели'!$AH$27,'Общие показатели'!$AM$27)</c15:f>
                <c15:dlblRangeCache>
                  <c:ptCount val="6"/>
                  <c:pt idx="0">
                    <c:v>3%</c:v>
                  </c:pt>
                  <c:pt idx="1">
                    <c:v>0%</c:v>
                  </c:pt>
                  <c:pt idx="2">
                    <c:v>1%</c:v>
                  </c:pt>
                  <c:pt idx="3">
                    <c:v>0%</c:v>
                  </c:pt>
                  <c:pt idx="4">
                    <c:v>0%</c:v>
                  </c:pt>
                  <c:pt idx="5">
                    <c:v>2%</c:v>
                  </c:pt>
                </c15:dlblRangeCache>
              </c15:datalabelsRange>
            </c:ext>
            <c:ext xmlns:c16="http://schemas.microsoft.com/office/drawing/2014/chart" uri="{F5D05F6E-A05E-4728-AFD3-386EB277150F}">
              <c16:categoryFilterExceptions>
                <c16:categoryFilterException>
                  <c16:uniqueId val="{0000000E-CFB4-4F26-BAA2-81DD4468A3EB}"/>
                  <c16:dLbl>
                    <c:idx val="-1"/>
                    <c:layout>
                      <c:manualLayout>
                        <c:x val="0"/>
                        <c:y val="5.7309320181455391E-3"/>
                      </c:manualLayout>
                    </c:layout>
                    <c:tx>
                      <c:rich>
                        <a:bodyPr/>
                        <a:lstStyle/>
                        <a:p>
                          <a:fld id="{764A472E-68FF-4808-97DD-AA1EA3112E5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E-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E-CFB4-4F26-BAA2-81DD4468A3EB}"/>
                </c16:ptentry>
                <c16:ptentry>
                  <c16:ptidx>1</c16:ptidx>
                  <c16:uniqueID val="{00000004-4D6A-4351-8E8E-36CA4A14A036}"/>
                </c16:ptentry>
                <c16:ptentry>
                  <c16:ptidx>3</c16:ptidx>
                  <c16:uniqueID val="{00000011-CFB4-4F26-BAA2-81DD4468A3EB}"/>
                </c16:ptentry>
                <c16:ptentry>
                  <c16:ptidx>4</c16:ptidx>
                  <c16:uniqueID val="{00000012-CFB4-4F26-BAA2-81DD4468A3EB}"/>
                </c16:ptentry>
                <c16:ptentry>
                  <c16:ptidx>5</c16:ptidx>
                  <c16:uniqueID val="{00000013-CFB4-4F26-BAA2-81DD4468A3EB}"/>
                </c16:ptentry>
              </c16:datapointuniqueidmap>
            </c:ext>
            <c:ext xmlns:c16="http://schemas.microsoft.com/office/drawing/2014/chart" uri="{C3380CC4-5D6E-409C-BE32-E72D297353CC}">
              <c16:uniqueId val="{00000005-3920-49F2-A9B1-CA5352572723}"/>
            </c:ext>
          </c:extLst>
        </c:ser>
        <c:ser>
          <c:idx val="3"/>
          <c:order val="3"/>
          <c:tx>
            <c:v>Оценка 2</c:v>
          </c:tx>
          <c:spPr>
            <a:solidFill>
              <a:schemeClr val="accent6"/>
            </a:solidFill>
            <a:ln w="9525" cap="flat" cmpd="sng" algn="ctr">
              <a:noFill/>
              <a:round/>
            </a:ln>
            <a:effectLst/>
          </c:spPr>
          <c:invertIfNegative val="0"/>
          <c:dLbls>
            <c:dLbl>
              <c:idx val="0"/>
              <c:layout>
                <c:manualLayout>
                  <c:x val="0"/>
                  <c:y val="4.0632742567370634E-3"/>
                </c:manualLayout>
              </c:layout>
              <c:tx>
                <c:rich>
                  <a:bodyPr/>
                  <a:lstStyle/>
                  <a:p>
                    <a:fld id="{62108F5B-F91B-44E1-B28F-5B218DC1CDCC}" type="CELLRANGE">
                      <a:rPr lang="ru-RU"/>
                      <a:pPr/>
                      <a:t>[ДИАПАЗОН ЯЧЕЕК]</a:t>
                    </a:fld>
                    <a:r>
                      <a:rPr lang="ru-RU"/>
                      <a:t>  НЕУДОВЛ. "2"</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3920-49F2-A9B1-CA5352572723}"/>
                </c:ext>
              </c:extLst>
            </c:dLbl>
            <c:spPr>
              <a:noFill/>
              <a:ln>
                <a:noFill/>
              </a:ln>
              <a:effectLst/>
            </c:spPr>
            <c:txPr>
              <a:bodyPr rot="-5400000" spcFirstLastPara="1" vertOverflow="ellipsis" wrap="square" anchor="ctr" anchorCtr="1"/>
              <a:lstStyle/>
              <a:p>
                <a:pPr>
                  <a:defRPr sz="28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3">
                        <c:v>Дополнительные услуги</c:v>
                      </c:pt>
                      <c:pt idx="4">
                        <c:v>Энергосбережение</c:v>
                      </c:pt>
                      <c:pt idx="5">
                        <c:v>Другое</c:v>
                      </c:pt>
                    </c:strCache>
                  </c16:filteredLitCache>
                </c:ext>
              </c:extLst>
              <c:f/>
              <c:strCache>
                <c:ptCount val="1"/>
                <c:pt idx="0">
                  <c:v>Коммерческий учет</c:v>
                </c:pt>
              </c:strCache>
            </c:strRef>
          </c:cat>
          <c:val>
            <c:numRef>
              <c:extLst>
                <c:ext xmlns:c15="http://schemas.microsoft.com/office/drawing/2012/chart" uri="{02D57815-91ED-43cb-92C2-25804820EDAC}">
                  <c15:fullRef>
                    <c15:sqref>('Общие показатели'!$M$28,'Общие показатели'!$R$28,'Общие показатели'!$W$28,'Общие показатели'!$AB$28,'Общие показатели'!$AG$28,'Общие показатели'!$AL$28)</c15:sqref>
                  </c15:fullRef>
                </c:ext>
              </c:extLst>
              <c:f>'Общие показатели'!$W$28</c:f>
              <c:numCache>
                <c:formatCode>General</c:formatCode>
                <c:ptCount val="1"/>
                <c:pt idx="0">
                  <c:v>1</c:v>
                </c:pt>
              </c:numCache>
            </c:numRef>
          </c:val>
          <c:extLst>
            <c:ext xmlns:c15="http://schemas.microsoft.com/office/drawing/2012/chart" uri="{02D57815-91ED-43cb-92C2-25804820EDAC}">
              <c15:datalabelsRange>
                <c15:f>('Общие показатели'!$N$28,'Общие показатели'!$S$28,'Общие показатели'!$X$28,'Общие показатели'!$AC$28,'Общие показатели'!$AH$28,'Общие показатели'!$AM$28)</c15:f>
                <c15:dlblRangeCache>
                  <c:ptCount val="6"/>
                  <c:pt idx="0">
                    <c:v>1%</c:v>
                  </c:pt>
                  <c:pt idx="1">
                    <c:v>0%</c:v>
                  </c:pt>
                  <c:pt idx="2">
                    <c:v>0%</c:v>
                  </c:pt>
                  <c:pt idx="3">
                    <c:v>0%</c:v>
                  </c:pt>
                  <c:pt idx="4">
                    <c:v>0%</c:v>
                  </c:pt>
                  <c:pt idx="5">
                    <c:v>0%</c:v>
                  </c:pt>
                </c15:dlblRangeCache>
              </c15:datalabelsRange>
            </c:ext>
            <c:ext xmlns:c16="http://schemas.microsoft.com/office/drawing/2014/chart" uri="{F5D05F6E-A05E-4728-AFD3-386EB277150F}">
              <c16:categoryFilterExceptions>
                <c16:categoryFilterException>
                  <c16:uniqueId val="{00000015-CFB4-4F26-BAA2-81DD4468A3EB}"/>
                  <c16:dLbl>
                    <c:idx val="-1"/>
                    <c:tx>
                      <c:rich>
                        <a:bodyPr/>
                        <a:lstStyle/>
                        <a:p>
                          <a:fld id="{5E862BF7-B2AE-458B-9B08-995138E794EB}"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5-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5-CFB4-4F26-BAA2-81DD4468A3EB}"/>
                </c16:ptentry>
                <c16:ptentry>
                  <c16:ptidx>1</c16:ptidx>
                  <c16:uniqueID val="{00000006-4D6A-4351-8E8E-36CA4A14A036}"/>
                </c16:ptentry>
                <c16:ptentry>
                  <c16:ptidx>3</c16:ptidx>
                  <c16:uniqueID val="{00000018-CFB4-4F26-BAA2-81DD4468A3EB}"/>
                </c16:ptentry>
                <c16:ptentry>
                  <c16:ptidx>4</c16:ptidx>
                  <c16:uniqueID val="{00000019-CFB4-4F26-BAA2-81DD4468A3EB}"/>
                </c16:ptentry>
                <c16:ptentry>
                  <c16:ptidx>5</c16:ptidx>
                  <c16:uniqueID val="{0000001A-CFB4-4F26-BAA2-81DD4468A3EB}"/>
                </c16:ptentry>
              </c16:datapointuniqueidmap>
            </c:ext>
            <c:ext xmlns:c16="http://schemas.microsoft.com/office/drawing/2014/chart" uri="{C3380CC4-5D6E-409C-BE32-E72D297353CC}">
              <c16:uniqueId val="{00000007-3920-49F2-A9B1-CA5352572723}"/>
            </c:ext>
          </c:extLst>
        </c:ser>
        <c:ser>
          <c:idx val="4"/>
          <c:order val="4"/>
          <c:tx>
            <c:v>Оценка 1</c:v>
          </c:tx>
          <c:spPr>
            <a:solidFill>
              <a:srgbClr val="FF0000"/>
            </a:solidFill>
            <a:ln w="9525" cap="flat" cmpd="sng" algn="ctr">
              <a:noFill/>
              <a:round/>
            </a:ln>
            <a:effectLst/>
          </c:spPr>
          <c:invertIfNegative val="0"/>
          <c:dLbls>
            <c:dLbl>
              <c:idx val="0"/>
              <c:layout>
                <c:manualLayout>
                  <c:x val="0"/>
                  <c:y val="7.8749273294803713E-5"/>
                </c:manualLayout>
              </c:layout>
              <c:tx>
                <c:rich>
                  <a:bodyPr/>
                  <a:lstStyle/>
                  <a:p>
                    <a:fld id="{754E5E86-DD0C-4B3F-8BA8-CAA52CF2CFBE}" type="CELLRANGE">
                      <a:rPr lang="ru-RU"/>
                      <a:pPr/>
                      <a:t>[ДИАПАЗОН ЯЧЕЕК]</a:t>
                    </a:fld>
                    <a:r>
                      <a:rPr lang="ru-RU"/>
                      <a:t>  НЕУДОВЛ. "1"</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8-3920-49F2-A9B1-CA5352572723}"/>
                </c:ext>
              </c:extLst>
            </c:dLbl>
            <c:spPr>
              <a:noFill/>
              <a:ln>
                <a:noFill/>
              </a:ln>
              <a:effectLst/>
            </c:spPr>
            <c:txPr>
              <a:bodyPr rot="-5400000" spcFirstLastPara="1" vertOverflow="ellipsis" wrap="square" anchor="ctr" anchorCtr="1"/>
              <a:lstStyle/>
              <a:p>
                <a:pPr>
                  <a:defRPr sz="28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3">
                        <c:v>Дополнительные услуги</c:v>
                      </c:pt>
                      <c:pt idx="4">
                        <c:v>Энергосбережение</c:v>
                      </c:pt>
                      <c:pt idx="5">
                        <c:v>Другое</c:v>
                      </c:pt>
                    </c:strCache>
                  </c16:filteredLitCache>
                </c:ext>
              </c:extLst>
              <c:f/>
              <c:strCache>
                <c:ptCount val="1"/>
                <c:pt idx="0">
                  <c:v>Коммерческий учет</c:v>
                </c:pt>
              </c:strCache>
            </c:strRef>
          </c:cat>
          <c:val>
            <c:numRef>
              <c:extLst>
                <c:ext xmlns:c15="http://schemas.microsoft.com/office/drawing/2012/chart" uri="{02D57815-91ED-43cb-92C2-25804820EDAC}">
                  <c15:fullRef>
                    <c15:sqref>('Общие показатели'!$M$29,'Общие показатели'!$R$29,'Общие показатели'!$W$29,'Общие показатели'!$AB$29,'Общие показатели'!$AG$29,'Общие показатели'!$AL$29)</c15:sqref>
                  </c15:fullRef>
                </c:ext>
              </c:extLst>
              <c:f>'Общие показатели'!$W$29</c:f>
              <c:numCache>
                <c:formatCode>General</c:formatCode>
                <c:ptCount val="1"/>
                <c:pt idx="0">
                  <c:v>0</c:v>
                </c:pt>
              </c:numCache>
            </c:numRef>
          </c:val>
          <c:extLst>
            <c:ext xmlns:c15="http://schemas.microsoft.com/office/drawing/2012/chart" uri="{02D57815-91ED-43cb-92C2-25804820EDAC}">
              <c15:datalabelsRange>
                <c15:f>('Общие показатели'!$N$29,'Общие показатели'!$S$29,'Общие показатели'!$X$29,'Общие показатели'!$AC$29,'Общие показатели'!$AH$29,'Общие показатели'!$AM$29)</c15:f>
                <c15:dlblRangeCache>
                  <c:ptCount val="6"/>
                  <c:pt idx="0">
                    <c:v>1%</c:v>
                  </c:pt>
                  <c:pt idx="1">
                    <c:v>0%</c:v>
                  </c:pt>
                  <c:pt idx="2">
                    <c:v>0%</c:v>
                  </c:pt>
                  <c:pt idx="3">
                    <c:v>0%</c:v>
                  </c:pt>
                  <c:pt idx="4">
                    <c:v>3%</c:v>
                  </c:pt>
                  <c:pt idx="5">
                    <c:v>1%</c:v>
                  </c:pt>
                </c15:dlblRangeCache>
              </c15:datalabelsRange>
            </c:ext>
            <c:ext xmlns:c16="http://schemas.microsoft.com/office/drawing/2014/chart" uri="{F5D05F6E-A05E-4728-AFD3-386EB277150F}">
              <c16:categoryFilterExceptions>
                <c16:categoryFilterException>
                  <c16:uniqueId val="{0000001C-CFB4-4F26-BAA2-81DD4468A3EB}"/>
                  <c16:dLbl>
                    <c:idx val="-1"/>
                    <c:layout>
                      <c:manualLayout>
                        <c:x val="-7.865453549825499E-4"/>
                        <c:y val="5.2893837258173541E-3"/>
                      </c:manualLayout>
                    </c:layout>
                    <c:tx>
                      <c:rich>
                        <a:bodyPr/>
                        <a:lstStyle/>
                        <a:p>
                          <a:fld id="{1316E92A-9561-4898-B61A-D3E88C68E073}"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C-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C-CFB4-4F26-BAA2-81DD4468A3EB}"/>
                </c16:ptentry>
                <c16:ptentry>
                  <c16:ptidx>1</c16:ptidx>
                  <c16:uniqueID val="{00000008-4D6A-4351-8E8E-36CA4A14A036}"/>
                </c16:ptentry>
                <c16:ptentry>
                  <c16:ptidx>3</c16:ptidx>
                  <c16:uniqueID val="{0000001F-CFB4-4F26-BAA2-81DD4468A3EB}"/>
                </c16:ptentry>
                <c16:ptentry>
                  <c16:ptidx>4</c16:ptidx>
                  <c16:uniqueID val="{00000020-CFB4-4F26-BAA2-81DD4468A3EB}"/>
                </c16:ptentry>
                <c16:ptentry>
                  <c16:ptidx>5</c16:ptidx>
                  <c16:uniqueID val="{00000021-CFB4-4F26-BAA2-81DD4468A3EB}"/>
                </c16:ptentry>
              </c16:datapointuniqueidmap>
            </c:ext>
            <c:ext xmlns:c16="http://schemas.microsoft.com/office/drawing/2014/chart" uri="{C3380CC4-5D6E-409C-BE32-E72D297353CC}">
              <c16:uniqueId val="{00000009-3920-49F2-A9B1-CA5352572723}"/>
            </c:ext>
          </c:extLst>
        </c:ser>
        <c:ser>
          <c:idx val="5"/>
          <c:order val="5"/>
          <c:tx>
            <c:v>Нет оценки</c:v>
          </c:tx>
          <c:spPr>
            <a:solidFill>
              <a:srgbClr val="F2F2F2"/>
            </a:solidFill>
            <a:ln w="38100" cap="flat" cmpd="sng" algn="ctr">
              <a:noFill/>
              <a:round/>
            </a:ln>
            <a:effectLst/>
          </c:spPr>
          <c:invertIfNegative val="0"/>
          <c:dLbls>
            <c:dLbl>
              <c:idx val="0"/>
              <c:layout/>
              <c:tx>
                <c:rich>
                  <a:bodyPr/>
                  <a:lstStyle/>
                  <a:p>
                    <a:fld id="{A80F1B8F-FA8B-4C7D-85EB-F257D744DEFF}" type="CELLRANGE">
                      <a:rPr lang="ru-RU"/>
                      <a:pPr/>
                      <a:t>[ДИАПАЗОН ЯЧЕЕК]</a:t>
                    </a:fld>
                    <a:r>
                      <a:rPr lang="ru-RU"/>
                      <a:t>  НЕТ</a:t>
                    </a:r>
                    <a:r>
                      <a:rPr lang="ru-RU" baseline="0"/>
                      <a:t> ОЦЕНКИ</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A-3920-49F2-A9B1-CA5352572723}"/>
                </c:ext>
              </c:extLst>
            </c:dLbl>
            <c:spPr>
              <a:noFill/>
              <a:ln>
                <a:noFill/>
              </a:ln>
              <a:effectLst/>
            </c:spPr>
            <c:txPr>
              <a:bodyPr rot="-5400000" spcFirstLastPara="1" vertOverflow="ellipsis" wrap="square" anchor="ctr" anchorCtr="1"/>
              <a:lstStyle/>
              <a:p>
                <a:pPr>
                  <a:defRPr sz="28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3">
                        <c:v>Дополнительные услуги</c:v>
                      </c:pt>
                      <c:pt idx="4">
                        <c:v>Энергосбережение</c:v>
                      </c:pt>
                      <c:pt idx="5">
                        <c:v>Другое</c:v>
                      </c:pt>
                    </c:strCache>
                  </c16:filteredLitCache>
                </c:ext>
              </c:extLst>
              <c:f/>
              <c:strCache>
                <c:ptCount val="1"/>
                <c:pt idx="0">
                  <c:v>Коммерческий учет</c:v>
                </c:pt>
              </c:strCache>
            </c:strRef>
          </c:cat>
          <c:val>
            <c:numRef>
              <c:extLst>
                <c:ext xmlns:c15="http://schemas.microsoft.com/office/drawing/2012/chart" uri="{02D57815-91ED-43cb-92C2-25804820EDAC}">
                  <c15:fullRef>
                    <c15:sqref>('Общие показатели'!$M$30,'Общие показатели'!$R$30,'Общие показатели'!$W$30,'Общие показатели'!$AB$30,'Общие показатели'!$AG$30,'Общие показатели'!$AL$30)</c15:sqref>
                  </c15:fullRef>
                </c:ext>
              </c:extLst>
              <c:f>'Общие показатели'!$W$30</c:f>
              <c:numCache>
                <c:formatCode>General</c:formatCode>
                <c:ptCount val="1"/>
                <c:pt idx="0">
                  <c:v>3</c:v>
                </c:pt>
              </c:numCache>
            </c:numRef>
          </c:val>
          <c:extLst>
            <c:ext xmlns:c15="http://schemas.microsoft.com/office/drawing/2012/chart" uri="{02D57815-91ED-43cb-92C2-25804820EDAC}">
              <c15:datalabelsRange>
                <c15:f>('Общие показатели'!$N$30,'Общие показатели'!$S$30,'Общие показатели'!$X$30,'Общие показатели'!$AC$30,'Общие показатели'!$AH$30,'Общие показатели'!$AM$30)</c15:f>
                <c15:dlblRangeCache>
                  <c:ptCount val="6"/>
                  <c:pt idx="0">
                    <c:v>5%</c:v>
                  </c:pt>
                  <c:pt idx="1">
                    <c:v>1%</c:v>
                  </c:pt>
                  <c:pt idx="2">
                    <c:v>1%</c:v>
                  </c:pt>
                  <c:pt idx="3">
                    <c:v>3%</c:v>
                  </c:pt>
                  <c:pt idx="4">
                    <c:v>0%</c:v>
                  </c:pt>
                  <c:pt idx="5">
                    <c:v>1%</c:v>
                  </c:pt>
                </c15:dlblRangeCache>
              </c15:datalabelsRange>
            </c:ext>
            <c:ext xmlns:c16="http://schemas.microsoft.com/office/drawing/2014/chart" uri="{F5D05F6E-A05E-4728-AFD3-386EB277150F}">
              <c16:categoryFilterExceptions>
                <c16:categoryFilterException>
                  <c16:uniqueId val="{00000023-CFB4-4F26-BAA2-81DD4468A3EB}"/>
                  <c16:dLbl>
                    <c:idx val="-1"/>
                    <c:tx>
                      <c:rich>
                        <a:bodyPr/>
                        <a:lstStyle/>
                        <a:p>
                          <a:fld id="{4BEF8AD1-F582-4E3B-BBC6-161D7627E3F8}"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23-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23-CFB4-4F26-BAA2-81DD4468A3EB}"/>
                </c16:ptentry>
                <c16:ptentry>
                  <c16:ptidx>1</c16:ptidx>
                  <c16:uniqueID val="{0000000A-4D6A-4351-8E8E-36CA4A14A036}"/>
                </c16:ptentry>
                <c16:ptentry>
                  <c16:ptidx>3</c16:ptidx>
                  <c16:uniqueID val="{00000026-CFB4-4F26-BAA2-81DD4468A3EB}"/>
                </c16:ptentry>
                <c16:ptentry>
                  <c16:ptidx>4</c16:ptidx>
                  <c16:uniqueID val="{00000027-CFB4-4F26-BAA2-81DD4468A3EB}"/>
                </c16:ptentry>
                <c16:ptentry>
                  <c16:ptidx>5</c16:ptidx>
                  <c16:uniqueID val="{00000028-CFB4-4F26-BAA2-81DD4468A3EB}"/>
                </c16:ptentry>
              </c16:datapointuniqueidmap>
            </c:ext>
            <c:ext xmlns:c16="http://schemas.microsoft.com/office/drawing/2014/chart" uri="{C3380CC4-5D6E-409C-BE32-E72D297353CC}">
              <c16:uniqueId val="{0000000B-3920-49F2-A9B1-CA5352572723}"/>
            </c:ext>
          </c:extLst>
        </c:ser>
        <c:dLbls>
          <c:showLegendKey val="0"/>
          <c:showVal val="0"/>
          <c:showCatName val="0"/>
          <c:showSerName val="0"/>
          <c:showPercent val="0"/>
          <c:showBubbleSize val="0"/>
        </c:dLbls>
        <c:gapWidth val="250"/>
        <c:overlap val="-25"/>
        <c:axId val="1154255823"/>
        <c:axId val="1154257071"/>
      </c:barChart>
      <c:catAx>
        <c:axId val="1154255823"/>
        <c:scaling>
          <c:orientation val="maxMin"/>
        </c:scaling>
        <c:delete val="1"/>
        <c:axPos val="b"/>
        <c:numFmt formatCode="General" sourceLinked="1"/>
        <c:majorTickMark val="out"/>
        <c:minorTickMark val="none"/>
        <c:tickLblPos val="nextTo"/>
        <c:crossAx val="1154257071"/>
        <c:crosses val="autoZero"/>
        <c:auto val="1"/>
        <c:lblAlgn val="ctr"/>
        <c:lblOffset val="1"/>
        <c:tickLblSkip val="1"/>
        <c:tickMarkSkip val="1"/>
        <c:noMultiLvlLbl val="0"/>
      </c:catAx>
      <c:valAx>
        <c:axId val="1154257071"/>
        <c:scaling>
          <c:orientation val="minMax"/>
          <c:max val="2700"/>
          <c:min val="0"/>
        </c:scaling>
        <c:delete val="1"/>
        <c:axPos val="r"/>
        <c:numFmt formatCode="General" sourceLinked="1"/>
        <c:majorTickMark val="out"/>
        <c:minorTickMark val="none"/>
        <c:tickLblPos val="nextTo"/>
        <c:crossAx val="1154255823"/>
        <c:crosses val="autoZero"/>
        <c:crossBetween val="between"/>
      </c:valAx>
      <c:spPr>
        <a:noFill/>
        <a:ln>
          <a:noFill/>
        </a:ln>
        <a:effectLst/>
      </c:spPr>
    </c:plotArea>
    <c:plotVisOnly val="1"/>
    <c:dispBlanksAs val="gap"/>
    <c:showDLblsOverMax val="0"/>
  </c:chart>
  <c:spPr>
    <a:noFill/>
    <a:ln w="19050" cap="flat" cmpd="sng" algn="ctr">
      <a:noFill/>
      <a:round/>
    </a:ln>
    <a:effectLst/>
  </c:spPr>
  <c:txPr>
    <a:bodyPr/>
    <a:lstStyle/>
    <a:p>
      <a:pPr>
        <a:defRPr sz="2000" b="0">
          <a:solidFill>
            <a:schemeClr val="tx1"/>
          </a:solidFill>
          <a:latin typeface="PF Din Text Cond Pro Light" panose="02000000000000000000" pitchFamily="2" charset="0"/>
        </a:defRPr>
      </a:pPr>
      <a:endParaRPr lang="ru-RU"/>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2.4482599042815547E-2"/>
          <c:y val="6.8129531439919622E-2"/>
          <c:w val="0.93918057820468115"/>
          <c:h val="0.87999280998118534"/>
        </c:manualLayout>
      </c:layout>
      <c:barChart>
        <c:barDir val="col"/>
        <c:grouping val="clustered"/>
        <c:varyColors val="0"/>
        <c:ser>
          <c:idx val="0"/>
          <c:order val="0"/>
          <c:tx>
            <c:v>Оценка 5</c:v>
          </c:tx>
          <c:spPr>
            <a:solidFill>
              <a:srgbClr val="B8D2EB"/>
            </a:solidFill>
            <a:ln w="38100" cap="flat" cmpd="sng" algn="ctr">
              <a:noFill/>
              <a:round/>
            </a:ln>
            <a:effectLst/>
          </c:spPr>
          <c:invertIfNegative val="0"/>
          <c:dLbls>
            <c:dLbl>
              <c:idx val="0"/>
              <c:layout/>
              <c:tx>
                <c:rich>
                  <a:bodyPr/>
                  <a:lstStyle/>
                  <a:p>
                    <a:fld id="{42FD1CD0-4636-4689-9F34-78E8EDFC4ABE}" type="CELLRANGE">
                      <a:rPr lang="ru-RU"/>
                      <a:pPr/>
                      <a:t>[ДИАПАЗОН ЯЧЕЕК]</a:t>
                    </a:fld>
                    <a:r>
                      <a:rPr lang="ru-RU"/>
                      <a:t>  ОТЛИЧНО "5"</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AA3F-4D1D-8A20-E24C292B73B3}"/>
                </c:ext>
              </c:extLst>
            </c:dLbl>
            <c:spPr>
              <a:noFill/>
              <a:ln>
                <a:noFill/>
              </a:ln>
              <a:effectLst/>
            </c:spPr>
            <c:txPr>
              <a:bodyPr rot="-5400000" spcFirstLastPara="1" vertOverflow="ellipsis" wrap="square" anchor="ctr" anchorCtr="1"/>
              <a:lstStyle/>
              <a:p>
                <a:pPr>
                  <a:defRPr sz="28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4">
                        <c:v>Энергосбережение</c:v>
                      </c:pt>
                      <c:pt idx="5">
                        <c:v>Другое</c:v>
                      </c:pt>
                    </c:strCache>
                  </c16:filteredLitCache>
                </c:ext>
              </c:extLst>
              <c:f/>
              <c:strCache>
                <c:ptCount val="1"/>
                <c:pt idx="0">
                  <c:v>Дополнительные услуги</c:v>
                </c:pt>
              </c:strCache>
            </c:strRef>
          </c:cat>
          <c:val>
            <c:numRef>
              <c:extLst>
                <c:ext xmlns:c15="http://schemas.microsoft.com/office/drawing/2012/chart" uri="{02D57815-91ED-43cb-92C2-25804820EDAC}">
                  <c15:fullRef>
                    <c15:sqref>('Общие показатели'!$M$25,'Общие показатели'!$R$25,'Общие показатели'!$W$25,'Общие показатели'!$AB$25,'Общие показатели'!$AG$25,'Общие показатели'!$AL$25)</c15:sqref>
                  </c15:fullRef>
                </c:ext>
              </c:extLst>
              <c:f>'Общие показатели'!$AB$25</c:f>
              <c:numCache>
                <c:formatCode>General</c:formatCode>
                <c:ptCount val="1"/>
                <c:pt idx="0">
                  <c:v>265</c:v>
                </c:pt>
              </c:numCache>
            </c:numRef>
          </c:val>
          <c:extLst>
            <c:ext xmlns:c15="http://schemas.microsoft.com/office/drawing/2012/chart" uri="{02D57815-91ED-43cb-92C2-25804820EDAC}">
              <c15:datalabelsRange>
                <c15:f>('Общие показатели'!$N$25,'Общие показатели'!$S$25,'Общие показатели'!$X$25,'Общие показатели'!$AC$25,'Общие показатели'!$AH$25,'Общие показатели'!$AM$25)</c15:f>
                <c15:dlblRangeCache>
                  <c:ptCount val="6"/>
                  <c:pt idx="0">
                    <c:v>70%</c:v>
                  </c:pt>
                  <c:pt idx="1">
                    <c:v>66%</c:v>
                  </c:pt>
                  <c:pt idx="2">
                    <c:v>82%</c:v>
                  </c:pt>
                  <c:pt idx="3">
                    <c:v>64%</c:v>
                  </c:pt>
                  <c:pt idx="4">
                    <c:v>70%</c:v>
                  </c:pt>
                  <c:pt idx="5">
                    <c:v>69%</c:v>
                  </c:pt>
                </c15:dlblRangeCache>
              </c15:datalabelsRange>
            </c:ext>
            <c:ext xmlns:c16="http://schemas.microsoft.com/office/drawing/2014/chart" uri="{F5D05F6E-A05E-4728-AFD3-386EB277150F}">
              <c16:categoryFilterExceptions>
                <c16:categoryFilterException>
                  <c16:uniqueId val="{00000000-CFB4-4F26-BAA2-81DD4468A3EB}"/>
                  <c16:dLbl>
                    <c:idx val="-1"/>
                    <c:tx>
                      <c:rich>
                        <a:bodyPr/>
                        <a:lstStyle/>
                        <a:p>
                          <a:fld id="{CADA9661-6747-4395-A5CA-0B2F0BAD5049}"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0-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0-CFB4-4F26-BAA2-81DD4468A3EB}"/>
                </c16:ptentry>
                <c16:ptentry>
                  <c16:ptidx>1</c16:ptidx>
                  <c16:uniqueID val="{00000000-751D-47AC-9D11-6BC59A6BC33B}"/>
                </c16:ptentry>
                <c16:ptentry>
                  <c16:ptidx>2</c16:ptidx>
                  <c16:uniqueID val="{00000002-CFB4-4F26-BAA2-81DD4468A3EB}"/>
                </c16:ptentry>
                <c16:ptentry>
                  <c16:ptidx>4</c16:ptidx>
                  <c16:uniqueID val="{00000004-CFB4-4F26-BAA2-81DD4468A3EB}"/>
                </c16:ptentry>
                <c16:ptentry>
                  <c16:ptidx>5</c16:ptidx>
                  <c16:uniqueID val="{00000005-CFB4-4F26-BAA2-81DD4468A3EB}"/>
                </c16:ptentry>
              </c16:datapointuniqueidmap>
            </c:ext>
            <c:ext xmlns:c16="http://schemas.microsoft.com/office/drawing/2014/chart" uri="{C3380CC4-5D6E-409C-BE32-E72D297353CC}">
              <c16:uniqueId val="{00000001-AA3F-4D1D-8A20-E24C292B73B3}"/>
            </c:ext>
          </c:extLst>
        </c:ser>
        <c:ser>
          <c:idx val="1"/>
          <c:order val="1"/>
          <c:tx>
            <c:v>Оценка 4</c:v>
          </c:tx>
          <c:spPr>
            <a:solidFill>
              <a:srgbClr val="C2E49C"/>
            </a:solidFill>
            <a:ln w="38100" cap="flat" cmpd="sng" algn="ctr">
              <a:noFill/>
              <a:round/>
            </a:ln>
            <a:effectLst/>
          </c:spPr>
          <c:invertIfNegative val="0"/>
          <c:dLbls>
            <c:dLbl>
              <c:idx val="0"/>
              <c:layout/>
              <c:tx>
                <c:rich>
                  <a:bodyPr/>
                  <a:lstStyle/>
                  <a:p>
                    <a:fld id="{A4ECAC60-E76A-4C8A-8888-F7754B8D47F4}" type="CELLRANGE">
                      <a:rPr lang="ru-RU"/>
                      <a:pPr/>
                      <a:t>[ДИАПАЗОН ЯЧЕЕК]</a:t>
                    </a:fld>
                    <a:r>
                      <a:rPr lang="ru-RU"/>
                      <a:t> </a:t>
                    </a:r>
                    <a:r>
                      <a:rPr lang="ru-RU" baseline="0"/>
                      <a:t> ХОРОШО "4"</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2-AA3F-4D1D-8A20-E24C292B73B3}"/>
                </c:ext>
              </c:extLst>
            </c:dLbl>
            <c:spPr>
              <a:noFill/>
              <a:ln>
                <a:noFill/>
              </a:ln>
              <a:effectLst/>
            </c:spPr>
            <c:txPr>
              <a:bodyPr rot="-5400000" spcFirstLastPara="1" vertOverflow="ellipsis" wrap="square" anchor="ctr" anchorCtr="1"/>
              <a:lstStyle/>
              <a:p>
                <a:pPr>
                  <a:defRPr sz="28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4">
                        <c:v>Энергосбережение</c:v>
                      </c:pt>
                      <c:pt idx="5">
                        <c:v>Другое</c:v>
                      </c:pt>
                    </c:strCache>
                  </c16:filteredLitCache>
                </c:ext>
              </c:extLst>
              <c:f/>
              <c:strCache>
                <c:ptCount val="1"/>
                <c:pt idx="0">
                  <c:v>Дополнительные услуги</c:v>
                </c:pt>
              </c:strCache>
            </c:strRef>
          </c:cat>
          <c:val>
            <c:numRef>
              <c:extLst>
                <c:ext xmlns:c15="http://schemas.microsoft.com/office/drawing/2012/chart" uri="{02D57815-91ED-43cb-92C2-25804820EDAC}">
                  <c15:fullRef>
                    <c15:sqref>('Общие показатели'!$M$26,'Общие показатели'!$R$26,'Общие показатели'!$W$26,'Общие показатели'!$AB$26,'Общие показатели'!$AG$26,'Общие показатели'!$AL$26)</c15:sqref>
                  </c15:fullRef>
                </c:ext>
              </c:extLst>
              <c:f>'Общие показатели'!$AB$26</c:f>
              <c:numCache>
                <c:formatCode>General</c:formatCode>
                <c:ptCount val="1"/>
                <c:pt idx="0">
                  <c:v>137</c:v>
                </c:pt>
              </c:numCache>
            </c:numRef>
          </c:val>
          <c:extLst>
            <c:ext xmlns:c15="http://schemas.microsoft.com/office/drawing/2012/chart" uri="{02D57815-91ED-43cb-92C2-25804820EDAC}">
              <c15:datalabelsRange>
                <c15:f>('Общие показатели'!$N$26,'Общие показатели'!$S$26,'Общие показатели'!$X$26,'Общие показатели'!$AC$26,'Общие показатели'!$AH$26,'Общие показатели'!$AM$26)</c15:f>
                <c15:dlblRangeCache>
                  <c:ptCount val="6"/>
                  <c:pt idx="0">
                    <c:v>21%</c:v>
                  </c:pt>
                  <c:pt idx="1">
                    <c:v>33%</c:v>
                  </c:pt>
                  <c:pt idx="2">
                    <c:v>16%</c:v>
                  </c:pt>
                  <c:pt idx="3">
                    <c:v>33%</c:v>
                  </c:pt>
                  <c:pt idx="4">
                    <c:v>28%</c:v>
                  </c:pt>
                  <c:pt idx="5">
                    <c:v>27%</c:v>
                  </c:pt>
                </c15:dlblRangeCache>
              </c15:datalabelsRange>
            </c:ext>
            <c:ext xmlns:c16="http://schemas.microsoft.com/office/drawing/2014/chart" uri="{F5D05F6E-A05E-4728-AFD3-386EB277150F}">
              <c16:categoryFilterExceptions>
                <c16:categoryFilterException>
                  <c16:uniqueId val="{00000007-CFB4-4F26-BAA2-81DD4468A3EB}"/>
                  <c16:dLbl>
                    <c:idx val="-1"/>
                    <c:tx>
                      <c:rich>
                        <a:bodyPr/>
                        <a:lstStyle/>
                        <a:p>
                          <a:fld id="{4F0EC3FA-69F4-4399-8341-C547D65447C2}"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7-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7-CFB4-4F26-BAA2-81DD4468A3EB}"/>
                </c16:ptentry>
                <c16:ptentry>
                  <c16:ptidx>1</c16:ptidx>
                  <c16:uniqueID val="{00000002-751D-47AC-9D11-6BC59A6BC33B}"/>
                </c16:ptentry>
                <c16:ptentry>
                  <c16:ptidx>2</c16:ptidx>
                  <c16:uniqueID val="{00000009-CFB4-4F26-BAA2-81DD4468A3EB}"/>
                </c16:ptentry>
                <c16:ptentry>
                  <c16:ptidx>4</c16:ptidx>
                  <c16:uniqueID val="{0000000B-CFB4-4F26-BAA2-81DD4468A3EB}"/>
                </c16:ptentry>
                <c16:ptentry>
                  <c16:ptidx>5</c16:ptidx>
                  <c16:uniqueID val="{0000000C-CFB4-4F26-BAA2-81DD4468A3EB}"/>
                </c16:ptentry>
              </c16:datapointuniqueidmap>
            </c:ext>
            <c:ext xmlns:c16="http://schemas.microsoft.com/office/drawing/2014/chart" uri="{C3380CC4-5D6E-409C-BE32-E72D297353CC}">
              <c16:uniqueId val="{00000003-AA3F-4D1D-8A20-E24C292B73B3}"/>
            </c:ext>
          </c:extLst>
        </c:ser>
        <c:ser>
          <c:idx val="2"/>
          <c:order val="2"/>
          <c:tx>
            <c:v>Оценка 3</c:v>
          </c:tx>
          <c:spPr>
            <a:solidFill>
              <a:srgbClr val="FFDA65"/>
            </a:solidFill>
            <a:ln w="38100" cap="flat" cmpd="sng" algn="ctr">
              <a:noFill/>
              <a:round/>
            </a:ln>
            <a:effectLst/>
          </c:spPr>
          <c:invertIfNegative val="0"/>
          <c:dLbls>
            <c:dLbl>
              <c:idx val="0"/>
              <c:layout>
                <c:manualLayout>
                  <c:x val="0"/>
                  <c:y val="-4.0238790288890658E-3"/>
                </c:manualLayout>
              </c:layout>
              <c:tx>
                <c:rich>
                  <a:bodyPr/>
                  <a:lstStyle/>
                  <a:p>
                    <a:fld id="{C5F6ECEC-6BD6-43E5-AFA7-7F30C5F7F6B6}" type="CELLRANGE">
                      <a:rPr lang="ru-RU"/>
                      <a:pPr/>
                      <a:t>[ДИАПАЗОН ЯЧЕЕК]</a:t>
                    </a:fld>
                    <a:r>
                      <a:rPr lang="ru-RU"/>
                      <a:t>  УДОВЛ. "3"</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4-AA3F-4D1D-8A20-E24C292B73B3}"/>
                </c:ext>
              </c:extLst>
            </c:dLbl>
            <c:spPr>
              <a:noFill/>
              <a:ln>
                <a:noFill/>
              </a:ln>
              <a:effectLst/>
            </c:spPr>
            <c:txPr>
              <a:bodyPr rot="-5400000" spcFirstLastPara="1" vertOverflow="ellipsis" wrap="square" anchor="ctr" anchorCtr="1"/>
              <a:lstStyle/>
              <a:p>
                <a:pPr>
                  <a:defRPr sz="28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4">
                        <c:v>Энергосбережение</c:v>
                      </c:pt>
                      <c:pt idx="5">
                        <c:v>Другое</c:v>
                      </c:pt>
                    </c:strCache>
                  </c16:filteredLitCache>
                </c:ext>
              </c:extLst>
              <c:f/>
              <c:strCache>
                <c:ptCount val="1"/>
                <c:pt idx="0">
                  <c:v>Дополнительные услуги</c:v>
                </c:pt>
              </c:strCache>
            </c:strRef>
          </c:cat>
          <c:val>
            <c:numRef>
              <c:extLst>
                <c:ext xmlns:c15="http://schemas.microsoft.com/office/drawing/2012/chart" uri="{02D57815-91ED-43cb-92C2-25804820EDAC}">
                  <c15:fullRef>
                    <c15:sqref>('Общие показатели'!$M$27,'Общие показатели'!$R$27,'Общие показатели'!$W$27,'Общие показатели'!$AB$27,'Общие показатели'!$AG$27,'Общие показатели'!$AL$27)</c15:sqref>
                  </c15:fullRef>
                </c:ext>
              </c:extLst>
              <c:f>'Общие показатели'!$AB$27</c:f>
              <c:numCache>
                <c:formatCode>General</c:formatCode>
                <c:ptCount val="1"/>
                <c:pt idx="0">
                  <c:v>1</c:v>
                </c:pt>
              </c:numCache>
            </c:numRef>
          </c:val>
          <c:extLst>
            <c:ext xmlns:c15="http://schemas.microsoft.com/office/drawing/2012/chart" uri="{02D57815-91ED-43cb-92C2-25804820EDAC}">
              <c15:datalabelsRange>
                <c15:f>('Общие показатели'!$N$27,'Общие показатели'!$S$27,'Общие показатели'!$X$27,'Общие показатели'!$AC$27,'Общие показатели'!$AH$27,'Общие показатели'!$AM$27)</c15:f>
                <c15:dlblRangeCache>
                  <c:ptCount val="6"/>
                  <c:pt idx="0">
                    <c:v>3%</c:v>
                  </c:pt>
                  <c:pt idx="1">
                    <c:v>0%</c:v>
                  </c:pt>
                  <c:pt idx="2">
                    <c:v>1%</c:v>
                  </c:pt>
                  <c:pt idx="3">
                    <c:v>0%</c:v>
                  </c:pt>
                  <c:pt idx="4">
                    <c:v>0%</c:v>
                  </c:pt>
                  <c:pt idx="5">
                    <c:v>2%</c:v>
                  </c:pt>
                </c15:dlblRangeCache>
              </c15:datalabelsRange>
            </c:ext>
            <c:ext xmlns:c16="http://schemas.microsoft.com/office/drawing/2014/chart" uri="{F5D05F6E-A05E-4728-AFD3-386EB277150F}">
              <c16:categoryFilterExceptions>
                <c16:categoryFilterException>
                  <c16:uniqueId val="{0000000E-CFB4-4F26-BAA2-81DD4468A3EB}"/>
                  <c16:dLbl>
                    <c:idx val="-1"/>
                    <c:layout>
                      <c:manualLayout>
                        <c:x val="0"/>
                        <c:y val="5.7309320181455391E-3"/>
                      </c:manualLayout>
                    </c:layout>
                    <c:tx>
                      <c:rich>
                        <a:bodyPr/>
                        <a:lstStyle/>
                        <a:p>
                          <a:fld id="{764A472E-68FF-4808-97DD-AA1EA3112E5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E-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E-CFB4-4F26-BAA2-81DD4468A3EB}"/>
                </c16:ptentry>
                <c16:ptentry>
                  <c16:ptidx>1</c16:ptidx>
                  <c16:uniqueID val="{00000004-751D-47AC-9D11-6BC59A6BC33B}"/>
                </c16:ptentry>
                <c16:ptentry>
                  <c16:ptidx>2</c16:ptidx>
                  <c16:uniqueID val="{00000010-CFB4-4F26-BAA2-81DD4468A3EB}"/>
                </c16:ptentry>
                <c16:ptentry>
                  <c16:ptidx>4</c16:ptidx>
                  <c16:uniqueID val="{00000012-CFB4-4F26-BAA2-81DD4468A3EB}"/>
                </c16:ptentry>
                <c16:ptentry>
                  <c16:ptidx>5</c16:ptidx>
                  <c16:uniqueID val="{00000013-CFB4-4F26-BAA2-81DD4468A3EB}"/>
                </c16:ptentry>
              </c16:datapointuniqueidmap>
            </c:ext>
            <c:ext xmlns:c16="http://schemas.microsoft.com/office/drawing/2014/chart" uri="{C3380CC4-5D6E-409C-BE32-E72D297353CC}">
              <c16:uniqueId val="{00000005-AA3F-4D1D-8A20-E24C292B73B3}"/>
            </c:ext>
          </c:extLst>
        </c:ser>
        <c:ser>
          <c:idx val="3"/>
          <c:order val="3"/>
          <c:tx>
            <c:v>Оценка 2</c:v>
          </c:tx>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invertIfNegative val="0"/>
          <c:dLbls>
            <c:dLbl>
              <c:idx val="0"/>
              <c:layout>
                <c:manualLayout>
                  <c:x val="4.8189252688297699E-7"/>
                  <c:y val="1.5771636010301727E-2"/>
                </c:manualLayout>
              </c:layout>
              <c:tx>
                <c:rich>
                  <a:bodyPr/>
                  <a:lstStyle/>
                  <a:p>
                    <a:fld id="{6B17739E-ED00-4BB7-A05A-D8233E8A4A72}" type="CELLRANGE">
                      <a:rPr lang="ru-RU"/>
                      <a:pPr/>
                      <a:t>[ДИАПАЗОН ЯЧЕЕК]</a:t>
                    </a:fld>
                    <a:r>
                      <a:rPr lang="ru-RU"/>
                      <a:t>  НЕУДОВЛ. "2"</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AA3F-4D1D-8A20-E24C292B73B3}"/>
                </c:ext>
              </c:extLst>
            </c:dLbl>
            <c:spPr>
              <a:noFill/>
              <a:ln>
                <a:noFill/>
              </a:ln>
              <a:effectLst/>
            </c:spPr>
            <c:txPr>
              <a:bodyPr rot="-5400000" spcFirstLastPara="1" vertOverflow="ellipsis" wrap="square" anchor="ctr" anchorCtr="1"/>
              <a:lstStyle/>
              <a:p>
                <a:pPr>
                  <a:defRPr sz="28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4">
                        <c:v>Энергосбережение</c:v>
                      </c:pt>
                      <c:pt idx="5">
                        <c:v>Другое</c:v>
                      </c:pt>
                    </c:strCache>
                  </c16:filteredLitCache>
                </c:ext>
              </c:extLst>
              <c:f/>
              <c:strCache>
                <c:ptCount val="1"/>
                <c:pt idx="0">
                  <c:v>Дополнительные услуги</c:v>
                </c:pt>
              </c:strCache>
            </c:strRef>
          </c:cat>
          <c:val>
            <c:numRef>
              <c:extLst>
                <c:ext xmlns:c15="http://schemas.microsoft.com/office/drawing/2012/chart" uri="{02D57815-91ED-43cb-92C2-25804820EDAC}">
                  <c15:fullRef>
                    <c15:sqref>('Общие показатели'!$M$28,'Общие показатели'!$R$28,'Общие показатели'!$W$28,'Общие показатели'!$AB$28,'Общие показатели'!$AG$28,'Общие показатели'!$AL$28)</c15:sqref>
                  </c15:fullRef>
                </c:ext>
              </c:extLst>
              <c:f>'Общие показатели'!$AB$28</c:f>
              <c:numCache>
                <c:formatCode>General</c:formatCode>
                <c:ptCount val="1"/>
                <c:pt idx="0">
                  <c:v>0</c:v>
                </c:pt>
              </c:numCache>
            </c:numRef>
          </c:val>
          <c:extLst>
            <c:ext xmlns:c15="http://schemas.microsoft.com/office/drawing/2012/chart" uri="{02D57815-91ED-43cb-92C2-25804820EDAC}">
              <c15:datalabelsRange>
                <c15:f>('Общие показатели'!$N$28,'Общие показатели'!$S$28,'Общие показатели'!$X$28,'Общие показатели'!$AC$28,'Общие показатели'!$AH$28,'Общие показатели'!$AM$28)</c15:f>
                <c15:dlblRangeCache>
                  <c:ptCount val="6"/>
                  <c:pt idx="0">
                    <c:v>1%</c:v>
                  </c:pt>
                  <c:pt idx="1">
                    <c:v>0%</c:v>
                  </c:pt>
                  <c:pt idx="2">
                    <c:v>0%</c:v>
                  </c:pt>
                  <c:pt idx="3">
                    <c:v>0%</c:v>
                  </c:pt>
                  <c:pt idx="4">
                    <c:v>0%</c:v>
                  </c:pt>
                  <c:pt idx="5">
                    <c:v>0%</c:v>
                  </c:pt>
                </c15:dlblRangeCache>
              </c15:datalabelsRange>
            </c:ext>
            <c:ext xmlns:c16="http://schemas.microsoft.com/office/drawing/2014/chart" uri="{F5D05F6E-A05E-4728-AFD3-386EB277150F}">
              <c16:categoryFilterExceptions>
                <c16:categoryFilterException>
                  <c16:uniqueId val="{00000015-CFB4-4F26-BAA2-81DD4468A3EB}"/>
                  <c16:dLbl>
                    <c:idx val="-1"/>
                    <c:tx>
                      <c:rich>
                        <a:bodyPr/>
                        <a:lstStyle/>
                        <a:p>
                          <a:fld id="{5E862BF7-B2AE-458B-9B08-995138E794EB}"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5-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5-CFB4-4F26-BAA2-81DD4468A3EB}"/>
                </c16:ptentry>
                <c16:ptentry>
                  <c16:ptidx>1</c16:ptidx>
                  <c16:uniqueID val="{00000006-751D-47AC-9D11-6BC59A6BC33B}"/>
                </c16:ptentry>
                <c16:ptentry>
                  <c16:ptidx>2</c16:ptidx>
                  <c16:uniqueID val="{00000017-CFB4-4F26-BAA2-81DD4468A3EB}"/>
                </c16:ptentry>
                <c16:ptentry>
                  <c16:ptidx>4</c16:ptidx>
                  <c16:uniqueID val="{00000019-CFB4-4F26-BAA2-81DD4468A3EB}"/>
                </c16:ptentry>
                <c16:ptentry>
                  <c16:ptidx>5</c16:ptidx>
                  <c16:uniqueID val="{0000001A-CFB4-4F26-BAA2-81DD4468A3EB}"/>
                </c16:ptentry>
              </c16:datapointuniqueidmap>
            </c:ext>
            <c:ext xmlns:c16="http://schemas.microsoft.com/office/drawing/2014/chart" uri="{C3380CC4-5D6E-409C-BE32-E72D297353CC}">
              <c16:uniqueId val="{00000007-AA3F-4D1D-8A20-E24C292B73B3}"/>
            </c:ext>
          </c:extLst>
        </c:ser>
        <c:ser>
          <c:idx val="4"/>
          <c:order val="4"/>
          <c:tx>
            <c:v>Оценка 1</c:v>
          </c:tx>
          <c:spPr>
            <a:solidFill>
              <a:srgbClr val="FF0000"/>
            </a:solidFill>
            <a:ln w="9525" cap="flat" cmpd="sng" algn="ctr">
              <a:noFill/>
              <a:round/>
            </a:ln>
            <a:effectLst/>
          </c:spPr>
          <c:invertIfNegative val="0"/>
          <c:dLbls>
            <c:dLbl>
              <c:idx val="0"/>
              <c:layout>
                <c:manualLayout>
                  <c:x val="1.2144600905137105E-6"/>
                  <c:y val="-6.9275622931184598E-4"/>
                </c:manualLayout>
              </c:layout>
              <c:tx>
                <c:rich>
                  <a:bodyPr/>
                  <a:lstStyle/>
                  <a:p>
                    <a:fld id="{18DD0770-A4E1-4B7C-95FC-7BC1DD1E8EBD}" type="CELLRANGE">
                      <a:rPr lang="ru-RU"/>
                      <a:pPr/>
                      <a:t>[ДИАПАЗОН ЯЧЕЕК]</a:t>
                    </a:fld>
                    <a:r>
                      <a:rPr lang="ru-RU"/>
                      <a:t>  НЕУДОВЛ. "1"</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8-AA3F-4D1D-8A20-E24C292B73B3}"/>
                </c:ext>
              </c:extLst>
            </c:dLbl>
            <c:spPr>
              <a:noFill/>
              <a:ln>
                <a:noFill/>
              </a:ln>
              <a:effectLst/>
            </c:spPr>
            <c:txPr>
              <a:bodyPr rot="-5400000" spcFirstLastPara="1" vertOverflow="ellipsis" wrap="square" anchor="ctr" anchorCtr="1"/>
              <a:lstStyle/>
              <a:p>
                <a:pPr>
                  <a:defRPr sz="28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4">
                        <c:v>Энергосбережение</c:v>
                      </c:pt>
                      <c:pt idx="5">
                        <c:v>Другое</c:v>
                      </c:pt>
                    </c:strCache>
                  </c16:filteredLitCache>
                </c:ext>
              </c:extLst>
              <c:f/>
              <c:strCache>
                <c:ptCount val="1"/>
                <c:pt idx="0">
                  <c:v>Дополнительные услуги</c:v>
                </c:pt>
              </c:strCache>
            </c:strRef>
          </c:cat>
          <c:val>
            <c:numRef>
              <c:extLst>
                <c:ext xmlns:c15="http://schemas.microsoft.com/office/drawing/2012/chart" uri="{02D57815-91ED-43cb-92C2-25804820EDAC}">
                  <c15:fullRef>
                    <c15:sqref>('Общие показатели'!$M$29,'Общие показатели'!$R$29,'Общие показатели'!$W$29,'Общие показатели'!$AB$29,'Общие показатели'!$AG$29,'Общие показатели'!$AL$29)</c15:sqref>
                  </c15:fullRef>
                </c:ext>
              </c:extLst>
              <c:f>'Общие показатели'!$AB$29</c:f>
              <c:numCache>
                <c:formatCode>General</c:formatCode>
                <c:ptCount val="1"/>
                <c:pt idx="0">
                  <c:v>1</c:v>
                </c:pt>
              </c:numCache>
            </c:numRef>
          </c:val>
          <c:extLst>
            <c:ext xmlns:c15="http://schemas.microsoft.com/office/drawing/2012/chart" uri="{02D57815-91ED-43cb-92C2-25804820EDAC}">
              <c15:datalabelsRange>
                <c15:f>('Общие показатели'!$N$29,'Общие показатели'!$S$29,'Общие показатели'!$X$29,'Общие показатели'!$AC$29,'Общие показатели'!$AH$29,'Общие показатели'!$AM$29)</c15:f>
                <c15:dlblRangeCache>
                  <c:ptCount val="6"/>
                  <c:pt idx="0">
                    <c:v>1%</c:v>
                  </c:pt>
                  <c:pt idx="1">
                    <c:v>0%</c:v>
                  </c:pt>
                  <c:pt idx="2">
                    <c:v>0%</c:v>
                  </c:pt>
                  <c:pt idx="3">
                    <c:v>0%</c:v>
                  </c:pt>
                  <c:pt idx="4">
                    <c:v>3%</c:v>
                  </c:pt>
                  <c:pt idx="5">
                    <c:v>1%</c:v>
                  </c:pt>
                </c15:dlblRangeCache>
              </c15:datalabelsRange>
            </c:ext>
            <c:ext xmlns:c16="http://schemas.microsoft.com/office/drawing/2014/chart" uri="{F5D05F6E-A05E-4728-AFD3-386EB277150F}">
              <c16:categoryFilterExceptions>
                <c16:categoryFilterException>
                  <c16:uniqueId val="{0000001C-CFB4-4F26-BAA2-81DD4468A3EB}"/>
                  <c16:dLbl>
                    <c:idx val="-1"/>
                    <c:layout>
                      <c:manualLayout>
                        <c:x val="-7.865453549825499E-4"/>
                        <c:y val="5.2893837258173541E-3"/>
                      </c:manualLayout>
                    </c:layout>
                    <c:tx>
                      <c:rich>
                        <a:bodyPr/>
                        <a:lstStyle/>
                        <a:p>
                          <a:fld id="{1316E92A-9561-4898-B61A-D3E88C68E073}"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C-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C-CFB4-4F26-BAA2-81DD4468A3EB}"/>
                </c16:ptentry>
                <c16:ptentry>
                  <c16:ptidx>1</c16:ptidx>
                  <c16:uniqueID val="{00000008-751D-47AC-9D11-6BC59A6BC33B}"/>
                </c16:ptentry>
                <c16:ptentry>
                  <c16:ptidx>2</c16:ptidx>
                  <c16:uniqueID val="{0000001E-CFB4-4F26-BAA2-81DD4468A3EB}"/>
                </c16:ptentry>
                <c16:ptentry>
                  <c16:ptidx>4</c16:ptidx>
                  <c16:uniqueID val="{00000020-CFB4-4F26-BAA2-81DD4468A3EB}"/>
                </c16:ptentry>
                <c16:ptentry>
                  <c16:ptidx>5</c16:ptidx>
                  <c16:uniqueID val="{00000021-CFB4-4F26-BAA2-81DD4468A3EB}"/>
                </c16:ptentry>
              </c16:datapointuniqueidmap>
            </c:ext>
            <c:ext xmlns:c16="http://schemas.microsoft.com/office/drawing/2014/chart" uri="{C3380CC4-5D6E-409C-BE32-E72D297353CC}">
              <c16:uniqueId val="{00000009-AA3F-4D1D-8A20-E24C292B73B3}"/>
            </c:ext>
          </c:extLst>
        </c:ser>
        <c:ser>
          <c:idx val="5"/>
          <c:order val="5"/>
          <c:tx>
            <c:v>Нет оценки</c:v>
          </c:tx>
          <c:spPr>
            <a:solidFill>
              <a:srgbClr val="F2F2F2"/>
            </a:solidFill>
            <a:ln w="38100" cap="flat" cmpd="sng" algn="ctr">
              <a:noFill/>
              <a:round/>
            </a:ln>
            <a:effectLst/>
          </c:spPr>
          <c:invertIfNegative val="0"/>
          <c:dLbls>
            <c:dLbl>
              <c:idx val="0"/>
              <c:layout/>
              <c:tx>
                <c:rich>
                  <a:bodyPr/>
                  <a:lstStyle/>
                  <a:p>
                    <a:fld id="{4F0F64DA-B236-49FF-8994-6470C421D485}" type="CELLRANGE">
                      <a:rPr lang="ru-RU"/>
                      <a:pPr/>
                      <a:t>[ДИАПАЗОН ЯЧЕЕК]</a:t>
                    </a:fld>
                    <a:r>
                      <a:rPr lang="ru-RU"/>
                      <a:t>  НЕТ ОЦЕНКИ</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A-AA3F-4D1D-8A20-E24C292B73B3}"/>
                </c:ext>
              </c:extLst>
            </c:dLbl>
            <c:spPr>
              <a:noFill/>
              <a:ln>
                <a:noFill/>
              </a:ln>
              <a:effectLst/>
            </c:spPr>
            <c:txPr>
              <a:bodyPr rot="-5400000" spcFirstLastPara="1" vertOverflow="ellipsis" wrap="square" anchor="ctr" anchorCtr="1"/>
              <a:lstStyle/>
              <a:p>
                <a:pPr>
                  <a:defRPr sz="28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4">
                        <c:v>Энергосбережение</c:v>
                      </c:pt>
                      <c:pt idx="5">
                        <c:v>Другое</c:v>
                      </c:pt>
                    </c:strCache>
                  </c16:filteredLitCache>
                </c:ext>
              </c:extLst>
              <c:f/>
              <c:strCache>
                <c:ptCount val="1"/>
                <c:pt idx="0">
                  <c:v>Дополнительные услуги</c:v>
                </c:pt>
              </c:strCache>
            </c:strRef>
          </c:cat>
          <c:val>
            <c:numRef>
              <c:extLst>
                <c:ext xmlns:c15="http://schemas.microsoft.com/office/drawing/2012/chart" uri="{02D57815-91ED-43cb-92C2-25804820EDAC}">
                  <c15:fullRef>
                    <c15:sqref>('Общие показатели'!$M$30,'Общие показатели'!$R$30,'Общие показатели'!$W$30,'Общие показатели'!$AB$30,'Общие показатели'!$AG$30,'Общие показатели'!$AL$30)</c15:sqref>
                  </c15:fullRef>
                </c:ext>
              </c:extLst>
              <c:f>'Общие показатели'!$AB$30</c:f>
              <c:numCache>
                <c:formatCode>General</c:formatCode>
                <c:ptCount val="1"/>
                <c:pt idx="0">
                  <c:v>11</c:v>
                </c:pt>
              </c:numCache>
            </c:numRef>
          </c:val>
          <c:extLst>
            <c:ext xmlns:c15="http://schemas.microsoft.com/office/drawing/2012/chart" uri="{02D57815-91ED-43cb-92C2-25804820EDAC}">
              <c15:datalabelsRange>
                <c15:f>('Общие показатели'!$N$30,'Общие показатели'!$S$30,'Общие показатели'!$X$30,'Общие показатели'!$AC$30,'Общие показатели'!$AH$30,'Общие показатели'!$AM$30)</c15:f>
                <c15:dlblRangeCache>
                  <c:ptCount val="6"/>
                  <c:pt idx="0">
                    <c:v>5%</c:v>
                  </c:pt>
                  <c:pt idx="1">
                    <c:v>1%</c:v>
                  </c:pt>
                  <c:pt idx="2">
                    <c:v>1%</c:v>
                  </c:pt>
                  <c:pt idx="3">
                    <c:v>3%</c:v>
                  </c:pt>
                  <c:pt idx="4">
                    <c:v>0%</c:v>
                  </c:pt>
                  <c:pt idx="5">
                    <c:v>1%</c:v>
                  </c:pt>
                </c15:dlblRangeCache>
              </c15:datalabelsRange>
            </c:ext>
            <c:ext xmlns:c16="http://schemas.microsoft.com/office/drawing/2014/chart" uri="{F5D05F6E-A05E-4728-AFD3-386EB277150F}">
              <c16:categoryFilterExceptions>
                <c16:categoryFilterException>
                  <c16:uniqueId val="{00000023-CFB4-4F26-BAA2-81DD4468A3EB}"/>
                  <c16:dLbl>
                    <c:idx val="-1"/>
                    <c:tx>
                      <c:rich>
                        <a:bodyPr/>
                        <a:lstStyle/>
                        <a:p>
                          <a:fld id="{4BEF8AD1-F582-4E3B-BBC6-161D7627E3F8}"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23-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23-CFB4-4F26-BAA2-81DD4468A3EB}"/>
                </c16:ptentry>
                <c16:ptentry>
                  <c16:ptidx>1</c16:ptidx>
                  <c16:uniqueID val="{0000000A-751D-47AC-9D11-6BC59A6BC33B}"/>
                </c16:ptentry>
                <c16:ptentry>
                  <c16:ptidx>2</c16:ptidx>
                  <c16:uniqueID val="{00000025-CFB4-4F26-BAA2-81DD4468A3EB}"/>
                </c16:ptentry>
                <c16:ptentry>
                  <c16:ptidx>4</c16:ptidx>
                  <c16:uniqueID val="{00000027-CFB4-4F26-BAA2-81DD4468A3EB}"/>
                </c16:ptentry>
                <c16:ptentry>
                  <c16:ptidx>5</c16:ptidx>
                  <c16:uniqueID val="{00000028-CFB4-4F26-BAA2-81DD4468A3EB}"/>
                </c16:ptentry>
              </c16:datapointuniqueidmap>
            </c:ext>
            <c:ext xmlns:c16="http://schemas.microsoft.com/office/drawing/2014/chart" uri="{C3380CC4-5D6E-409C-BE32-E72D297353CC}">
              <c16:uniqueId val="{0000000B-AA3F-4D1D-8A20-E24C292B73B3}"/>
            </c:ext>
          </c:extLst>
        </c:ser>
        <c:dLbls>
          <c:showLegendKey val="0"/>
          <c:showVal val="0"/>
          <c:showCatName val="0"/>
          <c:showSerName val="0"/>
          <c:showPercent val="0"/>
          <c:showBubbleSize val="0"/>
        </c:dLbls>
        <c:gapWidth val="250"/>
        <c:overlap val="-25"/>
        <c:axId val="1154255823"/>
        <c:axId val="1154257071"/>
      </c:barChart>
      <c:catAx>
        <c:axId val="1154255823"/>
        <c:scaling>
          <c:orientation val="maxMin"/>
        </c:scaling>
        <c:delete val="1"/>
        <c:axPos val="b"/>
        <c:numFmt formatCode="General" sourceLinked="1"/>
        <c:majorTickMark val="out"/>
        <c:minorTickMark val="none"/>
        <c:tickLblPos val="nextTo"/>
        <c:crossAx val="1154257071"/>
        <c:crosses val="autoZero"/>
        <c:auto val="1"/>
        <c:lblAlgn val="ctr"/>
        <c:lblOffset val="1"/>
        <c:tickLblSkip val="1"/>
        <c:tickMarkSkip val="1"/>
        <c:noMultiLvlLbl val="0"/>
      </c:catAx>
      <c:valAx>
        <c:axId val="1154257071"/>
        <c:scaling>
          <c:orientation val="minMax"/>
          <c:max val="2700"/>
          <c:min val="0"/>
        </c:scaling>
        <c:delete val="1"/>
        <c:axPos val="r"/>
        <c:numFmt formatCode="General" sourceLinked="1"/>
        <c:majorTickMark val="out"/>
        <c:minorTickMark val="none"/>
        <c:tickLblPos val="nextTo"/>
        <c:crossAx val="1154255823"/>
        <c:crosses val="autoZero"/>
        <c:crossBetween val="between"/>
      </c:valAx>
      <c:spPr>
        <a:noFill/>
        <a:ln>
          <a:noFill/>
        </a:ln>
        <a:effectLst/>
      </c:spPr>
    </c:plotArea>
    <c:plotVisOnly val="1"/>
    <c:dispBlanksAs val="gap"/>
    <c:showDLblsOverMax val="0"/>
  </c:chart>
  <c:spPr>
    <a:noFill/>
    <a:ln w="19050" cap="flat" cmpd="sng" algn="ctr">
      <a:noFill/>
      <a:round/>
    </a:ln>
    <a:effectLst/>
  </c:spPr>
  <c:txPr>
    <a:bodyPr/>
    <a:lstStyle/>
    <a:p>
      <a:pPr>
        <a:defRPr sz="2000" b="0">
          <a:solidFill>
            <a:schemeClr val="tx1"/>
          </a:solidFill>
          <a:latin typeface="PF Din Text Cond Pro Light" panose="02000000000000000000" pitchFamily="2" charset="0"/>
        </a:defRPr>
      </a:pPr>
      <a:endParaRPr lang="ru-RU"/>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2.4482599042815547E-2"/>
          <c:y val="6.8129531439919622E-2"/>
          <c:w val="0.93918057820468115"/>
          <c:h val="0.87999280998118534"/>
        </c:manualLayout>
      </c:layout>
      <c:barChart>
        <c:barDir val="col"/>
        <c:grouping val="clustered"/>
        <c:varyColors val="0"/>
        <c:ser>
          <c:idx val="0"/>
          <c:order val="0"/>
          <c:tx>
            <c:v>Оценка 5</c:v>
          </c:tx>
          <c:spPr>
            <a:solidFill>
              <a:srgbClr val="B8D2EB"/>
            </a:solidFill>
            <a:ln w="38100" cap="flat" cmpd="sng" algn="ctr">
              <a:noFill/>
              <a:round/>
            </a:ln>
            <a:effectLst/>
          </c:spPr>
          <c:invertIfNegative val="0"/>
          <c:dLbls>
            <c:dLbl>
              <c:idx val="0"/>
              <c:layout/>
              <c:tx>
                <c:rich>
                  <a:bodyPr/>
                  <a:lstStyle/>
                  <a:p>
                    <a:fld id="{745B45BD-851D-4B88-B107-80777D28372B}" type="CELLRANGE">
                      <a:rPr lang="ru-RU"/>
                      <a:pPr/>
                      <a:t>[ДИАПАЗОН ЯЧЕЕК]</a:t>
                    </a:fld>
                    <a:r>
                      <a:rPr lang="ru-RU"/>
                      <a:t>  ОТЛИЧНО "5"</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443C-47D3-9DD9-8B70FA0AD478}"/>
                </c:ext>
              </c:extLst>
            </c:dLbl>
            <c:spPr>
              <a:noFill/>
              <a:ln>
                <a:noFill/>
              </a:ln>
              <a:effectLst/>
            </c:spPr>
            <c:txPr>
              <a:bodyPr rot="-5400000" spcFirstLastPara="1" vertOverflow="ellipsis" wrap="square" anchor="ctr" anchorCtr="1"/>
              <a:lstStyle/>
              <a:p>
                <a:pPr>
                  <a:defRPr sz="28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5">
                        <c:v>Другое</c:v>
                      </c:pt>
                    </c:strCache>
                  </c16:filteredLitCache>
                </c:ext>
              </c:extLst>
              <c:f/>
              <c:strCache>
                <c:ptCount val="1"/>
                <c:pt idx="0">
                  <c:v>Энергосбережение</c:v>
                </c:pt>
              </c:strCache>
            </c:strRef>
          </c:cat>
          <c:val>
            <c:numRef>
              <c:extLst>
                <c:ext xmlns:c15="http://schemas.microsoft.com/office/drawing/2012/chart" uri="{02D57815-91ED-43cb-92C2-25804820EDAC}">
                  <c15:fullRef>
                    <c15:sqref>('Общие показатели'!$M$25,'Общие показатели'!$R$25,'Общие показатели'!$W$25,'Общие показатели'!$AB$25,'Общие показатели'!$AG$25,'Общие показатели'!$AL$25)</c15:sqref>
                  </c15:fullRef>
                </c:ext>
              </c:extLst>
              <c:f>'Общие показатели'!$AG$25</c:f>
              <c:numCache>
                <c:formatCode>General</c:formatCode>
                <c:ptCount val="1"/>
                <c:pt idx="0">
                  <c:v>28</c:v>
                </c:pt>
              </c:numCache>
            </c:numRef>
          </c:val>
          <c:extLst>
            <c:ext xmlns:c15="http://schemas.microsoft.com/office/drawing/2012/chart" uri="{02D57815-91ED-43cb-92C2-25804820EDAC}">
              <c15:datalabelsRange>
                <c15:f>('Общие показатели'!$N$25,'Общие показатели'!$S$25,'Общие показатели'!$X$25,'Общие показатели'!$AC$25,'Общие показатели'!$AH$25,'Общие показатели'!$AM$25)</c15:f>
                <c15:dlblRangeCache>
                  <c:ptCount val="6"/>
                  <c:pt idx="0">
                    <c:v>70%</c:v>
                  </c:pt>
                  <c:pt idx="1">
                    <c:v>66%</c:v>
                  </c:pt>
                  <c:pt idx="2">
                    <c:v>82%</c:v>
                  </c:pt>
                  <c:pt idx="3">
                    <c:v>64%</c:v>
                  </c:pt>
                  <c:pt idx="4">
                    <c:v>70%</c:v>
                  </c:pt>
                  <c:pt idx="5">
                    <c:v>69%</c:v>
                  </c:pt>
                </c15:dlblRangeCache>
              </c15:datalabelsRange>
            </c:ext>
            <c:ext xmlns:c16="http://schemas.microsoft.com/office/drawing/2014/chart" uri="{F5D05F6E-A05E-4728-AFD3-386EB277150F}">
              <c16:categoryFilterExceptions>
                <c16:categoryFilterException>
                  <c16:uniqueId val="{00000000-CFB4-4F26-BAA2-81DD4468A3EB}"/>
                  <c16:dLbl>
                    <c:idx val="-1"/>
                    <c:tx>
                      <c:rich>
                        <a:bodyPr/>
                        <a:lstStyle/>
                        <a:p>
                          <a:fld id="{CADA9661-6747-4395-A5CA-0B2F0BAD5049}"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0-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0-CFB4-4F26-BAA2-81DD4468A3EB}"/>
                </c16:ptentry>
                <c16:ptentry>
                  <c16:ptidx>1</c16:ptidx>
                  <c16:uniqueID val="{00000000-2359-410E-A341-A84A3E210408}"/>
                </c16:ptentry>
                <c16:ptentry>
                  <c16:ptidx>2</c16:ptidx>
                  <c16:uniqueID val="{00000002-CFB4-4F26-BAA2-81DD4468A3EB}"/>
                </c16:ptentry>
                <c16:ptentry>
                  <c16:ptidx>3</c16:ptidx>
                  <c16:uniqueID val="{00000003-CFB4-4F26-BAA2-81DD4468A3EB}"/>
                </c16:ptentry>
                <c16:ptentry>
                  <c16:ptidx>5</c16:ptidx>
                  <c16:uniqueID val="{00000005-CFB4-4F26-BAA2-81DD4468A3EB}"/>
                </c16:ptentry>
              </c16:datapointuniqueidmap>
            </c:ext>
            <c:ext xmlns:c16="http://schemas.microsoft.com/office/drawing/2014/chart" uri="{C3380CC4-5D6E-409C-BE32-E72D297353CC}">
              <c16:uniqueId val="{00000001-443C-47D3-9DD9-8B70FA0AD478}"/>
            </c:ext>
          </c:extLst>
        </c:ser>
        <c:ser>
          <c:idx val="1"/>
          <c:order val="1"/>
          <c:tx>
            <c:v>Оценка 4</c:v>
          </c:tx>
          <c:spPr>
            <a:solidFill>
              <a:srgbClr val="C2E49C"/>
            </a:solidFill>
            <a:ln w="9525" cap="flat" cmpd="sng" algn="ctr">
              <a:noFill/>
              <a:round/>
            </a:ln>
            <a:effectLst/>
          </c:spPr>
          <c:invertIfNegative val="0"/>
          <c:dLbls>
            <c:dLbl>
              <c:idx val="0"/>
              <c:layout>
                <c:manualLayout>
                  <c:x val="4.825437390832106E-7"/>
                  <c:y val="5.9427461462966029E-3"/>
                </c:manualLayout>
              </c:layout>
              <c:tx>
                <c:rich>
                  <a:bodyPr/>
                  <a:lstStyle/>
                  <a:p>
                    <a:fld id="{855CEB40-4B1B-4E41-B59C-EF90102778E3}" type="CELLRANGE">
                      <a:rPr lang="ru-RU"/>
                      <a:pPr/>
                      <a:t>[ДИАПАЗОН ЯЧЕЕК]</a:t>
                    </a:fld>
                    <a:r>
                      <a:rPr lang="ru-RU"/>
                      <a:t>  ХОРОШО "4"</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2-443C-47D3-9DD9-8B70FA0AD478}"/>
                </c:ext>
              </c:extLst>
            </c:dLbl>
            <c:spPr>
              <a:noFill/>
              <a:ln>
                <a:noFill/>
              </a:ln>
              <a:effectLst/>
            </c:spPr>
            <c:txPr>
              <a:bodyPr rot="-5400000" spcFirstLastPara="1" vertOverflow="ellipsis" wrap="square" anchor="ctr" anchorCtr="1"/>
              <a:lstStyle/>
              <a:p>
                <a:pPr>
                  <a:defRPr sz="28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5">
                        <c:v>Другое</c:v>
                      </c:pt>
                    </c:strCache>
                  </c16:filteredLitCache>
                </c:ext>
              </c:extLst>
              <c:f/>
              <c:strCache>
                <c:ptCount val="1"/>
                <c:pt idx="0">
                  <c:v>Энергосбережение</c:v>
                </c:pt>
              </c:strCache>
            </c:strRef>
          </c:cat>
          <c:val>
            <c:numRef>
              <c:extLst>
                <c:ext xmlns:c15="http://schemas.microsoft.com/office/drawing/2012/chart" uri="{02D57815-91ED-43cb-92C2-25804820EDAC}">
                  <c15:fullRef>
                    <c15:sqref>('Общие показатели'!$M$26,'Общие показатели'!$R$26,'Общие показатели'!$W$26,'Общие показатели'!$AB$26,'Общие показатели'!$AG$26,'Общие показатели'!$AL$26)</c15:sqref>
                  </c15:fullRef>
                </c:ext>
              </c:extLst>
              <c:f>'Общие показатели'!$AG$26</c:f>
              <c:numCache>
                <c:formatCode>General</c:formatCode>
                <c:ptCount val="1"/>
                <c:pt idx="0">
                  <c:v>11</c:v>
                </c:pt>
              </c:numCache>
            </c:numRef>
          </c:val>
          <c:extLst>
            <c:ext xmlns:c15="http://schemas.microsoft.com/office/drawing/2012/chart" uri="{02D57815-91ED-43cb-92C2-25804820EDAC}">
              <c15:datalabelsRange>
                <c15:f>('Общие показатели'!$N$26,'Общие показатели'!$S$26,'Общие показатели'!$X$26,'Общие показатели'!$AC$26,'Общие показатели'!$AH$26,'Общие показатели'!$AM$26)</c15:f>
                <c15:dlblRangeCache>
                  <c:ptCount val="6"/>
                  <c:pt idx="0">
                    <c:v>21%</c:v>
                  </c:pt>
                  <c:pt idx="1">
                    <c:v>33%</c:v>
                  </c:pt>
                  <c:pt idx="2">
                    <c:v>16%</c:v>
                  </c:pt>
                  <c:pt idx="3">
                    <c:v>33%</c:v>
                  </c:pt>
                  <c:pt idx="4">
                    <c:v>28%</c:v>
                  </c:pt>
                  <c:pt idx="5">
                    <c:v>27%</c:v>
                  </c:pt>
                </c15:dlblRangeCache>
              </c15:datalabelsRange>
            </c:ext>
            <c:ext xmlns:c16="http://schemas.microsoft.com/office/drawing/2014/chart" uri="{F5D05F6E-A05E-4728-AFD3-386EB277150F}">
              <c16:categoryFilterExceptions>
                <c16:categoryFilterException>
                  <c16:uniqueId val="{00000007-CFB4-4F26-BAA2-81DD4468A3EB}"/>
                  <c16:dLbl>
                    <c:idx val="-1"/>
                    <c:tx>
                      <c:rich>
                        <a:bodyPr/>
                        <a:lstStyle/>
                        <a:p>
                          <a:fld id="{4F0EC3FA-69F4-4399-8341-C547D65447C2}"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7-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7-CFB4-4F26-BAA2-81DD4468A3EB}"/>
                </c16:ptentry>
                <c16:ptentry>
                  <c16:ptidx>1</c16:ptidx>
                  <c16:uniqueID val="{00000002-2359-410E-A341-A84A3E210408}"/>
                </c16:ptentry>
                <c16:ptentry>
                  <c16:ptidx>2</c16:ptidx>
                  <c16:uniqueID val="{00000009-CFB4-4F26-BAA2-81DD4468A3EB}"/>
                </c16:ptentry>
                <c16:ptentry>
                  <c16:ptidx>3</c16:ptidx>
                  <c16:uniqueID val="{0000000A-CFB4-4F26-BAA2-81DD4468A3EB}"/>
                </c16:ptentry>
                <c16:ptentry>
                  <c16:ptidx>5</c16:ptidx>
                  <c16:uniqueID val="{0000000C-CFB4-4F26-BAA2-81DD4468A3EB}"/>
                </c16:ptentry>
              </c16:datapointuniqueidmap>
            </c:ext>
            <c:ext xmlns:c16="http://schemas.microsoft.com/office/drawing/2014/chart" uri="{C3380CC4-5D6E-409C-BE32-E72D297353CC}">
              <c16:uniqueId val="{00000003-443C-47D3-9DD9-8B70FA0AD478}"/>
            </c:ext>
          </c:extLst>
        </c:ser>
        <c:ser>
          <c:idx val="2"/>
          <c:order val="2"/>
          <c:tx>
            <c:v>Оценка 3</c:v>
          </c:tx>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lumMod val="50000"/>
                </a:schemeClr>
              </a:solidFill>
              <a:round/>
            </a:ln>
            <a:effectLst>
              <a:outerShdw blurRad="40000" dist="20000" dir="5400000" rotWithShape="0">
                <a:srgbClr val="000000">
                  <a:alpha val="38000"/>
                </a:srgbClr>
              </a:outerShdw>
            </a:effectLst>
          </c:spPr>
          <c:invertIfNegative val="0"/>
          <c:dLbls>
            <c:dLbl>
              <c:idx val="0"/>
              <c:layout>
                <c:manualLayout>
                  <c:x val="9.6508747799789489E-7"/>
                  <c:y val="3.9455808629419485E-3"/>
                </c:manualLayout>
              </c:layout>
              <c:tx>
                <c:rich>
                  <a:bodyPr/>
                  <a:lstStyle/>
                  <a:p>
                    <a:fld id="{5FC36D87-F287-47C3-999E-B49E4E526A93}" type="CELLRANGE">
                      <a:rPr lang="ru-RU"/>
                      <a:pPr/>
                      <a:t>[ДИАПАЗОН ЯЧЕЕК]</a:t>
                    </a:fld>
                    <a:r>
                      <a:rPr lang="ru-RU"/>
                      <a:t>  УДОВЛ. "3"</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4-443C-47D3-9DD9-8B70FA0AD478}"/>
                </c:ext>
              </c:extLst>
            </c:dLbl>
            <c:spPr>
              <a:noFill/>
              <a:ln>
                <a:noFill/>
              </a:ln>
              <a:effectLst/>
            </c:spPr>
            <c:txPr>
              <a:bodyPr rot="-5400000" spcFirstLastPara="1" vertOverflow="ellipsis" wrap="square" anchor="ctr" anchorCtr="1"/>
              <a:lstStyle/>
              <a:p>
                <a:pPr>
                  <a:defRPr sz="28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5">
                        <c:v>Другое</c:v>
                      </c:pt>
                    </c:strCache>
                  </c16:filteredLitCache>
                </c:ext>
              </c:extLst>
              <c:f/>
              <c:strCache>
                <c:ptCount val="1"/>
                <c:pt idx="0">
                  <c:v>Энергосбережение</c:v>
                </c:pt>
              </c:strCache>
            </c:strRef>
          </c:cat>
          <c:val>
            <c:numRef>
              <c:extLst>
                <c:ext xmlns:c15="http://schemas.microsoft.com/office/drawing/2012/chart" uri="{02D57815-91ED-43cb-92C2-25804820EDAC}">
                  <c15:fullRef>
                    <c15:sqref>('Общие показатели'!$M$27,'Общие показатели'!$R$27,'Общие показатели'!$W$27,'Общие показатели'!$AB$27,'Общие показатели'!$AG$27,'Общие показатели'!$AL$27)</c15:sqref>
                  </c15:fullRef>
                </c:ext>
              </c:extLst>
              <c:f>'Общие показатели'!$AG$27</c:f>
              <c:numCache>
                <c:formatCode>General</c:formatCode>
                <c:ptCount val="1"/>
                <c:pt idx="0">
                  <c:v>0</c:v>
                </c:pt>
              </c:numCache>
            </c:numRef>
          </c:val>
          <c:extLst>
            <c:ext xmlns:c15="http://schemas.microsoft.com/office/drawing/2012/chart" uri="{02D57815-91ED-43cb-92C2-25804820EDAC}">
              <c15:datalabelsRange>
                <c15:f>('Общие показатели'!$N$27,'Общие показатели'!$S$27,'Общие показатели'!$X$27,'Общие показатели'!$AC$27,'Общие показатели'!$AH$27,'Общие показатели'!$AM$27)</c15:f>
                <c15:dlblRangeCache>
                  <c:ptCount val="6"/>
                  <c:pt idx="0">
                    <c:v>3%</c:v>
                  </c:pt>
                  <c:pt idx="1">
                    <c:v>0%</c:v>
                  </c:pt>
                  <c:pt idx="2">
                    <c:v>1%</c:v>
                  </c:pt>
                  <c:pt idx="3">
                    <c:v>0%</c:v>
                  </c:pt>
                  <c:pt idx="4">
                    <c:v>0%</c:v>
                  </c:pt>
                  <c:pt idx="5">
                    <c:v>2%</c:v>
                  </c:pt>
                </c15:dlblRangeCache>
              </c15:datalabelsRange>
            </c:ext>
            <c:ext xmlns:c16="http://schemas.microsoft.com/office/drawing/2014/chart" uri="{F5D05F6E-A05E-4728-AFD3-386EB277150F}">
              <c16:categoryFilterExceptions>
                <c16:categoryFilterException>
                  <c16:uniqueId val="{0000000E-CFB4-4F26-BAA2-81DD4468A3EB}"/>
                  <c16:dLbl>
                    <c:idx val="-1"/>
                    <c:layout>
                      <c:manualLayout>
                        <c:x val="0"/>
                        <c:y val="5.7309320181455391E-3"/>
                      </c:manualLayout>
                    </c:layout>
                    <c:tx>
                      <c:rich>
                        <a:bodyPr/>
                        <a:lstStyle/>
                        <a:p>
                          <a:fld id="{764A472E-68FF-4808-97DD-AA1EA3112E5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E-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E-CFB4-4F26-BAA2-81DD4468A3EB}"/>
                </c16:ptentry>
                <c16:ptentry>
                  <c16:ptidx>1</c16:ptidx>
                  <c16:uniqueID val="{00000004-2359-410E-A341-A84A3E210408}"/>
                </c16:ptentry>
                <c16:ptentry>
                  <c16:ptidx>2</c16:ptidx>
                  <c16:uniqueID val="{00000010-CFB4-4F26-BAA2-81DD4468A3EB}"/>
                </c16:ptentry>
                <c16:ptentry>
                  <c16:ptidx>3</c16:ptidx>
                  <c16:uniqueID val="{00000011-CFB4-4F26-BAA2-81DD4468A3EB}"/>
                </c16:ptentry>
                <c16:ptentry>
                  <c16:ptidx>5</c16:ptidx>
                  <c16:uniqueID val="{00000013-CFB4-4F26-BAA2-81DD4468A3EB}"/>
                </c16:ptentry>
              </c16:datapointuniqueidmap>
            </c:ext>
            <c:ext xmlns:c16="http://schemas.microsoft.com/office/drawing/2014/chart" uri="{C3380CC4-5D6E-409C-BE32-E72D297353CC}">
              <c16:uniqueId val="{00000005-443C-47D3-9DD9-8B70FA0AD478}"/>
            </c:ext>
          </c:extLst>
        </c:ser>
        <c:ser>
          <c:idx val="3"/>
          <c:order val="3"/>
          <c:tx>
            <c:v>Оценка 2</c:v>
          </c:tx>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invertIfNegative val="0"/>
          <c:dLbls>
            <c:dLbl>
              <c:idx val="0"/>
              <c:layout>
                <c:manualLayout>
                  <c:x val="2.4127186948542981E-7"/>
                  <c:y val="1.3931407279714635E-2"/>
                </c:manualLayout>
              </c:layout>
              <c:tx>
                <c:rich>
                  <a:bodyPr/>
                  <a:lstStyle/>
                  <a:p>
                    <a:fld id="{AA39E666-685C-46FA-A64A-C3946178F8F5}" type="CELLRANGE">
                      <a:rPr lang="ru-RU"/>
                      <a:pPr/>
                      <a:t>[ДИАПАЗОН ЯЧЕЕК]</a:t>
                    </a:fld>
                    <a:r>
                      <a:rPr lang="ru-RU"/>
                      <a:t>  НЕУДОВЛ.</a:t>
                    </a:r>
                    <a:r>
                      <a:rPr lang="ru-RU" baseline="0"/>
                      <a:t> "2"</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443C-47D3-9DD9-8B70FA0AD478}"/>
                </c:ext>
              </c:extLst>
            </c:dLbl>
            <c:spPr>
              <a:noFill/>
              <a:ln>
                <a:noFill/>
              </a:ln>
              <a:effectLst/>
            </c:spPr>
            <c:txPr>
              <a:bodyPr rot="-5400000" spcFirstLastPara="1" vertOverflow="ellipsis" wrap="square" anchor="ctr" anchorCtr="1"/>
              <a:lstStyle/>
              <a:p>
                <a:pPr>
                  <a:defRPr sz="28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5">
                        <c:v>Другое</c:v>
                      </c:pt>
                    </c:strCache>
                  </c16:filteredLitCache>
                </c:ext>
              </c:extLst>
              <c:f/>
              <c:strCache>
                <c:ptCount val="1"/>
                <c:pt idx="0">
                  <c:v>Энергосбережение</c:v>
                </c:pt>
              </c:strCache>
            </c:strRef>
          </c:cat>
          <c:val>
            <c:numRef>
              <c:extLst>
                <c:ext xmlns:c15="http://schemas.microsoft.com/office/drawing/2012/chart" uri="{02D57815-91ED-43cb-92C2-25804820EDAC}">
                  <c15:fullRef>
                    <c15:sqref>('Общие показатели'!$M$28,'Общие показатели'!$R$28,'Общие показатели'!$W$28,'Общие показатели'!$AB$28,'Общие показатели'!$AG$28,'Общие показатели'!$AL$28)</c15:sqref>
                  </c15:fullRef>
                </c:ext>
              </c:extLst>
              <c:f>'Общие показатели'!$AG$28</c:f>
              <c:numCache>
                <c:formatCode>General</c:formatCode>
                <c:ptCount val="1"/>
                <c:pt idx="0">
                  <c:v>0</c:v>
                </c:pt>
              </c:numCache>
            </c:numRef>
          </c:val>
          <c:extLst>
            <c:ext xmlns:c15="http://schemas.microsoft.com/office/drawing/2012/chart" uri="{02D57815-91ED-43cb-92C2-25804820EDAC}">
              <c15:datalabelsRange>
                <c15:f>('Общие показатели'!$N$28,'Общие показатели'!$S$28,'Общие показатели'!$X$28,'Общие показатели'!$AC$28,'Общие показатели'!$AH$28,'Общие показатели'!$AM$28)</c15:f>
                <c15:dlblRangeCache>
                  <c:ptCount val="6"/>
                  <c:pt idx="0">
                    <c:v>1%</c:v>
                  </c:pt>
                  <c:pt idx="1">
                    <c:v>0%</c:v>
                  </c:pt>
                  <c:pt idx="2">
                    <c:v>0%</c:v>
                  </c:pt>
                  <c:pt idx="3">
                    <c:v>0%</c:v>
                  </c:pt>
                  <c:pt idx="4">
                    <c:v>0%</c:v>
                  </c:pt>
                  <c:pt idx="5">
                    <c:v>0%</c:v>
                  </c:pt>
                </c15:dlblRangeCache>
              </c15:datalabelsRange>
            </c:ext>
            <c:ext xmlns:c16="http://schemas.microsoft.com/office/drawing/2014/chart" uri="{F5D05F6E-A05E-4728-AFD3-386EB277150F}">
              <c16:categoryFilterExceptions>
                <c16:categoryFilterException>
                  <c16:uniqueId val="{00000015-CFB4-4F26-BAA2-81DD4468A3EB}"/>
                  <c16:dLbl>
                    <c:idx val="-1"/>
                    <c:tx>
                      <c:rich>
                        <a:bodyPr/>
                        <a:lstStyle/>
                        <a:p>
                          <a:fld id="{5E862BF7-B2AE-458B-9B08-995138E794EB}"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5-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5-CFB4-4F26-BAA2-81DD4468A3EB}"/>
                </c16:ptentry>
                <c16:ptentry>
                  <c16:ptidx>1</c16:ptidx>
                  <c16:uniqueID val="{00000006-2359-410E-A341-A84A3E210408}"/>
                </c16:ptentry>
                <c16:ptentry>
                  <c16:ptidx>2</c16:ptidx>
                  <c16:uniqueID val="{00000017-CFB4-4F26-BAA2-81DD4468A3EB}"/>
                </c16:ptentry>
                <c16:ptentry>
                  <c16:ptidx>3</c16:ptidx>
                  <c16:uniqueID val="{00000018-CFB4-4F26-BAA2-81DD4468A3EB}"/>
                </c16:ptentry>
                <c16:ptentry>
                  <c16:ptidx>5</c16:ptidx>
                  <c16:uniqueID val="{0000001A-CFB4-4F26-BAA2-81DD4468A3EB}"/>
                </c16:ptentry>
              </c16:datapointuniqueidmap>
            </c:ext>
            <c:ext xmlns:c16="http://schemas.microsoft.com/office/drawing/2014/chart" uri="{C3380CC4-5D6E-409C-BE32-E72D297353CC}">
              <c16:uniqueId val="{00000007-443C-47D3-9DD9-8B70FA0AD478}"/>
            </c:ext>
          </c:extLst>
        </c:ser>
        <c:ser>
          <c:idx val="4"/>
          <c:order val="4"/>
          <c:tx>
            <c:v>Оценка 1</c:v>
          </c:tx>
          <c:spPr>
            <a:solidFill>
              <a:srgbClr val="FF0000"/>
            </a:solidFill>
            <a:ln w="9525" cap="flat" cmpd="sng" algn="ctr">
              <a:noFill/>
              <a:round/>
            </a:ln>
            <a:effectLst/>
          </c:spPr>
          <c:invertIfNegative val="0"/>
          <c:dLbls>
            <c:dLbl>
              <c:idx val="0"/>
              <c:layout>
                <c:manualLayout>
                  <c:x val="7.8657381424980717E-7"/>
                  <c:y val="-2.279279398165955E-3"/>
                </c:manualLayout>
              </c:layout>
              <c:tx>
                <c:rich>
                  <a:bodyPr/>
                  <a:lstStyle/>
                  <a:p>
                    <a:fld id="{BD202CEC-AFCD-4495-99EC-C51B65AD4236}" type="CELLRANGE">
                      <a:rPr lang="ru-RU"/>
                      <a:pPr/>
                      <a:t>[ДИАПАЗОН ЯЧЕЕК]</a:t>
                    </a:fld>
                    <a:r>
                      <a:rPr lang="ru-RU"/>
                      <a:t>  НЕУДОВЛ. "1"</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8-443C-47D3-9DD9-8B70FA0AD478}"/>
                </c:ext>
              </c:extLst>
            </c:dLbl>
            <c:spPr>
              <a:noFill/>
              <a:ln>
                <a:noFill/>
              </a:ln>
              <a:effectLst/>
            </c:spPr>
            <c:txPr>
              <a:bodyPr rot="-5400000" spcFirstLastPara="1" vertOverflow="ellipsis" wrap="square" anchor="ctr" anchorCtr="1"/>
              <a:lstStyle/>
              <a:p>
                <a:pPr>
                  <a:defRPr sz="28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5">
                        <c:v>Другое</c:v>
                      </c:pt>
                    </c:strCache>
                  </c16:filteredLitCache>
                </c:ext>
              </c:extLst>
              <c:f/>
              <c:strCache>
                <c:ptCount val="1"/>
                <c:pt idx="0">
                  <c:v>Энергосбережение</c:v>
                </c:pt>
              </c:strCache>
            </c:strRef>
          </c:cat>
          <c:val>
            <c:numRef>
              <c:extLst>
                <c:ext xmlns:c15="http://schemas.microsoft.com/office/drawing/2012/chart" uri="{02D57815-91ED-43cb-92C2-25804820EDAC}">
                  <c15:fullRef>
                    <c15:sqref>('Общие показатели'!$M$29,'Общие показатели'!$R$29,'Общие показатели'!$W$29,'Общие показатели'!$AB$29,'Общие показатели'!$AG$29,'Общие показатели'!$AL$29)</c15:sqref>
                  </c15:fullRef>
                </c:ext>
              </c:extLst>
              <c:f>'Общие показатели'!$AG$29</c:f>
              <c:numCache>
                <c:formatCode>General</c:formatCode>
                <c:ptCount val="1"/>
                <c:pt idx="0">
                  <c:v>1</c:v>
                </c:pt>
              </c:numCache>
            </c:numRef>
          </c:val>
          <c:extLst>
            <c:ext xmlns:c15="http://schemas.microsoft.com/office/drawing/2012/chart" uri="{02D57815-91ED-43cb-92C2-25804820EDAC}">
              <c15:datalabelsRange>
                <c15:f>('Общие показатели'!$N$29,'Общие показатели'!$S$29,'Общие показатели'!$X$29,'Общие показатели'!$AC$29,'Общие показатели'!$AH$29,'Общие показатели'!$AM$29)</c15:f>
                <c15:dlblRangeCache>
                  <c:ptCount val="6"/>
                  <c:pt idx="0">
                    <c:v>1%</c:v>
                  </c:pt>
                  <c:pt idx="1">
                    <c:v>0%</c:v>
                  </c:pt>
                  <c:pt idx="2">
                    <c:v>0%</c:v>
                  </c:pt>
                  <c:pt idx="3">
                    <c:v>0%</c:v>
                  </c:pt>
                  <c:pt idx="4">
                    <c:v>3%</c:v>
                  </c:pt>
                  <c:pt idx="5">
                    <c:v>1%</c:v>
                  </c:pt>
                </c15:dlblRangeCache>
              </c15:datalabelsRange>
            </c:ext>
            <c:ext xmlns:c16="http://schemas.microsoft.com/office/drawing/2014/chart" uri="{F5D05F6E-A05E-4728-AFD3-386EB277150F}">
              <c16:categoryFilterExceptions>
                <c16:categoryFilterException>
                  <c16:uniqueId val="{0000001C-CFB4-4F26-BAA2-81DD4468A3EB}"/>
                  <c16:dLbl>
                    <c:idx val="-1"/>
                    <c:layout>
                      <c:manualLayout>
                        <c:x val="-7.865453549825499E-4"/>
                        <c:y val="5.2893837258173541E-3"/>
                      </c:manualLayout>
                    </c:layout>
                    <c:tx>
                      <c:rich>
                        <a:bodyPr/>
                        <a:lstStyle/>
                        <a:p>
                          <a:fld id="{1316E92A-9561-4898-B61A-D3E88C68E073}"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C-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C-CFB4-4F26-BAA2-81DD4468A3EB}"/>
                </c16:ptentry>
                <c16:ptentry>
                  <c16:ptidx>1</c16:ptidx>
                  <c16:uniqueID val="{00000008-2359-410E-A341-A84A3E210408}"/>
                </c16:ptentry>
                <c16:ptentry>
                  <c16:ptidx>2</c16:ptidx>
                  <c16:uniqueID val="{0000001E-CFB4-4F26-BAA2-81DD4468A3EB}"/>
                </c16:ptentry>
                <c16:ptentry>
                  <c16:ptidx>3</c16:ptidx>
                  <c16:uniqueID val="{0000001F-CFB4-4F26-BAA2-81DD4468A3EB}"/>
                </c16:ptentry>
                <c16:ptentry>
                  <c16:ptidx>5</c16:ptidx>
                  <c16:uniqueID val="{00000021-CFB4-4F26-BAA2-81DD4468A3EB}"/>
                </c16:ptentry>
              </c16:datapointuniqueidmap>
            </c:ext>
            <c:ext xmlns:c16="http://schemas.microsoft.com/office/drawing/2014/chart" uri="{C3380CC4-5D6E-409C-BE32-E72D297353CC}">
              <c16:uniqueId val="{00000009-443C-47D3-9DD9-8B70FA0AD478}"/>
            </c:ext>
          </c:extLst>
        </c:ser>
        <c:ser>
          <c:idx val="5"/>
          <c:order val="5"/>
          <c:tx>
            <c:v>Нет оценки</c:v>
          </c:tx>
          <c:spPr>
            <a:solidFill>
              <a:srgbClr val="F2F2F2"/>
            </a:solidFill>
            <a:ln w="38100" cap="flat" cmpd="sng" algn="ctr">
              <a:noFill/>
              <a:round/>
            </a:ln>
            <a:effectLst/>
          </c:spPr>
          <c:invertIfNegative val="0"/>
          <c:dLbls>
            <c:dLbl>
              <c:idx val="0"/>
              <c:layout/>
              <c:tx>
                <c:rich>
                  <a:bodyPr/>
                  <a:lstStyle/>
                  <a:p>
                    <a:fld id="{D758D68C-2EDD-41F6-939D-DB1031C60BCC}" type="CELLRANGE">
                      <a:rPr lang="ru-RU"/>
                      <a:pPr/>
                      <a:t>[ДИАПАЗОН ЯЧЕЕК]</a:t>
                    </a:fld>
                    <a:r>
                      <a:rPr lang="ru-RU"/>
                      <a:t>  НЕТ ОЦЕНКИ</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A-443C-47D3-9DD9-8B70FA0AD478}"/>
                </c:ext>
              </c:extLst>
            </c:dLbl>
            <c:spPr>
              <a:noFill/>
              <a:ln>
                <a:noFill/>
              </a:ln>
              <a:effectLst/>
            </c:spPr>
            <c:txPr>
              <a:bodyPr rot="-5400000" spcFirstLastPara="1" vertOverflow="ellipsis" wrap="square" anchor="ctr" anchorCtr="1"/>
              <a:lstStyle/>
              <a:p>
                <a:pPr>
                  <a:defRPr sz="28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5">
                        <c:v>Другое</c:v>
                      </c:pt>
                    </c:strCache>
                  </c16:filteredLitCache>
                </c:ext>
              </c:extLst>
              <c:f/>
              <c:strCache>
                <c:ptCount val="1"/>
                <c:pt idx="0">
                  <c:v>Энергосбережение</c:v>
                </c:pt>
              </c:strCache>
            </c:strRef>
          </c:cat>
          <c:val>
            <c:numRef>
              <c:extLst>
                <c:ext xmlns:c15="http://schemas.microsoft.com/office/drawing/2012/chart" uri="{02D57815-91ED-43cb-92C2-25804820EDAC}">
                  <c15:fullRef>
                    <c15:sqref>('Общие показатели'!$M$30,'Общие показатели'!$R$30,'Общие показатели'!$W$30,'Общие показатели'!$AB$30,'Общие показатели'!$AG$30,'Общие показатели'!$AL$30)</c15:sqref>
                  </c15:fullRef>
                </c:ext>
              </c:extLst>
              <c:f>'Общие показатели'!$AG$30</c:f>
              <c:numCache>
                <c:formatCode>General</c:formatCode>
                <c:ptCount val="1"/>
                <c:pt idx="0">
                  <c:v>0</c:v>
                </c:pt>
              </c:numCache>
            </c:numRef>
          </c:val>
          <c:extLst>
            <c:ext xmlns:c15="http://schemas.microsoft.com/office/drawing/2012/chart" uri="{02D57815-91ED-43cb-92C2-25804820EDAC}">
              <c15:datalabelsRange>
                <c15:f>('Общие показатели'!$N$30,'Общие показатели'!$S$30,'Общие показатели'!$X$30,'Общие показатели'!$AC$30,'Общие показатели'!$AH$30,'Общие показатели'!$AM$30)</c15:f>
                <c15:dlblRangeCache>
                  <c:ptCount val="6"/>
                  <c:pt idx="0">
                    <c:v>5%</c:v>
                  </c:pt>
                  <c:pt idx="1">
                    <c:v>1%</c:v>
                  </c:pt>
                  <c:pt idx="2">
                    <c:v>1%</c:v>
                  </c:pt>
                  <c:pt idx="3">
                    <c:v>3%</c:v>
                  </c:pt>
                  <c:pt idx="4">
                    <c:v>0%</c:v>
                  </c:pt>
                  <c:pt idx="5">
                    <c:v>1%</c:v>
                  </c:pt>
                </c15:dlblRangeCache>
              </c15:datalabelsRange>
            </c:ext>
            <c:ext xmlns:c16="http://schemas.microsoft.com/office/drawing/2014/chart" uri="{F5D05F6E-A05E-4728-AFD3-386EB277150F}">
              <c16:categoryFilterExceptions>
                <c16:categoryFilterException>
                  <c16:uniqueId val="{00000023-CFB4-4F26-BAA2-81DD4468A3EB}"/>
                  <c16:dLbl>
                    <c:idx val="-1"/>
                    <c:tx>
                      <c:rich>
                        <a:bodyPr/>
                        <a:lstStyle/>
                        <a:p>
                          <a:fld id="{4BEF8AD1-F582-4E3B-BBC6-161D7627E3F8}"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23-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23-CFB4-4F26-BAA2-81DD4468A3EB}"/>
                </c16:ptentry>
                <c16:ptentry>
                  <c16:ptidx>1</c16:ptidx>
                  <c16:uniqueID val="{0000000A-2359-410E-A341-A84A3E210408}"/>
                </c16:ptentry>
                <c16:ptentry>
                  <c16:ptidx>2</c16:ptidx>
                  <c16:uniqueID val="{00000025-CFB4-4F26-BAA2-81DD4468A3EB}"/>
                </c16:ptentry>
                <c16:ptentry>
                  <c16:ptidx>3</c16:ptidx>
                  <c16:uniqueID val="{00000026-CFB4-4F26-BAA2-81DD4468A3EB}"/>
                </c16:ptentry>
                <c16:ptentry>
                  <c16:ptidx>5</c16:ptidx>
                  <c16:uniqueID val="{00000028-CFB4-4F26-BAA2-81DD4468A3EB}"/>
                </c16:ptentry>
              </c16:datapointuniqueidmap>
            </c:ext>
            <c:ext xmlns:c16="http://schemas.microsoft.com/office/drawing/2014/chart" uri="{C3380CC4-5D6E-409C-BE32-E72D297353CC}">
              <c16:uniqueId val="{0000000B-443C-47D3-9DD9-8B70FA0AD478}"/>
            </c:ext>
          </c:extLst>
        </c:ser>
        <c:dLbls>
          <c:showLegendKey val="0"/>
          <c:showVal val="0"/>
          <c:showCatName val="0"/>
          <c:showSerName val="0"/>
          <c:showPercent val="0"/>
          <c:showBubbleSize val="0"/>
        </c:dLbls>
        <c:gapWidth val="250"/>
        <c:overlap val="-25"/>
        <c:axId val="1154255823"/>
        <c:axId val="1154257071"/>
      </c:barChart>
      <c:catAx>
        <c:axId val="1154255823"/>
        <c:scaling>
          <c:orientation val="maxMin"/>
        </c:scaling>
        <c:delete val="1"/>
        <c:axPos val="b"/>
        <c:numFmt formatCode="General" sourceLinked="1"/>
        <c:majorTickMark val="out"/>
        <c:minorTickMark val="none"/>
        <c:tickLblPos val="nextTo"/>
        <c:crossAx val="1154257071"/>
        <c:crosses val="autoZero"/>
        <c:auto val="1"/>
        <c:lblAlgn val="ctr"/>
        <c:lblOffset val="1"/>
        <c:tickLblSkip val="1"/>
        <c:tickMarkSkip val="1"/>
        <c:noMultiLvlLbl val="0"/>
      </c:catAx>
      <c:valAx>
        <c:axId val="1154257071"/>
        <c:scaling>
          <c:orientation val="minMax"/>
          <c:max val="2700"/>
          <c:min val="0"/>
        </c:scaling>
        <c:delete val="1"/>
        <c:axPos val="r"/>
        <c:numFmt formatCode="General" sourceLinked="1"/>
        <c:majorTickMark val="out"/>
        <c:minorTickMark val="none"/>
        <c:tickLblPos val="nextTo"/>
        <c:crossAx val="1154255823"/>
        <c:crosses val="autoZero"/>
        <c:crossBetween val="between"/>
      </c:valAx>
      <c:spPr>
        <a:noFill/>
        <a:ln>
          <a:noFill/>
        </a:ln>
        <a:effectLst/>
      </c:spPr>
    </c:plotArea>
    <c:plotVisOnly val="1"/>
    <c:dispBlanksAs val="gap"/>
    <c:showDLblsOverMax val="0"/>
  </c:chart>
  <c:spPr>
    <a:noFill/>
    <a:ln w="19050" cap="flat" cmpd="sng" algn="ctr">
      <a:noFill/>
      <a:round/>
    </a:ln>
    <a:effectLst/>
  </c:spPr>
  <c:txPr>
    <a:bodyPr/>
    <a:lstStyle/>
    <a:p>
      <a:pPr>
        <a:defRPr sz="2000" b="0">
          <a:solidFill>
            <a:schemeClr val="tx1"/>
          </a:solidFill>
          <a:latin typeface="PF Din Text Cond Pro Light" panose="02000000000000000000" pitchFamily="2" charset="0"/>
        </a:defRPr>
      </a:pPr>
      <a:endParaRPr lang="ru-RU"/>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2.4482599042815547E-2"/>
          <c:y val="6.8129531439919622E-2"/>
          <c:w val="0.93918057820468115"/>
          <c:h val="0.87999280998118534"/>
        </c:manualLayout>
      </c:layout>
      <c:barChart>
        <c:barDir val="col"/>
        <c:grouping val="clustered"/>
        <c:varyColors val="0"/>
        <c:ser>
          <c:idx val="0"/>
          <c:order val="0"/>
          <c:tx>
            <c:v>Оценка 5</c:v>
          </c:tx>
          <c:spPr>
            <a:solidFill>
              <a:srgbClr val="B8D2EB"/>
            </a:solidFill>
            <a:ln w="38100" cap="flat" cmpd="sng" algn="ctr">
              <a:noFill/>
              <a:round/>
            </a:ln>
            <a:effectLst/>
          </c:spPr>
          <c:invertIfNegative val="0"/>
          <c:dLbls>
            <c:dLbl>
              <c:idx val="0"/>
              <c:layout/>
              <c:tx>
                <c:rich>
                  <a:bodyPr/>
                  <a:lstStyle/>
                  <a:p>
                    <a:fld id="{AF131D14-EAC5-4B51-B32F-1E2EFE62F3F1}" type="CELLRANGE">
                      <a:rPr lang="ru-RU"/>
                      <a:pPr/>
                      <a:t>[ДИАПАЗОН ЯЧЕЕК]</a:t>
                    </a:fld>
                    <a:r>
                      <a:rPr lang="ru-RU"/>
                      <a:t>  ОТЛИЧНО "5"</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BD7D-4EDB-8368-769F4CBA0426}"/>
                </c:ext>
              </c:extLst>
            </c:dLbl>
            <c:spPr>
              <a:noFill/>
              <a:ln>
                <a:noFill/>
              </a:ln>
              <a:effectLst/>
            </c:spPr>
            <c:txPr>
              <a:bodyPr rot="-5400000" spcFirstLastPara="1" vertOverflow="ellipsis" wrap="square" anchor="ctr" anchorCtr="1"/>
              <a:lstStyle/>
              <a:p>
                <a:pPr>
                  <a:defRPr sz="28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4">
                        <c:v>Энергосбережение</c:v>
                      </c:pt>
                    </c:strCache>
                  </c16:filteredLitCache>
                </c:ext>
              </c:extLst>
              <c:f/>
              <c:strCache>
                <c:ptCount val="1"/>
                <c:pt idx="0">
                  <c:v>Другое</c:v>
                </c:pt>
              </c:strCache>
            </c:strRef>
          </c:cat>
          <c:val>
            <c:numRef>
              <c:extLst>
                <c:ext xmlns:c15="http://schemas.microsoft.com/office/drawing/2012/chart" uri="{02D57815-91ED-43cb-92C2-25804820EDAC}">
                  <c15:fullRef>
                    <c15:sqref>('Общие показатели'!$M$25,'Общие показатели'!$R$25,'Общие показатели'!$W$25,'Общие показатели'!$AB$25,'Общие показатели'!$AG$25,'Общие показатели'!$AL$25)</c15:sqref>
                  </c15:fullRef>
                </c:ext>
              </c:extLst>
              <c:f>'Общие показатели'!$AL$25</c:f>
              <c:numCache>
                <c:formatCode>General</c:formatCode>
                <c:ptCount val="1"/>
                <c:pt idx="0">
                  <c:v>141</c:v>
                </c:pt>
              </c:numCache>
            </c:numRef>
          </c:val>
          <c:extLst>
            <c:ext xmlns:c15="http://schemas.microsoft.com/office/drawing/2012/chart" uri="{02D57815-91ED-43cb-92C2-25804820EDAC}">
              <c15:datalabelsRange>
                <c15:f>('Общие показатели'!$N$25,'Общие показатели'!$S$25,'Общие показатели'!$X$25,'Общие показатели'!$AC$25,'Общие показатели'!$AH$25,'Общие показатели'!$AM$25)</c15:f>
                <c15:dlblRangeCache>
                  <c:ptCount val="6"/>
                  <c:pt idx="0">
                    <c:v>70%</c:v>
                  </c:pt>
                  <c:pt idx="1">
                    <c:v>66%</c:v>
                  </c:pt>
                  <c:pt idx="2">
                    <c:v>82%</c:v>
                  </c:pt>
                  <c:pt idx="3">
                    <c:v>64%</c:v>
                  </c:pt>
                  <c:pt idx="4">
                    <c:v>70%</c:v>
                  </c:pt>
                  <c:pt idx="5">
                    <c:v>69%</c:v>
                  </c:pt>
                </c15:dlblRangeCache>
              </c15:datalabelsRange>
            </c:ext>
            <c:ext xmlns:c16="http://schemas.microsoft.com/office/drawing/2014/chart" uri="{F5D05F6E-A05E-4728-AFD3-386EB277150F}">
              <c16:categoryFilterExceptions>
                <c16:categoryFilterException>
                  <c16:uniqueId val="{00000000-CFB4-4F26-BAA2-81DD4468A3EB}"/>
                  <c16:dLbl>
                    <c:idx val="-1"/>
                    <c:tx>
                      <c:rich>
                        <a:bodyPr/>
                        <a:lstStyle/>
                        <a:p>
                          <a:fld id="{CADA9661-6747-4395-A5CA-0B2F0BAD5049}"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0-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0-CFB4-4F26-BAA2-81DD4468A3EB}"/>
                </c16:ptentry>
                <c16:ptentry>
                  <c16:ptidx>1</c16:ptidx>
                  <c16:uniqueID val="{00000000-2359-410E-A341-A84A3E210408}"/>
                </c16:ptentry>
                <c16:ptentry>
                  <c16:ptidx>2</c16:ptidx>
                  <c16:uniqueID val="{00000002-CFB4-4F26-BAA2-81DD4468A3EB}"/>
                </c16:ptentry>
                <c16:ptentry>
                  <c16:ptidx>3</c16:ptidx>
                  <c16:uniqueID val="{00000003-CFB4-4F26-BAA2-81DD4468A3EB}"/>
                </c16:ptentry>
                <c16:ptentry>
                  <c16:ptidx>4</c16:ptidx>
                  <c16:uniqueID val="{00000000-81EF-4FA3-B9A8-5E296A7B0492}"/>
                </c16:ptentry>
              </c16:datapointuniqueidmap>
            </c:ext>
            <c:ext xmlns:c16="http://schemas.microsoft.com/office/drawing/2014/chart" uri="{C3380CC4-5D6E-409C-BE32-E72D297353CC}">
              <c16:uniqueId val="{00000001-BD7D-4EDB-8368-769F4CBA0426}"/>
            </c:ext>
          </c:extLst>
        </c:ser>
        <c:ser>
          <c:idx val="1"/>
          <c:order val="1"/>
          <c:tx>
            <c:v>Оценка 4</c:v>
          </c:tx>
          <c:spPr>
            <a:solidFill>
              <a:srgbClr val="C2E49C"/>
            </a:solidFill>
            <a:ln w="38100" cap="flat" cmpd="sng" algn="ctr">
              <a:noFill/>
              <a:round/>
            </a:ln>
            <a:effectLst/>
          </c:spPr>
          <c:invertIfNegative val="0"/>
          <c:dLbls>
            <c:dLbl>
              <c:idx val="0"/>
              <c:layout/>
              <c:tx>
                <c:rich>
                  <a:bodyPr/>
                  <a:lstStyle/>
                  <a:p>
                    <a:fld id="{8C2F6A2B-5236-495C-9855-BDF87EA28D0B}" type="CELLRANGE">
                      <a:rPr lang="ru-RU"/>
                      <a:pPr/>
                      <a:t>[ДИАПАЗОН ЯЧЕЕК]</a:t>
                    </a:fld>
                    <a:r>
                      <a:rPr lang="ru-RU"/>
                      <a:t>  ХОРОШО "4"</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2-BD7D-4EDB-8368-769F4CBA0426}"/>
                </c:ext>
              </c:extLst>
            </c:dLbl>
            <c:spPr>
              <a:noFill/>
              <a:ln>
                <a:noFill/>
              </a:ln>
              <a:effectLst/>
            </c:spPr>
            <c:txPr>
              <a:bodyPr rot="-5400000" spcFirstLastPara="1" vertOverflow="ellipsis" wrap="square" anchor="ctr" anchorCtr="1"/>
              <a:lstStyle/>
              <a:p>
                <a:pPr>
                  <a:defRPr sz="28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4">
                        <c:v>Энергосбережение</c:v>
                      </c:pt>
                    </c:strCache>
                  </c16:filteredLitCache>
                </c:ext>
              </c:extLst>
              <c:f/>
              <c:strCache>
                <c:ptCount val="1"/>
                <c:pt idx="0">
                  <c:v>Другое</c:v>
                </c:pt>
              </c:strCache>
            </c:strRef>
          </c:cat>
          <c:val>
            <c:numRef>
              <c:extLst>
                <c:ext xmlns:c15="http://schemas.microsoft.com/office/drawing/2012/chart" uri="{02D57815-91ED-43cb-92C2-25804820EDAC}">
                  <c15:fullRef>
                    <c15:sqref>('Общие показатели'!$M$26,'Общие показатели'!$R$26,'Общие показатели'!$W$26,'Общие показатели'!$AB$26,'Общие показатели'!$AG$26,'Общие показатели'!$AL$26)</c15:sqref>
                  </c15:fullRef>
                </c:ext>
              </c:extLst>
              <c:f>'Общие показатели'!$AL$26</c:f>
              <c:numCache>
                <c:formatCode>General</c:formatCode>
                <c:ptCount val="1"/>
                <c:pt idx="0">
                  <c:v>55</c:v>
                </c:pt>
              </c:numCache>
            </c:numRef>
          </c:val>
          <c:extLst>
            <c:ext xmlns:c15="http://schemas.microsoft.com/office/drawing/2012/chart" uri="{02D57815-91ED-43cb-92C2-25804820EDAC}">
              <c15:datalabelsRange>
                <c15:f>('Общие показатели'!$N$26,'Общие показатели'!$S$26,'Общие показатели'!$X$26,'Общие показатели'!$AC$26,'Общие показатели'!$AH$26,'Общие показатели'!$AM$26)</c15:f>
                <c15:dlblRangeCache>
                  <c:ptCount val="6"/>
                  <c:pt idx="0">
                    <c:v>21%</c:v>
                  </c:pt>
                  <c:pt idx="1">
                    <c:v>33%</c:v>
                  </c:pt>
                  <c:pt idx="2">
                    <c:v>16%</c:v>
                  </c:pt>
                  <c:pt idx="3">
                    <c:v>33%</c:v>
                  </c:pt>
                  <c:pt idx="4">
                    <c:v>28%</c:v>
                  </c:pt>
                  <c:pt idx="5">
                    <c:v>27%</c:v>
                  </c:pt>
                </c15:dlblRangeCache>
              </c15:datalabelsRange>
            </c:ext>
            <c:ext xmlns:c16="http://schemas.microsoft.com/office/drawing/2014/chart" uri="{F5D05F6E-A05E-4728-AFD3-386EB277150F}">
              <c16:categoryFilterExceptions>
                <c16:categoryFilterException>
                  <c16:uniqueId val="{00000007-CFB4-4F26-BAA2-81DD4468A3EB}"/>
                  <c16:dLbl>
                    <c:idx val="-1"/>
                    <c:tx>
                      <c:rich>
                        <a:bodyPr/>
                        <a:lstStyle/>
                        <a:p>
                          <a:fld id="{4F0EC3FA-69F4-4399-8341-C547D65447C2}"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7-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7-CFB4-4F26-BAA2-81DD4468A3EB}"/>
                </c16:ptentry>
                <c16:ptentry>
                  <c16:ptidx>1</c16:ptidx>
                  <c16:uniqueID val="{00000002-2359-410E-A341-A84A3E210408}"/>
                </c16:ptentry>
                <c16:ptentry>
                  <c16:ptidx>2</c16:ptidx>
                  <c16:uniqueID val="{00000009-CFB4-4F26-BAA2-81DD4468A3EB}"/>
                </c16:ptentry>
                <c16:ptentry>
                  <c16:ptidx>3</c16:ptidx>
                  <c16:uniqueID val="{0000000A-CFB4-4F26-BAA2-81DD4468A3EB}"/>
                </c16:ptentry>
                <c16:ptentry>
                  <c16:ptidx>4</c16:ptidx>
                  <c16:uniqueID val="{00000002-81EF-4FA3-B9A8-5E296A7B0492}"/>
                </c16:ptentry>
              </c16:datapointuniqueidmap>
            </c:ext>
            <c:ext xmlns:c16="http://schemas.microsoft.com/office/drawing/2014/chart" uri="{C3380CC4-5D6E-409C-BE32-E72D297353CC}">
              <c16:uniqueId val="{00000003-BD7D-4EDB-8368-769F4CBA0426}"/>
            </c:ext>
          </c:extLst>
        </c:ser>
        <c:ser>
          <c:idx val="2"/>
          <c:order val="2"/>
          <c:tx>
            <c:v>Оценка 3</c:v>
          </c:tx>
          <c:spPr>
            <a:solidFill>
              <a:srgbClr val="FFDA65"/>
            </a:solidFill>
            <a:ln w="38100" cap="flat" cmpd="sng" algn="ctr">
              <a:noFill/>
              <a:round/>
            </a:ln>
            <a:effectLst/>
          </c:spPr>
          <c:invertIfNegative val="0"/>
          <c:dLbls>
            <c:dLbl>
              <c:idx val="0"/>
              <c:layout/>
              <c:tx>
                <c:rich>
                  <a:bodyPr/>
                  <a:lstStyle/>
                  <a:p>
                    <a:fld id="{4AC8AD87-1E16-4203-909C-D6BC21224D41}" type="CELLRANGE">
                      <a:rPr lang="ru-RU"/>
                      <a:pPr/>
                      <a:t>[ДИАПАЗОН ЯЧЕЕК]</a:t>
                    </a:fld>
                    <a:r>
                      <a:rPr lang="ru-RU"/>
                      <a:t>  УДОВЛ.</a:t>
                    </a:r>
                    <a:r>
                      <a:rPr lang="ru-RU" baseline="0"/>
                      <a:t> "3"</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4-BD7D-4EDB-8368-769F4CBA0426}"/>
                </c:ext>
              </c:extLst>
            </c:dLbl>
            <c:spPr>
              <a:noFill/>
              <a:ln>
                <a:noFill/>
              </a:ln>
              <a:effectLst/>
            </c:spPr>
            <c:txPr>
              <a:bodyPr rot="-5400000" spcFirstLastPara="1" vertOverflow="ellipsis" wrap="square" anchor="ctr" anchorCtr="1"/>
              <a:lstStyle/>
              <a:p>
                <a:pPr>
                  <a:defRPr sz="28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4">
                        <c:v>Энергосбережение</c:v>
                      </c:pt>
                    </c:strCache>
                  </c16:filteredLitCache>
                </c:ext>
              </c:extLst>
              <c:f/>
              <c:strCache>
                <c:ptCount val="1"/>
                <c:pt idx="0">
                  <c:v>Другое</c:v>
                </c:pt>
              </c:strCache>
            </c:strRef>
          </c:cat>
          <c:val>
            <c:numRef>
              <c:extLst>
                <c:ext xmlns:c15="http://schemas.microsoft.com/office/drawing/2012/chart" uri="{02D57815-91ED-43cb-92C2-25804820EDAC}">
                  <c15:fullRef>
                    <c15:sqref>('Общие показатели'!$M$27,'Общие показатели'!$R$27,'Общие показатели'!$W$27,'Общие показатели'!$AB$27,'Общие показатели'!$AG$27,'Общие показатели'!$AL$27)</c15:sqref>
                  </c15:fullRef>
                </c:ext>
              </c:extLst>
              <c:f>'Общие показатели'!$AL$27</c:f>
              <c:numCache>
                <c:formatCode>General</c:formatCode>
                <c:ptCount val="1"/>
                <c:pt idx="0">
                  <c:v>4</c:v>
                </c:pt>
              </c:numCache>
            </c:numRef>
          </c:val>
          <c:extLst>
            <c:ext xmlns:c15="http://schemas.microsoft.com/office/drawing/2012/chart" uri="{02D57815-91ED-43cb-92C2-25804820EDAC}">
              <c15:datalabelsRange>
                <c15:f>('Общие показатели'!$N$27,'Общие показатели'!$S$27,'Общие показатели'!$X$27,'Общие показатели'!$AC$27,'Общие показатели'!$AH$27,'Общие показатели'!$AM$27)</c15:f>
                <c15:dlblRangeCache>
                  <c:ptCount val="6"/>
                  <c:pt idx="0">
                    <c:v>3%</c:v>
                  </c:pt>
                  <c:pt idx="1">
                    <c:v>0%</c:v>
                  </c:pt>
                  <c:pt idx="2">
                    <c:v>1%</c:v>
                  </c:pt>
                  <c:pt idx="3">
                    <c:v>0%</c:v>
                  </c:pt>
                  <c:pt idx="4">
                    <c:v>0%</c:v>
                  </c:pt>
                  <c:pt idx="5">
                    <c:v>2%</c:v>
                  </c:pt>
                </c15:dlblRangeCache>
              </c15:datalabelsRange>
            </c:ext>
            <c:ext xmlns:c16="http://schemas.microsoft.com/office/drawing/2014/chart" uri="{F5D05F6E-A05E-4728-AFD3-386EB277150F}">
              <c16:categoryFilterExceptions>
                <c16:categoryFilterException>
                  <c16:uniqueId val="{0000000E-CFB4-4F26-BAA2-81DD4468A3EB}"/>
                  <c16:dLbl>
                    <c:idx val="-1"/>
                    <c:layout>
                      <c:manualLayout>
                        <c:x val="0"/>
                        <c:y val="5.7309320181455391E-3"/>
                      </c:manualLayout>
                    </c:layout>
                    <c:tx>
                      <c:rich>
                        <a:bodyPr/>
                        <a:lstStyle/>
                        <a:p>
                          <a:fld id="{764A472E-68FF-4808-97DD-AA1EA3112E5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0E-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0E-CFB4-4F26-BAA2-81DD4468A3EB}"/>
                </c16:ptentry>
                <c16:ptentry>
                  <c16:ptidx>1</c16:ptidx>
                  <c16:uniqueID val="{00000004-2359-410E-A341-A84A3E210408}"/>
                </c16:ptentry>
                <c16:ptentry>
                  <c16:ptidx>2</c16:ptidx>
                  <c16:uniqueID val="{00000010-CFB4-4F26-BAA2-81DD4468A3EB}"/>
                </c16:ptentry>
                <c16:ptentry>
                  <c16:ptidx>3</c16:ptidx>
                  <c16:uniqueID val="{00000011-CFB4-4F26-BAA2-81DD4468A3EB}"/>
                </c16:ptentry>
                <c16:ptentry>
                  <c16:ptidx>4</c16:ptidx>
                  <c16:uniqueID val="{00000004-81EF-4FA3-B9A8-5E296A7B0492}"/>
                </c16:ptentry>
              </c16:datapointuniqueidmap>
            </c:ext>
            <c:ext xmlns:c16="http://schemas.microsoft.com/office/drawing/2014/chart" uri="{C3380CC4-5D6E-409C-BE32-E72D297353CC}">
              <c16:uniqueId val="{00000005-BD7D-4EDB-8368-769F4CBA0426}"/>
            </c:ext>
          </c:extLst>
        </c:ser>
        <c:ser>
          <c:idx val="3"/>
          <c:order val="3"/>
          <c:tx>
            <c:v>Оценка 2</c:v>
          </c:tx>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invertIfNegative val="0"/>
          <c:dLbls>
            <c:dLbl>
              <c:idx val="0"/>
              <c:layout>
                <c:manualLayout>
                  <c:x val="4.8635376448756678E-7"/>
                  <c:y val="1.1955835644824157E-2"/>
                </c:manualLayout>
              </c:layout>
              <c:tx>
                <c:rich>
                  <a:bodyPr/>
                  <a:lstStyle/>
                  <a:p>
                    <a:fld id="{6199FCDD-D369-4E66-A4E5-26503E3853CD}" type="CELLRANGE">
                      <a:rPr lang="ru-RU"/>
                      <a:pPr/>
                      <a:t>[ДИАПАЗОН ЯЧЕЕК]</a:t>
                    </a:fld>
                    <a:r>
                      <a:rPr lang="ru-RU"/>
                      <a:t>  НЕУДОВЛ. "2"</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BD7D-4EDB-8368-769F4CBA0426}"/>
                </c:ext>
              </c:extLst>
            </c:dLbl>
            <c:spPr>
              <a:noFill/>
              <a:ln>
                <a:noFill/>
              </a:ln>
              <a:effectLst/>
            </c:spPr>
            <c:txPr>
              <a:bodyPr rot="-5400000" spcFirstLastPara="1" vertOverflow="ellipsis" wrap="square" anchor="ctr" anchorCtr="1"/>
              <a:lstStyle/>
              <a:p>
                <a:pPr>
                  <a:defRPr sz="28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4">
                        <c:v>Энергосбережение</c:v>
                      </c:pt>
                    </c:strCache>
                  </c16:filteredLitCache>
                </c:ext>
              </c:extLst>
              <c:f/>
              <c:strCache>
                <c:ptCount val="1"/>
                <c:pt idx="0">
                  <c:v>Другое</c:v>
                </c:pt>
              </c:strCache>
            </c:strRef>
          </c:cat>
          <c:val>
            <c:numRef>
              <c:extLst>
                <c:ext xmlns:c15="http://schemas.microsoft.com/office/drawing/2012/chart" uri="{02D57815-91ED-43cb-92C2-25804820EDAC}">
                  <c15:fullRef>
                    <c15:sqref>('Общие показатели'!$M$28,'Общие показатели'!$R$28,'Общие показатели'!$W$28,'Общие показатели'!$AB$28,'Общие показатели'!$AG$28,'Общие показатели'!$AL$28)</c15:sqref>
                  </c15:fullRef>
                </c:ext>
              </c:extLst>
              <c:f>'Общие показатели'!$AL$28</c:f>
              <c:numCache>
                <c:formatCode>General</c:formatCode>
                <c:ptCount val="1"/>
                <c:pt idx="0">
                  <c:v>0</c:v>
                </c:pt>
              </c:numCache>
            </c:numRef>
          </c:val>
          <c:extLst>
            <c:ext xmlns:c15="http://schemas.microsoft.com/office/drawing/2012/chart" uri="{02D57815-91ED-43cb-92C2-25804820EDAC}">
              <c15:datalabelsRange>
                <c15:f>('Общие показатели'!$N$28,'Общие показатели'!$S$28,'Общие показатели'!$X$28,'Общие показатели'!$AC$28,'Общие показатели'!$AH$28,'Общие показатели'!$AM$28)</c15:f>
                <c15:dlblRangeCache>
                  <c:ptCount val="6"/>
                  <c:pt idx="0">
                    <c:v>1%</c:v>
                  </c:pt>
                  <c:pt idx="1">
                    <c:v>0%</c:v>
                  </c:pt>
                  <c:pt idx="2">
                    <c:v>0%</c:v>
                  </c:pt>
                  <c:pt idx="3">
                    <c:v>0%</c:v>
                  </c:pt>
                  <c:pt idx="4">
                    <c:v>0%</c:v>
                  </c:pt>
                  <c:pt idx="5">
                    <c:v>0%</c:v>
                  </c:pt>
                </c15:dlblRangeCache>
              </c15:datalabelsRange>
            </c:ext>
            <c:ext xmlns:c16="http://schemas.microsoft.com/office/drawing/2014/chart" uri="{F5D05F6E-A05E-4728-AFD3-386EB277150F}">
              <c16:categoryFilterExceptions>
                <c16:categoryFilterException>
                  <c16:uniqueId val="{00000015-CFB4-4F26-BAA2-81DD4468A3EB}"/>
                  <c16:dLbl>
                    <c:idx val="-1"/>
                    <c:tx>
                      <c:rich>
                        <a:bodyPr/>
                        <a:lstStyle/>
                        <a:p>
                          <a:fld id="{5E862BF7-B2AE-458B-9B08-995138E794EB}"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5-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5-CFB4-4F26-BAA2-81DD4468A3EB}"/>
                </c16:ptentry>
                <c16:ptentry>
                  <c16:ptidx>1</c16:ptidx>
                  <c16:uniqueID val="{00000006-2359-410E-A341-A84A3E210408}"/>
                </c16:ptentry>
                <c16:ptentry>
                  <c16:ptidx>2</c16:ptidx>
                  <c16:uniqueID val="{00000017-CFB4-4F26-BAA2-81DD4468A3EB}"/>
                </c16:ptentry>
                <c16:ptentry>
                  <c16:ptidx>3</c16:ptidx>
                  <c16:uniqueID val="{00000018-CFB4-4F26-BAA2-81DD4468A3EB}"/>
                </c16:ptentry>
                <c16:ptentry>
                  <c16:ptidx>4</c16:ptidx>
                  <c16:uniqueID val="{00000006-81EF-4FA3-B9A8-5E296A7B0492}"/>
                </c16:ptentry>
              </c16:datapointuniqueidmap>
            </c:ext>
            <c:ext xmlns:c16="http://schemas.microsoft.com/office/drawing/2014/chart" uri="{C3380CC4-5D6E-409C-BE32-E72D297353CC}">
              <c16:uniqueId val="{00000007-BD7D-4EDB-8368-769F4CBA0426}"/>
            </c:ext>
          </c:extLst>
        </c:ser>
        <c:ser>
          <c:idx val="4"/>
          <c:order val="4"/>
          <c:tx>
            <c:v>Оценка 1</c:v>
          </c:tx>
          <c:spPr>
            <a:solidFill>
              <a:srgbClr val="FF0000"/>
            </a:solidFill>
            <a:ln w="9525" cap="flat" cmpd="sng" algn="ctr">
              <a:noFill/>
              <a:round/>
            </a:ln>
            <a:effectLst>
              <a:outerShdw blurRad="40000" dist="20000" dir="5400000" rotWithShape="0">
                <a:srgbClr val="000000">
                  <a:alpha val="38000"/>
                </a:srgbClr>
              </a:outerShdw>
            </a:effectLst>
          </c:spPr>
          <c:invertIfNegative val="0"/>
          <c:dLbls>
            <c:dLbl>
              <c:idx val="0"/>
              <c:layout>
                <c:manualLayout>
                  <c:x val="6.1916731490044722E-7"/>
                  <c:y val="-4.7466621228541082E-4"/>
                </c:manualLayout>
              </c:layout>
              <c:tx>
                <c:rich>
                  <a:bodyPr/>
                  <a:lstStyle/>
                  <a:p>
                    <a:fld id="{4960EEED-EF11-4DF7-B01B-80CF51330DEB}" type="CELLRANGE">
                      <a:rPr lang="ru-RU"/>
                      <a:pPr/>
                      <a:t>[ДИАПАЗОН ЯЧЕЕК]</a:t>
                    </a:fld>
                    <a:r>
                      <a:rPr lang="ru-RU"/>
                      <a:t>  НЕУДОВЛ. "1"</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8-BD7D-4EDB-8368-769F4CBA0426}"/>
                </c:ext>
              </c:extLst>
            </c:dLbl>
            <c:spPr>
              <a:noFill/>
              <a:ln>
                <a:noFill/>
              </a:ln>
              <a:effectLst/>
            </c:spPr>
            <c:txPr>
              <a:bodyPr rot="-5400000" spcFirstLastPara="1" vertOverflow="ellipsis" wrap="square" anchor="ctr" anchorCtr="1"/>
              <a:lstStyle/>
              <a:p>
                <a:pPr>
                  <a:defRPr sz="28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4">
                        <c:v>Энергосбережение</c:v>
                      </c:pt>
                    </c:strCache>
                  </c16:filteredLitCache>
                </c:ext>
              </c:extLst>
              <c:f/>
              <c:strCache>
                <c:ptCount val="1"/>
                <c:pt idx="0">
                  <c:v>Другое</c:v>
                </c:pt>
              </c:strCache>
            </c:strRef>
          </c:cat>
          <c:val>
            <c:numRef>
              <c:extLst>
                <c:ext xmlns:c15="http://schemas.microsoft.com/office/drawing/2012/chart" uri="{02D57815-91ED-43cb-92C2-25804820EDAC}">
                  <c15:fullRef>
                    <c15:sqref>('Общие показатели'!$M$29,'Общие показатели'!$R$29,'Общие показатели'!$W$29,'Общие показатели'!$AB$29,'Общие показатели'!$AG$29,'Общие показатели'!$AL$29)</c15:sqref>
                  </c15:fullRef>
                </c:ext>
              </c:extLst>
              <c:f>'Общие показатели'!$AL$29</c:f>
              <c:numCache>
                <c:formatCode>General</c:formatCode>
                <c:ptCount val="1"/>
                <c:pt idx="0">
                  <c:v>2</c:v>
                </c:pt>
              </c:numCache>
            </c:numRef>
          </c:val>
          <c:extLst>
            <c:ext xmlns:c15="http://schemas.microsoft.com/office/drawing/2012/chart" uri="{02D57815-91ED-43cb-92C2-25804820EDAC}">
              <c15:datalabelsRange>
                <c15:f>('Общие показатели'!$N$29,'Общие показатели'!$S$29,'Общие показатели'!$X$29,'Общие показатели'!$AC$29,'Общие показатели'!$AH$29,'Общие показатели'!$AM$29)</c15:f>
                <c15:dlblRangeCache>
                  <c:ptCount val="6"/>
                  <c:pt idx="0">
                    <c:v>1%</c:v>
                  </c:pt>
                  <c:pt idx="1">
                    <c:v>0%</c:v>
                  </c:pt>
                  <c:pt idx="2">
                    <c:v>0%</c:v>
                  </c:pt>
                  <c:pt idx="3">
                    <c:v>0%</c:v>
                  </c:pt>
                  <c:pt idx="4">
                    <c:v>3%</c:v>
                  </c:pt>
                  <c:pt idx="5">
                    <c:v>1%</c:v>
                  </c:pt>
                </c15:dlblRangeCache>
              </c15:datalabelsRange>
            </c:ext>
            <c:ext xmlns:c16="http://schemas.microsoft.com/office/drawing/2014/chart" uri="{F5D05F6E-A05E-4728-AFD3-386EB277150F}">
              <c16:categoryFilterExceptions>
                <c16:categoryFilterException>
                  <c16:uniqueId val="{0000001C-CFB4-4F26-BAA2-81DD4468A3EB}"/>
                  <c16:dLbl>
                    <c:idx val="-1"/>
                    <c:layout>
                      <c:manualLayout>
                        <c:x val="-7.865453549825499E-4"/>
                        <c:y val="5.2893837258173541E-3"/>
                      </c:manualLayout>
                    </c:layout>
                    <c:tx>
                      <c:rich>
                        <a:bodyPr/>
                        <a:lstStyle/>
                        <a:p>
                          <a:fld id="{1316E92A-9561-4898-B61A-D3E88C68E073}"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1C-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1C-CFB4-4F26-BAA2-81DD4468A3EB}"/>
                </c16:ptentry>
                <c16:ptentry>
                  <c16:ptidx>1</c16:ptidx>
                  <c16:uniqueID val="{00000008-2359-410E-A341-A84A3E210408}"/>
                </c16:ptentry>
                <c16:ptentry>
                  <c16:ptidx>2</c16:ptidx>
                  <c16:uniqueID val="{0000001E-CFB4-4F26-BAA2-81DD4468A3EB}"/>
                </c16:ptentry>
                <c16:ptentry>
                  <c16:ptidx>3</c16:ptidx>
                  <c16:uniqueID val="{0000001F-CFB4-4F26-BAA2-81DD4468A3EB}"/>
                </c16:ptentry>
                <c16:ptentry>
                  <c16:ptidx>4</c16:ptidx>
                  <c16:uniqueID val="{00000008-81EF-4FA3-B9A8-5E296A7B0492}"/>
                </c16:ptentry>
              </c16:datapointuniqueidmap>
            </c:ext>
            <c:ext xmlns:c16="http://schemas.microsoft.com/office/drawing/2014/chart" uri="{C3380CC4-5D6E-409C-BE32-E72D297353CC}">
              <c16:uniqueId val="{00000009-BD7D-4EDB-8368-769F4CBA0426}"/>
            </c:ext>
          </c:extLst>
        </c:ser>
        <c:ser>
          <c:idx val="5"/>
          <c:order val="5"/>
          <c:tx>
            <c:v>Нет оценки</c:v>
          </c:tx>
          <c:spPr>
            <a:solidFill>
              <a:srgbClr val="F2F2F2"/>
            </a:solidFill>
            <a:ln w="38100" cap="flat" cmpd="sng" algn="ctr">
              <a:noFill/>
              <a:round/>
            </a:ln>
            <a:effectLst>
              <a:outerShdw blurRad="40000" dist="20000" dir="5400000" rotWithShape="0">
                <a:srgbClr val="000000">
                  <a:alpha val="38000"/>
                </a:srgbClr>
              </a:outerShdw>
            </a:effectLst>
          </c:spPr>
          <c:invertIfNegative val="0"/>
          <c:dLbls>
            <c:dLbl>
              <c:idx val="0"/>
              <c:layout/>
              <c:tx>
                <c:rich>
                  <a:bodyPr/>
                  <a:lstStyle/>
                  <a:p>
                    <a:fld id="{2508DF7A-F973-4015-A685-F3E576B39E68}" type="CELLRANGE">
                      <a:rPr lang="ru-RU"/>
                      <a:pPr/>
                      <a:t>[ДИАПАЗОН ЯЧЕЕК]</a:t>
                    </a:fld>
                    <a:r>
                      <a:rPr lang="ru-RU"/>
                      <a:t>  НЕТ ОЦЕНКИ</a:t>
                    </a:r>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A-BD7D-4EDB-8368-769F4CBA0426}"/>
                </c:ext>
              </c:extLst>
            </c:dLbl>
            <c:spPr>
              <a:noFill/>
              <a:ln>
                <a:noFill/>
              </a:ln>
              <a:effectLst/>
            </c:spPr>
            <c:txPr>
              <a:bodyPr rot="-5400000" spcFirstLastPara="1" vertOverflow="ellipsis" wrap="square" anchor="ctr" anchorCtr="1"/>
              <a:lstStyle/>
              <a:p>
                <a:pPr>
                  <a:defRPr sz="28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a:solidFill>
                        <a:schemeClr val="tx1">
                          <a:lumMod val="35000"/>
                          <a:lumOff val="65000"/>
                        </a:schemeClr>
                      </a:solidFill>
                    </a:ln>
                    <a:effectLst/>
                  </c:spPr>
                </c15:leaderLines>
              </c:ext>
            </c:extLst>
          </c:dLbls>
          <c:cat>
            <c:strRef>
              <c:extLst>
                <c:ext xmlns:c16="http://schemas.microsoft.com/office/drawing/2014/chart" uri="{F5D05F6E-A05E-4728-AFD3-386EB277150F}">
                  <c16:filteredLitCache>
                    <c:strCache>
                      <c:ptCount val="5"/>
                      <c:pt idx="0">
                        <c:v>Технологическое присоединение</c:v>
                      </c:pt>
                      <c:pt idx="1">
                        <c:v>Передача электрической энергии</c:v>
                      </c:pt>
                      <c:pt idx="2">
                        <c:v>Коммерческий учет</c:v>
                      </c:pt>
                      <c:pt idx="3">
                        <c:v>Дополнительные услуги</c:v>
                      </c:pt>
                      <c:pt idx="4">
                        <c:v>Энергосбережение</c:v>
                      </c:pt>
                    </c:strCache>
                  </c16:filteredLitCache>
                </c:ext>
              </c:extLst>
              <c:f/>
              <c:strCache>
                <c:ptCount val="1"/>
                <c:pt idx="0">
                  <c:v>Другое</c:v>
                </c:pt>
              </c:strCache>
            </c:strRef>
          </c:cat>
          <c:val>
            <c:numRef>
              <c:extLst>
                <c:ext xmlns:c15="http://schemas.microsoft.com/office/drawing/2012/chart" uri="{02D57815-91ED-43cb-92C2-25804820EDAC}">
                  <c15:fullRef>
                    <c15:sqref>('Общие показатели'!$M$30,'Общие показатели'!$R$30,'Общие показатели'!$W$30,'Общие показатели'!$AB$30,'Общие показатели'!$AG$30,'Общие показатели'!$AL$30)</c15:sqref>
                  </c15:fullRef>
                </c:ext>
              </c:extLst>
              <c:f>'Общие показатели'!$AL$30</c:f>
              <c:numCache>
                <c:formatCode>General</c:formatCode>
                <c:ptCount val="1"/>
                <c:pt idx="0">
                  <c:v>3</c:v>
                </c:pt>
              </c:numCache>
            </c:numRef>
          </c:val>
          <c:extLst>
            <c:ext xmlns:c15="http://schemas.microsoft.com/office/drawing/2012/chart" uri="{02D57815-91ED-43cb-92C2-25804820EDAC}">
              <c15:datalabelsRange>
                <c15:f>('Общие показатели'!$N$30,'Общие показатели'!$S$30,'Общие показатели'!$X$30,'Общие показатели'!$AC$30,'Общие показатели'!$AH$30,'Общие показатели'!$AM$30)</c15:f>
                <c15:dlblRangeCache>
                  <c:ptCount val="6"/>
                  <c:pt idx="0">
                    <c:v>5%</c:v>
                  </c:pt>
                  <c:pt idx="1">
                    <c:v>1%</c:v>
                  </c:pt>
                  <c:pt idx="2">
                    <c:v>1%</c:v>
                  </c:pt>
                  <c:pt idx="3">
                    <c:v>3%</c:v>
                  </c:pt>
                  <c:pt idx="4">
                    <c:v>0%</c:v>
                  </c:pt>
                  <c:pt idx="5">
                    <c:v>1%</c:v>
                  </c:pt>
                </c15:dlblRangeCache>
              </c15:datalabelsRange>
            </c:ext>
            <c:ext xmlns:c16="http://schemas.microsoft.com/office/drawing/2014/chart" uri="{F5D05F6E-A05E-4728-AFD3-386EB277150F}">
              <c16:categoryFilterExceptions>
                <c16:categoryFilterException>
                  <c16:uniqueId val="{00000023-CFB4-4F26-BAA2-81DD4468A3EB}"/>
                  <c16:dLbl>
                    <c:idx val="-1"/>
                    <c:tx>
                      <c:rich>
                        <a:bodyPr/>
                        <a:lstStyle/>
                        <a:p>
                          <a:fld id="{4BEF8AD1-F582-4E3B-BBC6-161D7627E3F8}"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dlblFieldTable/>
                        <c15:showDataLabelsRange val="1"/>
                      </c:ext>
                      <c:ext uri="{C3380CC4-5D6E-409C-BE32-E72D297353CC}">
                        <c16:uniqueId val="{00000023-CFB4-4F26-BAA2-81DD4468A3EB}"/>
                      </c:ext>
                    </c:extLst>
                  </c16:dLbl>
                </c16:categoryFilterException>
              </c16:categoryFilterExceptions>
            </c:ext>
            <c:ext xmlns:c16="http://schemas.microsoft.com/office/drawing/2014/chart" uri="{C5897E43-82E2-4C41-B96C-FBF1F857EA46}">
              <c16:datapointuniqueidmap xmlns:c16="http://schemas.microsoft.com/office/drawing/2014/chart">
                <c16:ptentry>
                  <c16:ptidx>0</c16:ptidx>
                  <c16:uniqueID val="{00000023-CFB4-4F26-BAA2-81DD4468A3EB}"/>
                </c16:ptentry>
                <c16:ptentry>
                  <c16:ptidx>1</c16:ptidx>
                  <c16:uniqueID val="{0000000A-2359-410E-A341-A84A3E210408}"/>
                </c16:ptentry>
                <c16:ptentry>
                  <c16:ptidx>2</c16:ptidx>
                  <c16:uniqueID val="{00000025-CFB4-4F26-BAA2-81DD4468A3EB}"/>
                </c16:ptentry>
                <c16:ptentry>
                  <c16:ptidx>3</c16:ptidx>
                  <c16:uniqueID val="{00000026-CFB4-4F26-BAA2-81DD4468A3EB}"/>
                </c16:ptentry>
                <c16:ptentry>
                  <c16:ptidx>4</c16:ptidx>
                  <c16:uniqueID val="{0000000A-81EF-4FA3-B9A8-5E296A7B0492}"/>
                </c16:ptentry>
              </c16:datapointuniqueidmap>
            </c:ext>
            <c:ext xmlns:c16="http://schemas.microsoft.com/office/drawing/2014/chart" uri="{C3380CC4-5D6E-409C-BE32-E72D297353CC}">
              <c16:uniqueId val="{0000000B-BD7D-4EDB-8368-769F4CBA0426}"/>
            </c:ext>
          </c:extLst>
        </c:ser>
        <c:dLbls>
          <c:showLegendKey val="0"/>
          <c:showVal val="0"/>
          <c:showCatName val="0"/>
          <c:showSerName val="0"/>
          <c:showPercent val="0"/>
          <c:showBubbleSize val="0"/>
        </c:dLbls>
        <c:gapWidth val="250"/>
        <c:overlap val="-25"/>
        <c:axId val="1154255823"/>
        <c:axId val="1154257071"/>
      </c:barChart>
      <c:catAx>
        <c:axId val="1154255823"/>
        <c:scaling>
          <c:orientation val="maxMin"/>
        </c:scaling>
        <c:delete val="1"/>
        <c:axPos val="b"/>
        <c:numFmt formatCode="General" sourceLinked="1"/>
        <c:majorTickMark val="out"/>
        <c:minorTickMark val="none"/>
        <c:tickLblPos val="nextTo"/>
        <c:crossAx val="1154257071"/>
        <c:crosses val="autoZero"/>
        <c:auto val="1"/>
        <c:lblAlgn val="ctr"/>
        <c:lblOffset val="1"/>
        <c:tickLblSkip val="1"/>
        <c:tickMarkSkip val="1"/>
        <c:noMultiLvlLbl val="0"/>
      </c:catAx>
      <c:valAx>
        <c:axId val="1154257071"/>
        <c:scaling>
          <c:orientation val="minMax"/>
          <c:max val="2700"/>
          <c:min val="0"/>
        </c:scaling>
        <c:delete val="1"/>
        <c:axPos val="r"/>
        <c:numFmt formatCode="General" sourceLinked="1"/>
        <c:majorTickMark val="out"/>
        <c:minorTickMark val="none"/>
        <c:tickLblPos val="nextTo"/>
        <c:crossAx val="1154255823"/>
        <c:crosses val="autoZero"/>
        <c:crossBetween val="between"/>
      </c:valAx>
      <c:spPr>
        <a:noFill/>
        <a:ln>
          <a:noFill/>
        </a:ln>
        <a:effectLst/>
      </c:spPr>
    </c:plotArea>
    <c:plotVisOnly val="1"/>
    <c:dispBlanksAs val="gap"/>
    <c:showDLblsOverMax val="0"/>
  </c:chart>
  <c:spPr>
    <a:noFill/>
    <a:ln w="19050" cap="flat" cmpd="sng" algn="ctr">
      <a:noFill/>
      <a:round/>
    </a:ln>
    <a:effectLst/>
  </c:spPr>
  <c:txPr>
    <a:bodyPr/>
    <a:lstStyle/>
    <a:p>
      <a:pPr>
        <a:defRPr sz="2000" b="0">
          <a:solidFill>
            <a:schemeClr val="tx1"/>
          </a:solidFill>
          <a:latin typeface="PF Din Text Cond Pro Light" panose="02000000000000000000" pitchFamily="2" charset="0"/>
        </a:defRPr>
      </a:pPr>
      <a:endParaRPr lang="ru-RU"/>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0" i="0" u="none" strike="noStrike" kern="1200" cap="none" spc="20" baseline="0">
                <a:solidFill>
                  <a:srgbClr val="2F6CA6"/>
                </a:solidFill>
                <a:latin typeface="PF Din Text Cond Pro Medium" panose="02000500000000020004" pitchFamily="2" charset="0"/>
                <a:ea typeface="+mn-ea"/>
                <a:cs typeface="+mn-cs"/>
              </a:defRPr>
            </a:pPr>
            <a:r>
              <a:rPr lang="ru-RU" sz="2800" b="0">
                <a:solidFill>
                  <a:srgbClr val="2F6CA6"/>
                </a:solidFill>
                <a:latin typeface="PF Din Text Cond Pro Medium" panose="02000500000000020004" pitchFamily="2" charset="0"/>
              </a:rPr>
              <a:t>Статистика "Технологическое присоединение"</a:t>
            </a:r>
          </a:p>
        </c:rich>
      </c:tx>
      <c:layout>
        <c:manualLayout>
          <c:xMode val="edge"/>
          <c:yMode val="edge"/>
          <c:x val="0.10582128647913024"/>
          <c:y val="1.0340002574931277E-2"/>
        </c:manualLayout>
      </c:layout>
      <c:overlay val="0"/>
      <c:spPr>
        <a:noFill/>
        <a:ln>
          <a:noFill/>
        </a:ln>
        <a:effectLst/>
      </c:spPr>
      <c:txPr>
        <a:bodyPr rot="0" spcFirstLastPara="1" vertOverflow="ellipsis" vert="horz" wrap="square" anchor="ctr" anchorCtr="1"/>
        <a:lstStyle/>
        <a:p>
          <a:pPr>
            <a:defRPr sz="2800" b="0" i="0" u="none" strike="noStrike" kern="1200" cap="none" spc="20" baseline="0">
              <a:solidFill>
                <a:srgbClr val="2F6CA6"/>
              </a:solidFill>
              <a:latin typeface="PF Din Text Cond Pro Medium" panose="02000500000000020004" pitchFamily="2" charset="0"/>
              <a:ea typeface="+mn-ea"/>
              <a:cs typeface="+mn-cs"/>
            </a:defRPr>
          </a:pPr>
          <a:endParaRPr lang="ru-RU"/>
        </a:p>
      </c:txPr>
    </c:title>
    <c:autoTitleDeleted val="0"/>
    <c:plotArea>
      <c:layout>
        <c:manualLayout>
          <c:layoutTarget val="inner"/>
          <c:xMode val="edge"/>
          <c:yMode val="edge"/>
          <c:x val="3.1861018366754645E-2"/>
          <c:y val="0.13270865152203129"/>
          <c:w val="0.9462690207792257"/>
          <c:h val="0.6002334397082385"/>
        </c:manualLayout>
      </c:layout>
      <c:barChart>
        <c:barDir val="col"/>
        <c:grouping val="clustered"/>
        <c:varyColors val="0"/>
        <c:ser>
          <c:idx val="0"/>
          <c:order val="0"/>
          <c:tx>
            <c:v>Оценка 5</c:v>
          </c:tx>
          <c:spPr>
            <a:solidFill>
              <a:srgbClr val="B8D2EB"/>
            </a:solidFill>
            <a:ln w="9525" cap="flat" cmpd="sng" algn="ctr">
              <a:noFill/>
              <a:round/>
            </a:ln>
            <a:effectLst/>
          </c:spPr>
          <c:invertIfNegative val="0"/>
          <c:dLbls>
            <c:dLbl>
              <c:idx val="0"/>
              <c:layout/>
              <c:tx>
                <c:rich>
                  <a:bodyPr/>
                  <a:lstStyle/>
                  <a:p>
                    <a:fld id="{B8BF60C9-FED3-4994-AD41-A2E04603F66F}"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9087-4A3B-A930-A575C60EE342}"/>
                </c:ext>
              </c:extLst>
            </c:dLbl>
            <c:dLbl>
              <c:idx val="1"/>
              <c:layout/>
              <c:tx>
                <c:rich>
                  <a:bodyPr/>
                  <a:lstStyle/>
                  <a:p>
                    <a:fld id="{21DE30BA-6F99-498D-87C9-9BB18A8E1854}"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1-9087-4A3B-A930-A575C60EE342}"/>
                </c:ext>
              </c:extLst>
            </c:dLbl>
            <c:dLbl>
              <c:idx val="2"/>
              <c:layout/>
              <c:tx>
                <c:rich>
                  <a:bodyPr/>
                  <a:lstStyle/>
                  <a:p>
                    <a:fld id="{C8E3F165-C1A8-4519-9F35-29C321F9D98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2-9087-4A3B-A930-A575C60EE342}"/>
                </c:ext>
              </c:extLst>
            </c:dLbl>
            <c:dLbl>
              <c:idx val="3"/>
              <c:layout/>
              <c:tx>
                <c:rich>
                  <a:bodyPr/>
                  <a:lstStyle/>
                  <a:p>
                    <a:fld id="{AD583BF6-2F90-4103-AA3C-659BBE0B8484}"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3-9087-4A3B-A930-A575C60EE342}"/>
                </c:ext>
              </c:extLst>
            </c:dLbl>
            <c:dLbl>
              <c:idx val="4"/>
              <c:layout/>
              <c:tx>
                <c:rich>
                  <a:bodyPr/>
                  <a:lstStyle/>
                  <a:p>
                    <a:fld id="{B76A65CE-20A0-4422-B85B-06DB98017C4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4-9087-4A3B-A930-A575C60EE342}"/>
                </c:ext>
              </c:extLst>
            </c:dLbl>
            <c:spPr>
              <a:noFill/>
              <a:ln>
                <a:noFill/>
              </a:ln>
              <a:effectLst/>
            </c:spPr>
            <c:txPr>
              <a:bodyPr rot="0" spcFirstLastPara="1" vertOverflow="ellipsis" vert="horz" wrap="square" anchor="ctr" anchorCtr="1"/>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показатели'!$M$40,'Общие показатели'!$M$47,'Общие показатели'!$M$54,'Общие показатели'!$M$61,'Общие показатели'!$M$68)</c:f>
              <c:numCache>
                <c:formatCode>General</c:formatCode>
                <c:ptCount val="5"/>
                <c:pt idx="0">
                  <c:v>67</c:v>
                </c:pt>
                <c:pt idx="1">
                  <c:v>71</c:v>
                </c:pt>
                <c:pt idx="2">
                  <c:v>78</c:v>
                </c:pt>
                <c:pt idx="3">
                  <c:v>88</c:v>
                </c:pt>
                <c:pt idx="4">
                  <c:v>70</c:v>
                </c:pt>
              </c:numCache>
            </c:numRef>
          </c:val>
          <c:extLst>
            <c:ext xmlns:c15="http://schemas.microsoft.com/office/drawing/2012/chart" uri="{02D57815-91ED-43cb-92C2-25804820EDAC}">
              <c15:datalabelsRange>
                <c15:f>('Общие показатели'!$N$40,'Общие показатели'!$N$47,'Общие показатели'!$N$54,'Общие показатели'!$N$61,'Общие показатели'!$N$68)</c15:f>
                <c15:dlblRangeCache>
                  <c:ptCount val="5"/>
                  <c:pt idx="0">
                    <c:v>63%</c:v>
                  </c:pt>
                  <c:pt idx="1">
                    <c:v>66%</c:v>
                  </c:pt>
                  <c:pt idx="2">
                    <c:v>73%</c:v>
                  </c:pt>
                  <c:pt idx="3">
                    <c:v>82%</c:v>
                  </c:pt>
                  <c:pt idx="4">
                    <c:v>65%</c:v>
                  </c:pt>
                </c15:dlblRangeCache>
              </c15:datalabelsRange>
            </c:ext>
            <c:ext xmlns:c16="http://schemas.microsoft.com/office/drawing/2014/chart" uri="{C3380CC4-5D6E-409C-BE32-E72D297353CC}">
              <c16:uniqueId val="{00000005-9087-4A3B-A930-A575C60EE342}"/>
            </c:ext>
          </c:extLst>
        </c:ser>
        <c:ser>
          <c:idx val="1"/>
          <c:order val="1"/>
          <c:tx>
            <c:v>Оценка 4</c:v>
          </c:tx>
          <c:spPr>
            <a:solidFill>
              <a:srgbClr val="C2E49C"/>
            </a:solidFill>
            <a:ln w="9525" cap="flat" cmpd="sng" algn="ctr">
              <a:noFill/>
              <a:round/>
            </a:ln>
            <a:effectLst/>
          </c:spPr>
          <c:invertIfNegative val="0"/>
          <c:dLbls>
            <c:dLbl>
              <c:idx val="0"/>
              <c:layout/>
              <c:tx>
                <c:rich>
                  <a:bodyPr/>
                  <a:lstStyle/>
                  <a:p>
                    <a:fld id="{0E8FE417-4B29-4CE1-B141-09F2ED4E9524}"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9087-4A3B-A930-A575C60EE342}"/>
                </c:ext>
              </c:extLst>
            </c:dLbl>
            <c:dLbl>
              <c:idx val="1"/>
              <c:layout/>
              <c:tx>
                <c:rich>
                  <a:bodyPr/>
                  <a:lstStyle/>
                  <a:p>
                    <a:fld id="{1921A201-9D3A-46C8-8F59-12856625E762}"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7-9087-4A3B-A930-A575C60EE342}"/>
                </c:ext>
              </c:extLst>
            </c:dLbl>
            <c:dLbl>
              <c:idx val="2"/>
              <c:layout/>
              <c:tx>
                <c:rich>
                  <a:bodyPr/>
                  <a:lstStyle/>
                  <a:p>
                    <a:fld id="{06DA9C70-FF23-471E-B1A6-0C8A6422DCB2}"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8-9087-4A3B-A930-A575C60EE342}"/>
                </c:ext>
              </c:extLst>
            </c:dLbl>
            <c:dLbl>
              <c:idx val="3"/>
              <c:layout/>
              <c:tx>
                <c:rich>
                  <a:bodyPr/>
                  <a:lstStyle/>
                  <a:p>
                    <a:fld id="{44E51775-E6D0-4E9E-8C62-09A617C985B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9-9087-4A3B-A930-A575C60EE342}"/>
                </c:ext>
              </c:extLst>
            </c:dLbl>
            <c:dLbl>
              <c:idx val="4"/>
              <c:layout/>
              <c:tx>
                <c:rich>
                  <a:bodyPr/>
                  <a:lstStyle/>
                  <a:p>
                    <a:fld id="{17CD6679-B603-480C-8F10-8EAF77DA4B8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A-9087-4A3B-A930-A575C60EE342}"/>
                </c:ext>
              </c:extLst>
            </c:dLbl>
            <c:spPr>
              <a:noFill/>
              <a:ln>
                <a:noFill/>
              </a:ln>
              <a:effectLst/>
            </c:spPr>
            <c:txPr>
              <a:bodyPr rot="0" spcFirstLastPara="1" vertOverflow="ellipsis" vert="horz" wrap="square" anchor="ctr" anchorCtr="1"/>
              <a:lstStyle/>
              <a:p>
                <a:pPr>
                  <a:defRPr sz="20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показатели'!$M$41,'Общие показатели'!$M$48,'Общие показатели'!$M$55,'Общие показатели'!$M$62,'Общие показатели'!$M$69)</c:f>
              <c:numCache>
                <c:formatCode>General</c:formatCode>
                <c:ptCount val="5"/>
                <c:pt idx="0">
                  <c:v>27</c:v>
                </c:pt>
                <c:pt idx="1">
                  <c:v>24</c:v>
                </c:pt>
                <c:pt idx="2">
                  <c:v>21</c:v>
                </c:pt>
                <c:pt idx="3">
                  <c:v>13</c:v>
                </c:pt>
                <c:pt idx="4">
                  <c:v>26</c:v>
                </c:pt>
              </c:numCache>
            </c:numRef>
          </c:val>
          <c:extLst>
            <c:ext xmlns:c15="http://schemas.microsoft.com/office/drawing/2012/chart" uri="{02D57815-91ED-43cb-92C2-25804820EDAC}">
              <c15:datalabelsRange>
                <c15:f>('Общие показатели'!$N$41,'Общие показатели'!$N$48,'Общие показатели'!$N$55,'Общие показатели'!$N$62,'Общие показатели'!$N$69)</c15:f>
                <c15:dlblRangeCache>
                  <c:ptCount val="5"/>
                  <c:pt idx="0">
                    <c:v>25%</c:v>
                  </c:pt>
                  <c:pt idx="1">
                    <c:v>22%</c:v>
                  </c:pt>
                  <c:pt idx="2">
                    <c:v>20%</c:v>
                  </c:pt>
                  <c:pt idx="3">
                    <c:v>12%</c:v>
                  </c:pt>
                  <c:pt idx="4">
                    <c:v>24%</c:v>
                  </c:pt>
                </c15:dlblRangeCache>
              </c15:datalabelsRange>
            </c:ext>
            <c:ext xmlns:c16="http://schemas.microsoft.com/office/drawing/2014/chart" uri="{C3380CC4-5D6E-409C-BE32-E72D297353CC}">
              <c16:uniqueId val="{0000000B-9087-4A3B-A930-A575C60EE342}"/>
            </c:ext>
          </c:extLst>
        </c:ser>
        <c:ser>
          <c:idx val="2"/>
          <c:order val="2"/>
          <c:tx>
            <c:v>Оценка 3</c:v>
          </c:tx>
          <c:spPr>
            <a:solidFill>
              <a:srgbClr val="FFDA65"/>
            </a:solidFill>
            <a:ln w="9525" cap="flat" cmpd="sng" algn="ctr">
              <a:noFill/>
              <a:round/>
            </a:ln>
            <a:effectLst/>
          </c:spPr>
          <c:invertIfNegative val="0"/>
          <c:dLbls>
            <c:dLbl>
              <c:idx val="0"/>
              <c:layout/>
              <c:tx>
                <c:rich>
                  <a:bodyPr/>
                  <a:lstStyle/>
                  <a:p>
                    <a:fld id="{AC2C8B8A-3D4F-4D12-AC73-B1C49E8443EF}"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C-9087-4A3B-A930-A575C60EE342}"/>
                </c:ext>
              </c:extLst>
            </c:dLbl>
            <c:dLbl>
              <c:idx val="1"/>
              <c:layout/>
              <c:tx>
                <c:rich>
                  <a:bodyPr/>
                  <a:lstStyle/>
                  <a:p>
                    <a:fld id="{EED52281-6915-4F00-B56A-20E8CB22B39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D-9087-4A3B-A930-A575C60EE342}"/>
                </c:ext>
              </c:extLst>
            </c:dLbl>
            <c:dLbl>
              <c:idx val="2"/>
              <c:layout/>
              <c:tx>
                <c:rich>
                  <a:bodyPr/>
                  <a:lstStyle/>
                  <a:p>
                    <a:fld id="{A8CB1911-FF36-42C1-8CE0-609CA0EDB9B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E-9087-4A3B-A930-A575C60EE342}"/>
                </c:ext>
              </c:extLst>
            </c:dLbl>
            <c:dLbl>
              <c:idx val="3"/>
              <c:layout/>
              <c:tx>
                <c:rich>
                  <a:bodyPr/>
                  <a:lstStyle/>
                  <a:p>
                    <a:fld id="{B7443A99-CFF3-4451-96CC-CB2C7EC0B88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F-9087-4A3B-A930-A575C60EE342}"/>
                </c:ext>
              </c:extLst>
            </c:dLbl>
            <c:dLbl>
              <c:idx val="4"/>
              <c:layout/>
              <c:tx>
                <c:rich>
                  <a:bodyPr/>
                  <a:lstStyle/>
                  <a:p>
                    <a:fld id="{9761F9A6-2BE0-4E2A-979F-6DB2B75A716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0-9087-4A3B-A930-A575C60EE342}"/>
                </c:ext>
              </c:extLst>
            </c:dLbl>
            <c:spPr>
              <a:noFill/>
              <a:ln>
                <a:noFill/>
              </a:ln>
              <a:effectLst/>
            </c:spPr>
            <c:txPr>
              <a:bodyPr rot="0" spcFirstLastPara="1" vertOverflow="ellipsis" vert="horz" wrap="square" anchor="ctr" anchorCtr="1"/>
              <a:lstStyle/>
              <a:p>
                <a:pPr>
                  <a:defRPr sz="20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показатели'!$M$42,'Общие показатели'!$M$49,'Общие показатели'!$M$56,'Общие показатели'!$M$63,'Общие показатели'!$M$70)</c:f>
              <c:numCache>
                <c:formatCode>General</c:formatCode>
                <c:ptCount val="5"/>
                <c:pt idx="0">
                  <c:v>5</c:v>
                </c:pt>
                <c:pt idx="1">
                  <c:v>2</c:v>
                </c:pt>
                <c:pt idx="2">
                  <c:v>2</c:v>
                </c:pt>
                <c:pt idx="3">
                  <c:v>3</c:v>
                </c:pt>
                <c:pt idx="4">
                  <c:v>6</c:v>
                </c:pt>
              </c:numCache>
            </c:numRef>
          </c:val>
          <c:extLst>
            <c:ext xmlns:c15="http://schemas.microsoft.com/office/drawing/2012/chart" uri="{02D57815-91ED-43cb-92C2-25804820EDAC}">
              <c15:datalabelsRange>
                <c15:f>('Общие показатели'!$N$42,'Общие показатели'!$N$49,'Общие показатели'!$N$56,'Общие показатели'!$N$63,'Общие показатели'!$N$70)</c15:f>
                <c15:dlblRangeCache>
                  <c:ptCount val="5"/>
                  <c:pt idx="0">
                    <c:v>5%</c:v>
                  </c:pt>
                  <c:pt idx="1">
                    <c:v>2%</c:v>
                  </c:pt>
                  <c:pt idx="2">
                    <c:v>2%</c:v>
                  </c:pt>
                  <c:pt idx="3">
                    <c:v>3%</c:v>
                  </c:pt>
                  <c:pt idx="4">
                    <c:v>6%</c:v>
                  </c:pt>
                </c15:dlblRangeCache>
              </c15:datalabelsRange>
            </c:ext>
            <c:ext xmlns:c16="http://schemas.microsoft.com/office/drawing/2014/chart" uri="{C3380CC4-5D6E-409C-BE32-E72D297353CC}">
              <c16:uniqueId val="{00000011-9087-4A3B-A930-A575C60EE342}"/>
            </c:ext>
          </c:extLst>
        </c:ser>
        <c:ser>
          <c:idx val="3"/>
          <c:order val="3"/>
          <c:tx>
            <c:v>Оценка 2</c:v>
          </c:tx>
          <c:spPr>
            <a:solidFill>
              <a:schemeClr val="accent6"/>
            </a:solidFill>
            <a:ln w="9525" cap="flat" cmpd="sng" algn="ctr">
              <a:noFill/>
              <a:round/>
            </a:ln>
            <a:effectLst/>
          </c:spPr>
          <c:invertIfNegative val="0"/>
          <c:dLbls>
            <c:dLbl>
              <c:idx val="0"/>
              <c:layout/>
              <c:tx>
                <c:rich>
                  <a:bodyPr/>
                  <a:lstStyle/>
                  <a:p>
                    <a:fld id="{48F296B8-C71A-4890-9D3E-1F32CFA60F9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2-9087-4A3B-A930-A575C60EE342}"/>
                </c:ext>
              </c:extLst>
            </c:dLbl>
            <c:dLbl>
              <c:idx val="1"/>
              <c:layout/>
              <c:tx>
                <c:rich>
                  <a:bodyPr/>
                  <a:lstStyle/>
                  <a:p>
                    <a:fld id="{E1E0CA9C-0B1A-4FA6-8706-2F8795ABCFA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3-9087-4A3B-A930-A575C60EE342}"/>
                </c:ext>
              </c:extLst>
            </c:dLbl>
            <c:dLbl>
              <c:idx val="2"/>
              <c:layout/>
              <c:tx>
                <c:rich>
                  <a:bodyPr/>
                  <a:lstStyle/>
                  <a:p>
                    <a:fld id="{C7869B1E-1CF2-477A-B190-E35302B88830}"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4-9087-4A3B-A930-A575C60EE342}"/>
                </c:ext>
              </c:extLst>
            </c:dLbl>
            <c:dLbl>
              <c:idx val="3"/>
              <c:layout/>
              <c:tx>
                <c:rich>
                  <a:bodyPr/>
                  <a:lstStyle/>
                  <a:p>
                    <a:fld id="{4309192D-623D-4D61-BD3D-C934A1F4C87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5-9087-4A3B-A930-A575C60EE342}"/>
                </c:ext>
              </c:extLst>
            </c:dLbl>
            <c:dLbl>
              <c:idx val="4"/>
              <c:layout/>
              <c:tx>
                <c:rich>
                  <a:bodyPr/>
                  <a:lstStyle/>
                  <a:p>
                    <a:fld id="{E568B29E-048E-48D1-BE45-5DDE325AFE3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6-9087-4A3B-A930-A575C60EE342}"/>
                </c:ext>
              </c:extLst>
            </c:dLbl>
            <c:spPr>
              <a:noFill/>
              <a:ln>
                <a:noFill/>
              </a:ln>
              <a:effectLst/>
            </c:spPr>
            <c:txPr>
              <a:bodyPr rot="0" spcFirstLastPara="1" vertOverflow="ellipsis" vert="horz" wrap="square" anchor="ctr" anchorCtr="1"/>
              <a:lstStyle/>
              <a:p>
                <a:pPr>
                  <a:defRPr sz="20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показатели'!$M$43,'Общие показатели'!$M$50,'Общие показатели'!$M$57,'Общие показатели'!$M$64,'Общие показатели'!$M$71)</c:f>
              <c:numCache>
                <c:formatCode>General</c:formatCode>
                <c:ptCount val="5"/>
                <c:pt idx="0">
                  <c:v>1</c:v>
                </c:pt>
                <c:pt idx="1">
                  <c:v>2</c:v>
                </c:pt>
                <c:pt idx="2">
                  <c:v>0</c:v>
                </c:pt>
                <c:pt idx="3">
                  <c:v>0</c:v>
                </c:pt>
                <c:pt idx="4">
                  <c:v>0</c:v>
                </c:pt>
              </c:numCache>
            </c:numRef>
          </c:val>
          <c:extLst>
            <c:ext xmlns:c15="http://schemas.microsoft.com/office/drawing/2012/chart" uri="{02D57815-91ED-43cb-92C2-25804820EDAC}">
              <c15:datalabelsRange>
                <c15:f>('Общие показатели'!$N$43,'Общие показатели'!$N$50,'Общие показатели'!$N$57,'Общие показатели'!$N$64,'Общие показатели'!$N$71)</c15:f>
                <c15:dlblRangeCache>
                  <c:ptCount val="5"/>
                  <c:pt idx="0">
                    <c:v>1%</c:v>
                  </c:pt>
                  <c:pt idx="1">
                    <c:v>2%</c:v>
                  </c:pt>
                  <c:pt idx="2">
                    <c:v>0%</c:v>
                  </c:pt>
                  <c:pt idx="3">
                    <c:v>0%</c:v>
                  </c:pt>
                  <c:pt idx="4">
                    <c:v>0%</c:v>
                  </c:pt>
                </c15:dlblRangeCache>
              </c15:datalabelsRange>
            </c:ext>
            <c:ext xmlns:c16="http://schemas.microsoft.com/office/drawing/2014/chart" uri="{C3380CC4-5D6E-409C-BE32-E72D297353CC}">
              <c16:uniqueId val="{00000017-9087-4A3B-A930-A575C60EE342}"/>
            </c:ext>
          </c:extLst>
        </c:ser>
        <c:ser>
          <c:idx val="4"/>
          <c:order val="4"/>
          <c:tx>
            <c:v>Оценка 1</c:v>
          </c:tx>
          <c:spPr>
            <a:solidFill>
              <a:srgbClr val="FF0000"/>
            </a:solidFill>
            <a:ln w="9525" cap="flat" cmpd="sng" algn="ctr">
              <a:noFill/>
              <a:round/>
            </a:ln>
            <a:effectLst>
              <a:outerShdw blurRad="40000" dist="20000" dir="5400000" rotWithShape="0">
                <a:srgbClr val="000000">
                  <a:alpha val="38000"/>
                </a:srgbClr>
              </a:outerShdw>
            </a:effectLst>
          </c:spPr>
          <c:invertIfNegative val="0"/>
          <c:dLbls>
            <c:dLbl>
              <c:idx val="0"/>
              <c:layout/>
              <c:tx>
                <c:rich>
                  <a:bodyPr/>
                  <a:lstStyle/>
                  <a:p>
                    <a:fld id="{AA8D5064-25B8-436F-A317-5591C4EBC927}"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8-9087-4A3B-A930-A575C60EE342}"/>
                </c:ext>
              </c:extLst>
            </c:dLbl>
            <c:dLbl>
              <c:idx val="1"/>
              <c:layout/>
              <c:tx>
                <c:rich>
                  <a:bodyPr/>
                  <a:lstStyle/>
                  <a:p>
                    <a:fld id="{83305DE9-794C-40A2-BAC8-6033D02DB1E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9-9087-4A3B-A930-A575C60EE342}"/>
                </c:ext>
              </c:extLst>
            </c:dLbl>
            <c:dLbl>
              <c:idx val="2"/>
              <c:layout/>
              <c:tx>
                <c:rich>
                  <a:bodyPr/>
                  <a:lstStyle/>
                  <a:p>
                    <a:fld id="{83AC1267-8ADB-4CD5-A865-E1413EB5231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A-9087-4A3B-A930-A575C60EE342}"/>
                </c:ext>
              </c:extLst>
            </c:dLbl>
            <c:dLbl>
              <c:idx val="3"/>
              <c:layout/>
              <c:tx>
                <c:rich>
                  <a:bodyPr/>
                  <a:lstStyle/>
                  <a:p>
                    <a:fld id="{F81E20AA-F903-4D5E-BEA0-A181C081303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B-9087-4A3B-A930-A575C60EE342}"/>
                </c:ext>
              </c:extLst>
            </c:dLbl>
            <c:dLbl>
              <c:idx val="4"/>
              <c:layout/>
              <c:tx>
                <c:rich>
                  <a:bodyPr/>
                  <a:lstStyle/>
                  <a:p>
                    <a:fld id="{46CB3706-CDDD-462F-B657-2F605A92B34E}"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C-9087-4A3B-A930-A575C60EE342}"/>
                </c:ext>
              </c:extLst>
            </c:dLbl>
            <c:spPr>
              <a:noFill/>
              <a:ln>
                <a:noFill/>
              </a:ln>
              <a:effectLst/>
            </c:spPr>
            <c:txPr>
              <a:bodyPr rot="0" spcFirstLastPara="1" vertOverflow="ellipsis" vert="horz" wrap="square" anchor="ctr" anchorCtr="1"/>
              <a:lstStyle/>
              <a:p>
                <a:pPr>
                  <a:defRPr sz="20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показатели'!$M$44,'Общие показатели'!$M$51,'Общие показатели'!$M$58,'Общие показатели'!$M$65,'Общие показатели'!$M$72)</c:f>
              <c:numCache>
                <c:formatCode>General</c:formatCode>
                <c:ptCount val="5"/>
                <c:pt idx="0">
                  <c:v>1</c:v>
                </c:pt>
                <c:pt idx="1">
                  <c:v>2</c:v>
                </c:pt>
                <c:pt idx="2">
                  <c:v>0</c:v>
                </c:pt>
                <c:pt idx="3">
                  <c:v>0</c:v>
                </c:pt>
                <c:pt idx="4">
                  <c:v>1</c:v>
                </c:pt>
              </c:numCache>
            </c:numRef>
          </c:val>
          <c:extLst>
            <c:ext xmlns:c15="http://schemas.microsoft.com/office/drawing/2012/chart" uri="{02D57815-91ED-43cb-92C2-25804820EDAC}">
              <c15:datalabelsRange>
                <c15:f>('Общие показатели'!$N$44,'Общие показатели'!$N$51,'Общие показатели'!$N$58,'Общие показатели'!$N$65,'Общие показатели'!$N$72)</c15:f>
                <c15:dlblRangeCache>
                  <c:ptCount val="5"/>
                  <c:pt idx="0">
                    <c:v>1%</c:v>
                  </c:pt>
                  <c:pt idx="1">
                    <c:v>2%</c:v>
                  </c:pt>
                  <c:pt idx="2">
                    <c:v>0%</c:v>
                  </c:pt>
                  <c:pt idx="3">
                    <c:v>0%</c:v>
                  </c:pt>
                  <c:pt idx="4">
                    <c:v>1%</c:v>
                  </c:pt>
                </c15:dlblRangeCache>
              </c15:datalabelsRange>
            </c:ext>
            <c:ext xmlns:c16="http://schemas.microsoft.com/office/drawing/2014/chart" uri="{C3380CC4-5D6E-409C-BE32-E72D297353CC}">
              <c16:uniqueId val="{0000001D-9087-4A3B-A930-A575C60EE342}"/>
            </c:ext>
          </c:extLst>
        </c:ser>
        <c:ser>
          <c:idx val="5"/>
          <c:order val="5"/>
          <c:tx>
            <c:v>Нет оценки</c:v>
          </c:tx>
          <c:spPr>
            <a:solidFill>
              <a:schemeClr val="bg1">
                <a:lumMod val="95000"/>
              </a:schemeClr>
            </a:solidFill>
            <a:ln w="9525" cap="flat" cmpd="sng" algn="ctr">
              <a:noFill/>
              <a:round/>
            </a:ln>
            <a:effectLst/>
          </c:spPr>
          <c:invertIfNegative val="0"/>
          <c:dLbls>
            <c:dLbl>
              <c:idx val="0"/>
              <c:layout/>
              <c:tx>
                <c:rich>
                  <a:bodyPr/>
                  <a:lstStyle/>
                  <a:p>
                    <a:fld id="{C92DBF80-0692-4AED-B77C-788EFE0DA260}"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E-9087-4A3B-A930-A575C60EE342}"/>
                </c:ext>
              </c:extLst>
            </c:dLbl>
            <c:dLbl>
              <c:idx val="1"/>
              <c:layout/>
              <c:tx>
                <c:rich>
                  <a:bodyPr/>
                  <a:lstStyle/>
                  <a:p>
                    <a:fld id="{F499FB02-E394-44F0-ABCB-74CB260D85B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F-9087-4A3B-A930-A575C60EE342}"/>
                </c:ext>
              </c:extLst>
            </c:dLbl>
            <c:dLbl>
              <c:idx val="2"/>
              <c:layout/>
              <c:tx>
                <c:rich>
                  <a:bodyPr/>
                  <a:lstStyle/>
                  <a:p>
                    <a:fld id="{A1BFDEA0-4E61-4984-AAD7-B2E2699D7F5E}"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0-9087-4A3B-A930-A575C60EE342}"/>
                </c:ext>
              </c:extLst>
            </c:dLbl>
            <c:dLbl>
              <c:idx val="3"/>
              <c:layout/>
              <c:tx>
                <c:rich>
                  <a:bodyPr/>
                  <a:lstStyle/>
                  <a:p>
                    <a:fld id="{B953BECD-7E4A-4E4A-A57B-A25EA9A1DCE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1-9087-4A3B-A930-A575C60EE342}"/>
                </c:ext>
              </c:extLst>
            </c:dLbl>
            <c:dLbl>
              <c:idx val="4"/>
              <c:layout/>
              <c:tx>
                <c:rich>
                  <a:bodyPr/>
                  <a:lstStyle/>
                  <a:p>
                    <a:fld id="{06BC49FE-7128-42E1-9996-7AB26DDBD33D}"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2-9087-4A3B-A930-A575C60EE342}"/>
                </c:ext>
              </c:extLst>
            </c:dLbl>
            <c:spPr>
              <a:noFill/>
              <a:ln>
                <a:noFill/>
              </a:ln>
              <a:effectLst/>
            </c:spPr>
            <c:txPr>
              <a:bodyPr rot="0" spcFirstLastPara="1" vertOverflow="ellipsis" vert="horz" wrap="square" anchor="ctr" anchorCtr="1"/>
              <a:lstStyle/>
              <a:p>
                <a:pPr>
                  <a:defRPr sz="20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показатели'!$M$45,'Общие показатели'!$M$52,'Общие показатели'!$M$59,'Общие показатели'!$M$66,'Общие показатели'!$M$73)</c:f>
              <c:numCache>
                <c:formatCode>General</c:formatCode>
                <c:ptCount val="5"/>
                <c:pt idx="0">
                  <c:v>6</c:v>
                </c:pt>
                <c:pt idx="1">
                  <c:v>6</c:v>
                </c:pt>
                <c:pt idx="2">
                  <c:v>6</c:v>
                </c:pt>
                <c:pt idx="3">
                  <c:v>3</c:v>
                </c:pt>
                <c:pt idx="4">
                  <c:v>4</c:v>
                </c:pt>
              </c:numCache>
            </c:numRef>
          </c:val>
          <c:extLst>
            <c:ext xmlns:c15="http://schemas.microsoft.com/office/drawing/2012/chart" uri="{02D57815-91ED-43cb-92C2-25804820EDAC}">
              <c15:datalabelsRange>
                <c15:f>('Общие показатели'!$N$45,'Общие показатели'!$N$52,'Общие показатели'!$N$59,'Общие показатели'!$N$66,'Общие показатели'!$N$73)</c15:f>
                <c15:dlblRangeCache>
                  <c:ptCount val="5"/>
                  <c:pt idx="0">
                    <c:v>6%</c:v>
                  </c:pt>
                  <c:pt idx="1">
                    <c:v>6%</c:v>
                  </c:pt>
                  <c:pt idx="2">
                    <c:v>6%</c:v>
                  </c:pt>
                  <c:pt idx="3">
                    <c:v>3%</c:v>
                  </c:pt>
                  <c:pt idx="4">
                    <c:v>4%</c:v>
                  </c:pt>
                </c15:dlblRangeCache>
              </c15:datalabelsRange>
            </c:ext>
            <c:ext xmlns:c16="http://schemas.microsoft.com/office/drawing/2014/chart" uri="{C3380CC4-5D6E-409C-BE32-E72D297353CC}">
              <c16:uniqueId val="{00000023-9087-4A3B-A930-A575C60EE342}"/>
            </c:ext>
          </c:extLst>
        </c:ser>
        <c:dLbls>
          <c:dLblPos val="outEnd"/>
          <c:showLegendKey val="0"/>
          <c:showVal val="1"/>
          <c:showCatName val="0"/>
          <c:showSerName val="0"/>
          <c:showPercent val="0"/>
          <c:showBubbleSize val="0"/>
        </c:dLbls>
        <c:gapWidth val="250"/>
        <c:overlap val="-25"/>
        <c:axId val="1015243375"/>
        <c:axId val="1015220079"/>
      </c:barChart>
      <c:catAx>
        <c:axId val="1015243375"/>
        <c:scaling>
          <c:orientation val="maxMin"/>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crossAx val="1015220079"/>
        <c:crosses val="autoZero"/>
        <c:auto val="1"/>
        <c:lblAlgn val="ctr"/>
        <c:lblOffset val="200"/>
        <c:noMultiLvlLbl val="0"/>
      </c:catAx>
      <c:valAx>
        <c:axId val="1015220079"/>
        <c:scaling>
          <c:orientation val="minMax"/>
        </c:scaling>
        <c:delete val="1"/>
        <c:axPos val="r"/>
        <c:numFmt formatCode="General" sourceLinked="1"/>
        <c:majorTickMark val="out"/>
        <c:minorTickMark val="none"/>
        <c:tickLblPos val="nextTo"/>
        <c:crossAx val="1015243375"/>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legend>
    <c:plotVisOnly val="1"/>
    <c:dispBlanksAs val="gap"/>
    <c:showDLblsOverMax val="0"/>
  </c:chart>
  <c:spPr>
    <a:solidFill>
      <a:schemeClr val="bg1"/>
    </a:solidFill>
    <a:ln w="38100" cap="flat" cmpd="sng" algn="ctr">
      <a:solidFill>
        <a:srgbClr val="2F6CA6"/>
      </a:solidFill>
      <a:round/>
    </a:ln>
    <a:effectLst/>
  </c:spPr>
  <c:txPr>
    <a:bodyPr/>
    <a:lstStyle/>
    <a:p>
      <a:pPr>
        <a:defRPr sz="1000" b="0">
          <a:solidFill>
            <a:schemeClr val="tx1"/>
          </a:solidFill>
          <a:latin typeface="Arial Narrow" panose="020B0606020202030204" pitchFamily="34" charset="0"/>
        </a:defRPr>
      </a:pPr>
      <a:endParaRPr lang="ru-RU"/>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0" i="0" u="none" strike="noStrike" kern="1200" cap="none" spc="20" baseline="0">
                <a:solidFill>
                  <a:srgbClr val="2F6CA6"/>
                </a:solidFill>
                <a:latin typeface="PF Din Text Cond Pro Medium" panose="02000500000000020004" pitchFamily="2" charset="0"/>
                <a:ea typeface="+mn-ea"/>
                <a:cs typeface="+mn-cs"/>
              </a:defRPr>
            </a:pPr>
            <a:r>
              <a:rPr lang="ru-RU" sz="2800">
                <a:solidFill>
                  <a:srgbClr val="2F6CA6"/>
                </a:solidFill>
                <a:latin typeface="PF Din Text Cond Pro Medium" panose="02000500000000020004" pitchFamily="2" charset="0"/>
              </a:rPr>
              <a:t>Статистика "Передача электрической энергии"</a:t>
            </a:r>
          </a:p>
        </c:rich>
      </c:tx>
      <c:layout>
        <c:manualLayout>
          <c:xMode val="edge"/>
          <c:yMode val="edge"/>
          <c:x val="0.1053250265297959"/>
          <c:y val="1.6080763181944204E-2"/>
        </c:manualLayout>
      </c:layout>
      <c:overlay val="0"/>
      <c:spPr>
        <a:noFill/>
        <a:ln>
          <a:noFill/>
        </a:ln>
        <a:effectLst/>
      </c:spPr>
      <c:txPr>
        <a:bodyPr rot="0" spcFirstLastPara="1" vertOverflow="ellipsis" vert="horz" wrap="square" anchor="ctr" anchorCtr="1"/>
        <a:lstStyle/>
        <a:p>
          <a:pPr>
            <a:defRPr sz="2800" b="0" i="0" u="none" strike="noStrike" kern="1200" cap="none" spc="20" baseline="0">
              <a:solidFill>
                <a:srgbClr val="2F6CA6"/>
              </a:solidFill>
              <a:latin typeface="PF Din Text Cond Pro Medium" panose="02000500000000020004" pitchFamily="2" charset="0"/>
              <a:ea typeface="+mn-ea"/>
              <a:cs typeface="+mn-cs"/>
            </a:defRPr>
          </a:pPr>
          <a:endParaRPr lang="ru-RU"/>
        </a:p>
      </c:txPr>
    </c:title>
    <c:autoTitleDeleted val="0"/>
    <c:plotArea>
      <c:layout>
        <c:manualLayout>
          <c:layoutTarget val="inner"/>
          <c:xMode val="edge"/>
          <c:yMode val="edge"/>
          <c:x val="3.2626467931345979E-2"/>
          <c:y val="0.11788459112355865"/>
          <c:w val="0.94968128228290816"/>
          <c:h val="0.60498599221433691"/>
        </c:manualLayout>
      </c:layout>
      <c:barChart>
        <c:barDir val="col"/>
        <c:grouping val="clustered"/>
        <c:varyColors val="0"/>
        <c:ser>
          <c:idx val="0"/>
          <c:order val="0"/>
          <c:tx>
            <c:v>Оценка 5</c:v>
          </c:tx>
          <c:spPr>
            <a:solidFill>
              <a:srgbClr val="B8D2EB"/>
            </a:solidFill>
            <a:ln w="9525" cap="flat" cmpd="sng" algn="ctr">
              <a:noFill/>
              <a:round/>
            </a:ln>
            <a:effectLst/>
          </c:spPr>
          <c:invertIfNegative val="0"/>
          <c:dLbls>
            <c:dLbl>
              <c:idx val="0"/>
              <c:layout/>
              <c:tx>
                <c:rich>
                  <a:bodyPr/>
                  <a:lstStyle/>
                  <a:p>
                    <a:fld id="{08555C9A-C9BE-4E7E-8E5F-2E6A067F5A02}"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A97A-48C6-9D8E-87C266862444}"/>
                </c:ext>
              </c:extLst>
            </c:dLbl>
            <c:dLbl>
              <c:idx val="1"/>
              <c:layout/>
              <c:tx>
                <c:rich>
                  <a:bodyPr/>
                  <a:lstStyle/>
                  <a:p>
                    <a:fld id="{A39B747C-2FFE-4C9E-BB61-528C37BF75B2}"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1-A97A-48C6-9D8E-87C266862444}"/>
                </c:ext>
              </c:extLst>
            </c:dLbl>
            <c:dLbl>
              <c:idx val="2"/>
              <c:layout/>
              <c:tx>
                <c:rich>
                  <a:bodyPr/>
                  <a:lstStyle/>
                  <a:p>
                    <a:fld id="{A8DCB788-FF02-4E3E-B512-BD42E6512F6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2-A97A-48C6-9D8E-87C266862444}"/>
                </c:ext>
              </c:extLst>
            </c:dLbl>
            <c:dLbl>
              <c:idx val="3"/>
              <c:layout/>
              <c:tx>
                <c:rich>
                  <a:bodyPr/>
                  <a:lstStyle/>
                  <a:p>
                    <a:fld id="{95387B8C-0501-4DEF-813E-B287182D95A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3-A97A-48C6-9D8E-87C266862444}"/>
                </c:ext>
              </c:extLst>
            </c:dLbl>
            <c:dLbl>
              <c:idx val="4"/>
              <c:layout/>
              <c:tx>
                <c:rich>
                  <a:bodyPr/>
                  <a:lstStyle/>
                  <a:p>
                    <a:fld id="{4955FDE8-C0DE-4CB1-9150-46638E6D130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4-A97A-48C6-9D8E-87C266862444}"/>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показатели'!$R$40,'Общие показатели'!$R$47,'Общие показатели'!$R$54,'Общие показатели'!$R$61,'Общие показатели'!$R$68)</c:f>
              <c:numCache>
                <c:formatCode>General</c:formatCode>
                <c:ptCount val="5"/>
                <c:pt idx="0">
                  <c:v>413</c:v>
                </c:pt>
                <c:pt idx="1">
                  <c:v>388</c:v>
                </c:pt>
                <c:pt idx="2">
                  <c:v>485</c:v>
                </c:pt>
                <c:pt idx="3">
                  <c:v>478</c:v>
                </c:pt>
                <c:pt idx="4">
                  <c:v>479</c:v>
                </c:pt>
              </c:numCache>
            </c:numRef>
          </c:val>
          <c:extLst>
            <c:ext xmlns:c15="http://schemas.microsoft.com/office/drawing/2012/chart" uri="{02D57815-91ED-43cb-92C2-25804820EDAC}">
              <c15:datalabelsRange>
                <c15:f>('Общие показатели'!$S$40,'Общие показатели'!$S$47,'Общие показатели'!$S$54,'Общие показатели'!$S$61,'Общие показатели'!$S$68)</c15:f>
                <c15:dlblRangeCache>
                  <c:ptCount val="5"/>
                  <c:pt idx="0">
                    <c:v>61%</c:v>
                  </c:pt>
                  <c:pt idx="1">
                    <c:v>57%</c:v>
                  </c:pt>
                  <c:pt idx="2">
                    <c:v>72%</c:v>
                  </c:pt>
                  <c:pt idx="3">
                    <c:v>71%</c:v>
                  </c:pt>
                  <c:pt idx="4">
                    <c:v>71%</c:v>
                  </c:pt>
                </c15:dlblRangeCache>
              </c15:datalabelsRange>
            </c:ext>
            <c:ext xmlns:c16="http://schemas.microsoft.com/office/drawing/2014/chart" uri="{C3380CC4-5D6E-409C-BE32-E72D297353CC}">
              <c16:uniqueId val="{00000005-A97A-48C6-9D8E-87C266862444}"/>
            </c:ext>
          </c:extLst>
        </c:ser>
        <c:ser>
          <c:idx val="1"/>
          <c:order val="1"/>
          <c:tx>
            <c:v>Оценка 4</c:v>
          </c:tx>
          <c:spPr>
            <a:solidFill>
              <a:srgbClr val="C2E49C"/>
            </a:solidFill>
            <a:ln w="9525" cap="flat" cmpd="sng" algn="ctr">
              <a:noFill/>
              <a:round/>
            </a:ln>
            <a:effectLst/>
          </c:spPr>
          <c:invertIfNegative val="0"/>
          <c:dLbls>
            <c:dLbl>
              <c:idx val="0"/>
              <c:layout/>
              <c:tx>
                <c:rich>
                  <a:bodyPr/>
                  <a:lstStyle/>
                  <a:p>
                    <a:fld id="{40BA1583-24EC-4991-BA77-B4720471DCA1}"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A97A-48C6-9D8E-87C266862444}"/>
                </c:ext>
              </c:extLst>
            </c:dLbl>
            <c:dLbl>
              <c:idx val="1"/>
              <c:layout/>
              <c:tx>
                <c:rich>
                  <a:bodyPr/>
                  <a:lstStyle/>
                  <a:p>
                    <a:fld id="{DB7FC50D-D9B2-431F-B101-426E8B27C81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7-A97A-48C6-9D8E-87C266862444}"/>
                </c:ext>
              </c:extLst>
            </c:dLbl>
            <c:dLbl>
              <c:idx val="2"/>
              <c:layout/>
              <c:tx>
                <c:rich>
                  <a:bodyPr/>
                  <a:lstStyle/>
                  <a:p>
                    <a:fld id="{15091F49-20F4-44B8-B5E9-49BA779FFE3D}"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8-A97A-48C6-9D8E-87C266862444}"/>
                </c:ext>
              </c:extLst>
            </c:dLbl>
            <c:dLbl>
              <c:idx val="3"/>
              <c:layout/>
              <c:tx>
                <c:rich>
                  <a:bodyPr/>
                  <a:lstStyle/>
                  <a:p>
                    <a:fld id="{54A1987D-B890-4196-8F6B-222D4CFC6740}"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9-A97A-48C6-9D8E-87C266862444}"/>
                </c:ext>
              </c:extLst>
            </c:dLbl>
            <c:dLbl>
              <c:idx val="4"/>
              <c:layout/>
              <c:tx>
                <c:rich>
                  <a:bodyPr/>
                  <a:lstStyle/>
                  <a:p>
                    <a:fld id="{F1953942-8CC5-4860-864E-592AE3495C9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A-A97A-48C6-9D8E-87C266862444}"/>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показатели'!$R$41,'Общие показатели'!$R$48,'Общие показатели'!$R$55,'Общие показатели'!$R$62,'Общие показатели'!$R$69)</c:f>
              <c:numCache>
                <c:formatCode>General</c:formatCode>
                <c:ptCount val="5"/>
                <c:pt idx="0">
                  <c:v>254</c:v>
                </c:pt>
                <c:pt idx="1">
                  <c:v>281</c:v>
                </c:pt>
                <c:pt idx="2">
                  <c:v>186</c:v>
                </c:pt>
                <c:pt idx="3">
                  <c:v>195</c:v>
                </c:pt>
                <c:pt idx="4">
                  <c:v>190</c:v>
                </c:pt>
              </c:numCache>
            </c:numRef>
          </c:val>
          <c:extLst>
            <c:ext xmlns:c15="http://schemas.microsoft.com/office/drawing/2012/chart" uri="{02D57815-91ED-43cb-92C2-25804820EDAC}">
              <c15:datalabelsRange>
                <c15:f>('Общие показатели'!$S$41,'Общие показатели'!$S$48,'Общие показатели'!$S$55,'Общие показатели'!$S$62,'Общие показатели'!$S$69)</c15:f>
                <c15:dlblRangeCache>
                  <c:ptCount val="5"/>
                  <c:pt idx="0">
                    <c:v>38%</c:v>
                  </c:pt>
                  <c:pt idx="1">
                    <c:v>42%</c:v>
                  </c:pt>
                  <c:pt idx="2">
                    <c:v>28%</c:v>
                  </c:pt>
                  <c:pt idx="3">
                    <c:v>29%</c:v>
                  </c:pt>
                  <c:pt idx="4">
                    <c:v>28%</c:v>
                  </c:pt>
                </c15:dlblRangeCache>
              </c15:datalabelsRange>
            </c:ext>
            <c:ext xmlns:c16="http://schemas.microsoft.com/office/drawing/2014/chart" uri="{C3380CC4-5D6E-409C-BE32-E72D297353CC}">
              <c16:uniqueId val="{0000000B-A97A-48C6-9D8E-87C266862444}"/>
            </c:ext>
          </c:extLst>
        </c:ser>
        <c:ser>
          <c:idx val="2"/>
          <c:order val="2"/>
          <c:tx>
            <c:v>Оценка 3</c:v>
          </c:tx>
          <c:spPr>
            <a:solidFill>
              <a:srgbClr val="FFDA65"/>
            </a:solidFill>
            <a:ln w="9525" cap="flat" cmpd="sng" algn="ctr">
              <a:noFill/>
              <a:round/>
            </a:ln>
            <a:effectLst>
              <a:outerShdw blurRad="40000" dist="20000" dir="5400000" rotWithShape="0">
                <a:srgbClr val="000000">
                  <a:alpha val="38000"/>
                </a:srgbClr>
              </a:outerShdw>
            </a:effectLst>
          </c:spPr>
          <c:invertIfNegative val="0"/>
          <c:dLbls>
            <c:dLbl>
              <c:idx val="0"/>
              <c:layout/>
              <c:tx>
                <c:rich>
                  <a:bodyPr/>
                  <a:lstStyle/>
                  <a:p>
                    <a:fld id="{345D4AF7-7D50-4682-B0DD-5EA72A4563B7}"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C-A97A-48C6-9D8E-87C266862444}"/>
                </c:ext>
              </c:extLst>
            </c:dLbl>
            <c:dLbl>
              <c:idx val="1"/>
              <c:layout/>
              <c:tx>
                <c:rich>
                  <a:bodyPr/>
                  <a:lstStyle/>
                  <a:p>
                    <a:fld id="{4BF74E53-E6DB-471B-A467-B680970BACA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D-A97A-48C6-9D8E-87C266862444}"/>
                </c:ext>
              </c:extLst>
            </c:dLbl>
            <c:dLbl>
              <c:idx val="2"/>
              <c:layout/>
              <c:tx>
                <c:rich>
                  <a:bodyPr/>
                  <a:lstStyle/>
                  <a:p>
                    <a:fld id="{4D8E9632-2B96-4F4C-AA3F-07D3ACFA12E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E-A97A-48C6-9D8E-87C266862444}"/>
                </c:ext>
              </c:extLst>
            </c:dLbl>
            <c:dLbl>
              <c:idx val="3"/>
              <c:layout/>
              <c:tx>
                <c:rich>
                  <a:bodyPr/>
                  <a:lstStyle/>
                  <a:p>
                    <a:fld id="{B9962CB7-5EBB-428B-8FC0-4EF1A4722274}"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F-A97A-48C6-9D8E-87C266862444}"/>
                </c:ext>
              </c:extLst>
            </c:dLbl>
            <c:dLbl>
              <c:idx val="4"/>
              <c:layout/>
              <c:tx>
                <c:rich>
                  <a:bodyPr/>
                  <a:lstStyle/>
                  <a:p>
                    <a:fld id="{97BF795F-FD8F-4A54-99F7-1E521F85350E}"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0-A97A-48C6-9D8E-87C266862444}"/>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показатели'!$R$42,'Общие показатели'!$R$49,'Общие показатели'!$R$56,'Общие показатели'!$R$63,'Общие показатели'!$R$70)</c:f>
              <c:numCache>
                <c:formatCode>General</c:formatCode>
                <c:ptCount val="5"/>
                <c:pt idx="0">
                  <c:v>2</c:v>
                </c:pt>
                <c:pt idx="1">
                  <c:v>1</c:v>
                </c:pt>
                <c:pt idx="2">
                  <c:v>2</c:v>
                </c:pt>
                <c:pt idx="3">
                  <c:v>0</c:v>
                </c:pt>
                <c:pt idx="4">
                  <c:v>1</c:v>
                </c:pt>
              </c:numCache>
            </c:numRef>
          </c:val>
          <c:extLst>
            <c:ext xmlns:c15="http://schemas.microsoft.com/office/drawing/2012/chart" uri="{02D57815-91ED-43cb-92C2-25804820EDAC}">
              <c15:datalabelsRange>
                <c15:f>('Общие показатели'!$S$42,'Общие показатели'!$S$49,'Общие показатели'!$S$56,'Общие показатели'!$S$63,'Общие показатели'!$S$70)</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11-A97A-48C6-9D8E-87C266862444}"/>
            </c:ext>
          </c:extLst>
        </c:ser>
        <c:ser>
          <c:idx val="3"/>
          <c:order val="3"/>
          <c:tx>
            <c:v>Оценка 2</c:v>
          </c:tx>
          <c:spPr>
            <a:solidFill>
              <a:schemeClr val="accent6"/>
            </a:solidFill>
            <a:ln w="9525" cap="flat" cmpd="sng" algn="ctr">
              <a:noFill/>
              <a:round/>
            </a:ln>
            <a:effectLst/>
          </c:spPr>
          <c:invertIfNegative val="0"/>
          <c:dLbls>
            <c:dLbl>
              <c:idx val="0"/>
              <c:layout/>
              <c:tx>
                <c:rich>
                  <a:bodyPr/>
                  <a:lstStyle/>
                  <a:p>
                    <a:fld id="{710A272E-733D-410B-AFFB-D0D1ECD73DFE}"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2-A97A-48C6-9D8E-87C266862444}"/>
                </c:ext>
              </c:extLst>
            </c:dLbl>
            <c:dLbl>
              <c:idx val="1"/>
              <c:layout/>
              <c:tx>
                <c:rich>
                  <a:bodyPr/>
                  <a:lstStyle/>
                  <a:p>
                    <a:fld id="{5F1E8071-E0AE-498E-8297-03852BC4474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3-A97A-48C6-9D8E-87C266862444}"/>
                </c:ext>
              </c:extLst>
            </c:dLbl>
            <c:dLbl>
              <c:idx val="2"/>
              <c:layout/>
              <c:tx>
                <c:rich>
                  <a:bodyPr/>
                  <a:lstStyle/>
                  <a:p>
                    <a:fld id="{871F4FAB-6D00-4CBD-9E22-C9B93B92D8A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4-A97A-48C6-9D8E-87C266862444}"/>
                </c:ext>
              </c:extLst>
            </c:dLbl>
            <c:dLbl>
              <c:idx val="3"/>
              <c:layout/>
              <c:tx>
                <c:rich>
                  <a:bodyPr/>
                  <a:lstStyle/>
                  <a:p>
                    <a:fld id="{F1C139A2-D6C8-4273-9604-BD45EE7F174D}"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5-A97A-48C6-9D8E-87C266862444}"/>
                </c:ext>
              </c:extLst>
            </c:dLbl>
            <c:dLbl>
              <c:idx val="4"/>
              <c:layout/>
              <c:tx>
                <c:rich>
                  <a:bodyPr/>
                  <a:lstStyle/>
                  <a:p>
                    <a:fld id="{0DC07E23-C5EC-41E9-BCCB-822BFFE1E3A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6-A97A-48C6-9D8E-87C266862444}"/>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показатели'!$R$43,'Общие показатели'!$R$50,'Общие показатели'!$R$57,'Общие показатели'!$R$64,'Общие показатели'!$R$71)</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('Общие показатели'!$S$43,'Общие показатели'!$S$50,'Общие показатели'!$S$57,'Общие показатели'!$S$64,'Общие показатели'!$S$71)</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17-A97A-48C6-9D8E-87C266862444}"/>
            </c:ext>
          </c:extLst>
        </c:ser>
        <c:ser>
          <c:idx val="4"/>
          <c:order val="4"/>
          <c:tx>
            <c:v>Оценка 1</c:v>
          </c:tx>
          <c:spPr>
            <a:solidFill>
              <a:srgbClr val="FF0000"/>
            </a:solidFill>
            <a:ln w="9525" cap="flat" cmpd="sng" algn="ctr">
              <a:noFill/>
              <a:round/>
            </a:ln>
            <a:effectLst/>
          </c:spPr>
          <c:invertIfNegative val="0"/>
          <c:dLbls>
            <c:dLbl>
              <c:idx val="0"/>
              <c:layout/>
              <c:tx>
                <c:rich>
                  <a:bodyPr/>
                  <a:lstStyle/>
                  <a:p>
                    <a:fld id="{F119F4FF-08C2-4744-8160-1E717FD39477}"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8-A97A-48C6-9D8E-87C266862444}"/>
                </c:ext>
              </c:extLst>
            </c:dLbl>
            <c:dLbl>
              <c:idx val="1"/>
              <c:layout/>
              <c:tx>
                <c:rich>
                  <a:bodyPr/>
                  <a:lstStyle/>
                  <a:p>
                    <a:fld id="{5FA40A71-EEAF-4163-A035-B5385240DC9E}"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9-A97A-48C6-9D8E-87C266862444}"/>
                </c:ext>
              </c:extLst>
            </c:dLbl>
            <c:dLbl>
              <c:idx val="2"/>
              <c:layout/>
              <c:tx>
                <c:rich>
                  <a:bodyPr/>
                  <a:lstStyle/>
                  <a:p>
                    <a:fld id="{DB20CE02-5AB4-408A-9FDC-5177EF78BF8E}"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A-A97A-48C6-9D8E-87C266862444}"/>
                </c:ext>
              </c:extLst>
            </c:dLbl>
            <c:dLbl>
              <c:idx val="3"/>
              <c:layout/>
              <c:tx>
                <c:rich>
                  <a:bodyPr/>
                  <a:lstStyle/>
                  <a:p>
                    <a:fld id="{3AEB170B-72D4-4DD0-83F1-CED5B04F157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B-A97A-48C6-9D8E-87C266862444}"/>
                </c:ext>
              </c:extLst>
            </c:dLbl>
            <c:dLbl>
              <c:idx val="4"/>
              <c:layout/>
              <c:tx>
                <c:rich>
                  <a:bodyPr/>
                  <a:lstStyle/>
                  <a:p>
                    <a:fld id="{2A891E96-5D23-494A-A131-F7D66FE84D3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C-A97A-48C6-9D8E-87C266862444}"/>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показатели'!$R$44,'Общие показатели'!$R$51,'Общие показатели'!$R$58,'Общие показатели'!$R$65,'Общие показатели'!$R$72)</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('Общие показатели'!$S$44,'Общие показатели'!$S$51,'Общие показатели'!$S$58,'Общие показатели'!$S$65,'Общие показатели'!$S$72)</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1D-A97A-48C6-9D8E-87C266862444}"/>
            </c:ext>
          </c:extLst>
        </c:ser>
        <c:ser>
          <c:idx val="5"/>
          <c:order val="5"/>
          <c:tx>
            <c:v>Нет оценки</c:v>
          </c:tx>
          <c:spPr>
            <a:solidFill>
              <a:schemeClr val="bg1">
                <a:lumMod val="95000"/>
              </a:schemeClr>
            </a:solidFill>
            <a:ln w="9525" cap="flat" cmpd="sng" algn="ctr">
              <a:noFill/>
              <a:round/>
            </a:ln>
            <a:effectLst/>
          </c:spPr>
          <c:invertIfNegative val="0"/>
          <c:dLbls>
            <c:dLbl>
              <c:idx val="0"/>
              <c:layout/>
              <c:tx>
                <c:rich>
                  <a:bodyPr/>
                  <a:lstStyle/>
                  <a:p>
                    <a:fld id="{7A9C79ED-7E40-40E0-B7BE-E384EA50773C}"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E-A97A-48C6-9D8E-87C266862444}"/>
                </c:ext>
              </c:extLst>
            </c:dLbl>
            <c:dLbl>
              <c:idx val="1"/>
              <c:layout/>
              <c:tx>
                <c:rich>
                  <a:bodyPr/>
                  <a:lstStyle/>
                  <a:p>
                    <a:fld id="{CA703DC8-C6BF-47F5-A162-FD8A787D62C4}"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F-A97A-48C6-9D8E-87C266862444}"/>
                </c:ext>
              </c:extLst>
            </c:dLbl>
            <c:dLbl>
              <c:idx val="2"/>
              <c:layout/>
              <c:tx>
                <c:rich>
                  <a:bodyPr/>
                  <a:lstStyle/>
                  <a:p>
                    <a:fld id="{27B6B7D0-AE00-479D-9361-F39611A77A0F}"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0-A97A-48C6-9D8E-87C266862444}"/>
                </c:ext>
              </c:extLst>
            </c:dLbl>
            <c:dLbl>
              <c:idx val="3"/>
              <c:layout/>
              <c:tx>
                <c:rich>
                  <a:bodyPr/>
                  <a:lstStyle/>
                  <a:p>
                    <a:fld id="{7B8E0671-21D6-400C-9F5E-2052B080283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1-A97A-48C6-9D8E-87C266862444}"/>
                </c:ext>
              </c:extLst>
            </c:dLbl>
            <c:dLbl>
              <c:idx val="4"/>
              <c:layout/>
              <c:tx>
                <c:rich>
                  <a:bodyPr/>
                  <a:lstStyle/>
                  <a:p>
                    <a:fld id="{96036ACF-C64C-4A13-B920-6A47687A802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2-A97A-48C6-9D8E-87C266862444}"/>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показатели'!$R$45,'Общие показатели'!$R$52,'Общие показатели'!$R$59,'Общие показатели'!$R$66,'Общие показатели'!$R$73)</c:f>
              <c:numCache>
                <c:formatCode>General</c:formatCode>
                <c:ptCount val="5"/>
                <c:pt idx="0">
                  <c:v>6</c:v>
                </c:pt>
                <c:pt idx="1">
                  <c:v>5</c:v>
                </c:pt>
                <c:pt idx="2">
                  <c:v>2</c:v>
                </c:pt>
                <c:pt idx="3">
                  <c:v>2</c:v>
                </c:pt>
                <c:pt idx="4">
                  <c:v>5</c:v>
                </c:pt>
              </c:numCache>
            </c:numRef>
          </c:val>
          <c:extLst>
            <c:ext xmlns:c15="http://schemas.microsoft.com/office/drawing/2012/chart" uri="{02D57815-91ED-43cb-92C2-25804820EDAC}">
              <c15:datalabelsRange>
                <c15:f>('Общие показатели'!$S$45,'Общие показатели'!$S$52,'Общие показатели'!$S$59,'Общие показатели'!$S$66,'Общие показатели'!$S$73)</c15:f>
                <c15:dlblRangeCache>
                  <c:ptCount val="5"/>
                  <c:pt idx="0">
                    <c:v>1%</c:v>
                  </c:pt>
                  <c:pt idx="1">
                    <c:v>1%</c:v>
                  </c:pt>
                  <c:pt idx="2">
                    <c:v>0%</c:v>
                  </c:pt>
                  <c:pt idx="3">
                    <c:v>0%</c:v>
                  </c:pt>
                  <c:pt idx="4">
                    <c:v>1%</c:v>
                  </c:pt>
                </c15:dlblRangeCache>
              </c15:datalabelsRange>
            </c:ext>
            <c:ext xmlns:c16="http://schemas.microsoft.com/office/drawing/2014/chart" uri="{C3380CC4-5D6E-409C-BE32-E72D297353CC}">
              <c16:uniqueId val="{00000023-A97A-48C6-9D8E-87C266862444}"/>
            </c:ext>
          </c:extLst>
        </c:ser>
        <c:dLbls>
          <c:dLblPos val="outEnd"/>
          <c:showLegendKey val="0"/>
          <c:showVal val="1"/>
          <c:showCatName val="0"/>
          <c:showSerName val="0"/>
          <c:showPercent val="0"/>
          <c:showBubbleSize val="0"/>
        </c:dLbls>
        <c:gapWidth val="250"/>
        <c:overlap val="-25"/>
        <c:axId val="1015243375"/>
        <c:axId val="1015220079"/>
      </c:barChart>
      <c:catAx>
        <c:axId val="1015243375"/>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crossAx val="1015220079"/>
        <c:crosses val="autoZero"/>
        <c:auto val="1"/>
        <c:lblAlgn val="ctr"/>
        <c:lblOffset val="200"/>
        <c:noMultiLvlLbl val="0"/>
      </c:catAx>
      <c:valAx>
        <c:axId val="1015220079"/>
        <c:scaling>
          <c:orientation val="minMax"/>
        </c:scaling>
        <c:delete val="1"/>
        <c:axPos val="r"/>
        <c:numFmt formatCode="General" sourceLinked="1"/>
        <c:majorTickMark val="none"/>
        <c:minorTickMark val="none"/>
        <c:tickLblPos val="nextTo"/>
        <c:crossAx val="1015243375"/>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legend>
    <c:plotVisOnly val="1"/>
    <c:dispBlanksAs val="gap"/>
    <c:showDLblsOverMax val="0"/>
  </c:chart>
  <c:spPr>
    <a:solidFill>
      <a:schemeClr val="bg1"/>
    </a:solidFill>
    <a:ln w="38100" cap="flat" cmpd="sng" algn="ctr">
      <a:solidFill>
        <a:srgbClr val="2F6CA6"/>
      </a:solidFill>
      <a:round/>
    </a:ln>
    <a:effectLst/>
  </c:spPr>
  <c:txPr>
    <a:bodyPr/>
    <a:lstStyle/>
    <a:p>
      <a:pPr>
        <a:defRPr/>
      </a:pPr>
      <a:endParaRPr lang="ru-RU"/>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0" i="0" u="none" strike="noStrike" kern="1200" spc="0" baseline="0">
                <a:solidFill>
                  <a:srgbClr val="2F6CA6"/>
                </a:solidFill>
                <a:latin typeface="PF Din Text Cond Pro Medium" panose="02000500000000020004" pitchFamily="2" charset="0"/>
                <a:ea typeface="+mn-ea"/>
                <a:cs typeface="+mn-cs"/>
              </a:defRPr>
            </a:pPr>
            <a:r>
              <a:rPr lang="ru-RU" sz="2800" b="0">
                <a:solidFill>
                  <a:srgbClr val="2F6CA6"/>
                </a:solidFill>
                <a:latin typeface="PF Din Text Cond Pro Medium" panose="02000500000000020004" pitchFamily="2" charset="0"/>
              </a:rPr>
              <a:t>Статистика "Коммерческий учет"</a:t>
            </a:r>
          </a:p>
        </c:rich>
      </c:tx>
      <c:layout>
        <c:manualLayout>
          <c:xMode val="edge"/>
          <c:yMode val="edge"/>
          <c:x val="0.10819133819437167"/>
          <c:y val="1.1104953566729253E-2"/>
        </c:manualLayout>
      </c:layout>
      <c:overlay val="0"/>
      <c:spPr>
        <a:noFill/>
        <a:ln>
          <a:noFill/>
        </a:ln>
        <a:effectLst/>
      </c:spPr>
      <c:txPr>
        <a:bodyPr rot="0" spcFirstLastPara="1" vertOverflow="ellipsis" vert="horz" wrap="square" anchor="ctr" anchorCtr="1"/>
        <a:lstStyle/>
        <a:p>
          <a:pPr>
            <a:defRPr sz="2800" b="0" i="0" u="none" strike="noStrike" kern="1200" spc="0" baseline="0">
              <a:solidFill>
                <a:srgbClr val="2F6CA6"/>
              </a:solidFill>
              <a:latin typeface="PF Din Text Cond Pro Medium" panose="02000500000000020004" pitchFamily="2" charset="0"/>
              <a:ea typeface="+mn-ea"/>
              <a:cs typeface="+mn-cs"/>
            </a:defRPr>
          </a:pPr>
          <a:endParaRPr lang="ru-RU"/>
        </a:p>
      </c:txPr>
    </c:title>
    <c:autoTitleDeleted val="0"/>
    <c:plotArea>
      <c:layout>
        <c:manualLayout>
          <c:layoutTarget val="inner"/>
          <c:xMode val="edge"/>
          <c:yMode val="edge"/>
          <c:x val="2.8635595995380309E-2"/>
          <c:y val="0.11788460837929123"/>
          <c:w val="0.94973176784230984"/>
          <c:h val="0.61037640446377417"/>
        </c:manualLayout>
      </c:layout>
      <c:barChart>
        <c:barDir val="col"/>
        <c:grouping val="clustered"/>
        <c:varyColors val="0"/>
        <c:ser>
          <c:idx val="0"/>
          <c:order val="0"/>
          <c:tx>
            <c:v>Оценка 5</c:v>
          </c:tx>
          <c:spPr>
            <a:solidFill>
              <a:srgbClr val="B8D2EB"/>
            </a:solidFill>
            <a:ln>
              <a:noFill/>
            </a:ln>
            <a:effectLst/>
          </c:spPr>
          <c:invertIfNegative val="0"/>
          <c:dLbls>
            <c:dLbl>
              <c:idx val="0"/>
              <c:layout/>
              <c:tx>
                <c:rich>
                  <a:bodyPr/>
                  <a:lstStyle/>
                  <a:p>
                    <a:fld id="{EA5CD81C-A89D-4323-87DE-B4F96B0BB15F}"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D00E-4F4A-86CC-4817B5B6197F}"/>
                </c:ext>
              </c:extLst>
            </c:dLbl>
            <c:dLbl>
              <c:idx val="1"/>
              <c:layout/>
              <c:tx>
                <c:rich>
                  <a:bodyPr/>
                  <a:lstStyle/>
                  <a:p>
                    <a:fld id="{75492D59-8415-4630-9A6D-BD885EFD1C4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1-D00E-4F4A-86CC-4817B5B6197F}"/>
                </c:ext>
              </c:extLst>
            </c:dLbl>
            <c:dLbl>
              <c:idx val="2"/>
              <c:layout/>
              <c:tx>
                <c:rich>
                  <a:bodyPr/>
                  <a:lstStyle/>
                  <a:p>
                    <a:fld id="{E5C793E7-EF18-4882-885E-5E8EE79C3E0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2-D00E-4F4A-86CC-4817B5B6197F}"/>
                </c:ext>
              </c:extLst>
            </c:dLbl>
            <c:dLbl>
              <c:idx val="3"/>
              <c:layout/>
              <c:tx>
                <c:rich>
                  <a:bodyPr/>
                  <a:lstStyle/>
                  <a:p>
                    <a:fld id="{C604DE4E-6FDC-445B-B8E2-CEFA6DEB96E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3-D00E-4F4A-86CC-4817B5B6197F}"/>
                </c:ext>
              </c:extLst>
            </c:dLbl>
            <c:dLbl>
              <c:idx val="4"/>
              <c:layout/>
              <c:tx>
                <c:rich>
                  <a:bodyPr/>
                  <a:lstStyle/>
                  <a:p>
                    <a:fld id="{57F1A4E2-5224-440B-80BB-D3B4689851E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4-D00E-4F4A-86CC-4817B5B6197F}"/>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показатели'!$W$40,'Общие показатели'!$W$47,'Общие показатели'!$W$54,'Общие показатели'!$W$61,'Общие показатели'!$W$68)</c:f>
              <c:numCache>
                <c:formatCode>General</c:formatCode>
                <c:ptCount val="5"/>
                <c:pt idx="0">
                  <c:v>39</c:v>
                </c:pt>
                <c:pt idx="1">
                  <c:v>43</c:v>
                </c:pt>
                <c:pt idx="2">
                  <c:v>43</c:v>
                </c:pt>
                <c:pt idx="3">
                  <c:v>49</c:v>
                </c:pt>
                <c:pt idx="4">
                  <c:v>47</c:v>
                </c:pt>
              </c:numCache>
            </c:numRef>
          </c:val>
          <c:extLst>
            <c:ext xmlns:c15="http://schemas.microsoft.com/office/drawing/2012/chart" uri="{02D57815-91ED-43cb-92C2-25804820EDAC}">
              <c15:datalabelsRange>
                <c15:f>('Общие показатели'!$X$40,'Общие показатели'!$X$47,'Общие показатели'!$X$54,'Общие показатели'!$X$61,'Общие показатели'!$X$68)</c15:f>
                <c15:dlblRangeCache>
                  <c:ptCount val="5"/>
                  <c:pt idx="0">
                    <c:v>72%</c:v>
                  </c:pt>
                  <c:pt idx="1">
                    <c:v>80%</c:v>
                  </c:pt>
                  <c:pt idx="2">
                    <c:v>80%</c:v>
                  </c:pt>
                  <c:pt idx="3">
                    <c:v>91%</c:v>
                  </c:pt>
                  <c:pt idx="4">
                    <c:v>87%</c:v>
                  </c:pt>
                </c15:dlblRangeCache>
              </c15:datalabelsRange>
            </c:ext>
            <c:ext xmlns:c16="http://schemas.microsoft.com/office/drawing/2014/chart" uri="{C3380CC4-5D6E-409C-BE32-E72D297353CC}">
              <c16:uniqueId val="{00000005-D00E-4F4A-86CC-4817B5B6197F}"/>
            </c:ext>
          </c:extLst>
        </c:ser>
        <c:ser>
          <c:idx val="1"/>
          <c:order val="1"/>
          <c:tx>
            <c:v>Оценка 4</c:v>
          </c:tx>
          <c:spPr>
            <a:solidFill>
              <a:srgbClr val="C2E49C"/>
            </a:solidFill>
            <a:ln>
              <a:noFill/>
            </a:ln>
            <a:effectLst/>
          </c:spPr>
          <c:invertIfNegative val="0"/>
          <c:dLbls>
            <c:dLbl>
              <c:idx val="0"/>
              <c:layout/>
              <c:tx>
                <c:rich>
                  <a:bodyPr/>
                  <a:lstStyle/>
                  <a:p>
                    <a:fld id="{D20E0E5D-BD43-4F5D-A8F0-77D2CA6D0433}"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D00E-4F4A-86CC-4817B5B6197F}"/>
                </c:ext>
              </c:extLst>
            </c:dLbl>
            <c:dLbl>
              <c:idx val="1"/>
              <c:layout/>
              <c:tx>
                <c:rich>
                  <a:bodyPr/>
                  <a:lstStyle/>
                  <a:p>
                    <a:fld id="{D766BCF3-FF1A-44CA-8F97-B0E5CAD306C4}"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7-D00E-4F4A-86CC-4817B5B6197F}"/>
                </c:ext>
              </c:extLst>
            </c:dLbl>
            <c:dLbl>
              <c:idx val="2"/>
              <c:layout/>
              <c:tx>
                <c:rich>
                  <a:bodyPr/>
                  <a:lstStyle/>
                  <a:p>
                    <a:fld id="{59E31B2C-8E8E-419C-82B8-E755911E436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8-D00E-4F4A-86CC-4817B5B6197F}"/>
                </c:ext>
              </c:extLst>
            </c:dLbl>
            <c:dLbl>
              <c:idx val="3"/>
              <c:layout/>
              <c:tx>
                <c:rich>
                  <a:bodyPr/>
                  <a:lstStyle/>
                  <a:p>
                    <a:fld id="{5CDE82FA-31BE-4DEF-BE12-09CFE220FED9}"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9-D00E-4F4A-86CC-4817B5B6197F}"/>
                </c:ext>
              </c:extLst>
            </c:dLbl>
            <c:dLbl>
              <c:idx val="4"/>
              <c:layout/>
              <c:tx>
                <c:rich>
                  <a:bodyPr/>
                  <a:lstStyle/>
                  <a:p>
                    <a:fld id="{1D8DCFF0-3D61-408D-A8A7-69D2B9119AC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A-D00E-4F4A-86CC-4817B5B6197F}"/>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показатели'!$W$41,'Общие показатели'!$W$48,'Общие показатели'!$W$55,'Общие показатели'!$W$62,'Общие показатели'!$W$69)</c:f>
              <c:numCache>
                <c:formatCode>General</c:formatCode>
                <c:ptCount val="5"/>
                <c:pt idx="0">
                  <c:v>11</c:v>
                </c:pt>
                <c:pt idx="1">
                  <c:v>10</c:v>
                </c:pt>
                <c:pt idx="2">
                  <c:v>11</c:v>
                </c:pt>
                <c:pt idx="3">
                  <c:v>5</c:v>
                </c:pt>
                <c:pt idx="4">
                  <c:v>6</c:v>
                </c:pt>
              </c:numCache>
            </c:numRef>
          </c:val>
          <c:extLst>
            <c:ext xmlns:c15="http://schemas.microsoft.com/office/drawing/2012/chart" uri="{02D57815-91ED-43cb-92C2-25804820EDAC}">
              <c15:datalabelsRange>
                <c15:f>('Общие показатели'!$X$41,'Общие показатели'!$X$48,'Общие показатели'!$X$55,'Общие показатели'!$X$62,'Общие показатели'!$X$69)</c15:f>
                <c15:dlblRangeCache>
                  <c:ptCount val="5"/>
                  <c:pt idx="0">
                    <c:v>20%</c:v>
                  </c:pt>
                  <c:pt idx="1">
                    <c:v>19%</c:v>
                  </c:pt>
                  <c:pt idx="2">
                    <c:v>20%</c:v>
                  </c:pt>
                  <c:pt idx="3">
                    <c:v>9%</c:v>
                  </c:pt>
                  <c:pt idx="4">
                    <c:v>11%</c:v>
                  </c:pt>
                </c15:dlblRangeCache>
              </c15:datalabelsRange>
            </c:ext>
            <c:ext xmlns:c16="http://schemas.microsoft.com/office/drawing/2014/chart" uri="{C3380CC4-5D6E-409C-BE32-E72D297353CC}">
              <c16:uniqueId val="{0000000B-D00E-4F4A-86CC-4817B5B6197F}"/>
            </c:ext>
          </c:extLst>
        </c:ser>
        <c:ser>
          <c:idx val="2"/>
          <c:order val="2"/>
          <c:tx>
            <c:v>Оценка 3</c:v>
          </c:tx>
          <c:spPr>
            <a:solidFill>
              <a:srgbClr val="FFDA65"/>
            </a:solidFill>
            <a:ln>
              <a:noFill/>
            </a:ln>
            <a:effectLst/>
          </c:spPr>
          <c:invertIfNegative val="0"/>
          <c:dLbls>
            <c:dLbl>
              <c:idx val="0"/>
              <c:layout/>
              <c:tx>
                <c:rich>
                  <a:bodyPr/>
                  <a:lstStyle/>
                  <a:p>
                    <a:fld id="{8832756F-3A29-4428-AEB7-CC4C4EB2351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C-D00E-4F4A-86CC-4817B5B6197F}"/>
                </c:ext>
              </c:extLst>
            </c:dLbl>
            <c:dLbl>
              <c:idx val="1"/>
              <c:layout/>
              <c:tx>
                <c:rich>
                  <a:bodyPr/>
                  <a:lstStyle/>
                  <a:p>
                    <a:fld id="{E6AA8632-E4F5-4E66-99D7-B7B52DF939E4}"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D-D00E-4F4A-86CC-4817B5B6197F}"/>
                </c:ext>
              </c:extLst>
            </c:dLbl>
            <c:dLbl>
              <c:idx val="2"/>
              <c:layout/>
              <c:tx>
                <c:rich>
                  <a:bodyPr/>
                  <a:lstStyle/>
                  <a:p>
                    <a:fld id="{967700A1-B396-45DC-8196-A31E068D0A20}"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E-D00E-4F4A-86CC-4817B5B6197F}"/>
                </c:ext>
              </c:extLst>
            </c:dLbl>
            <c:dLbl>
              <c:idx val="3"/>
              <c:layout/>
              <c:tx>
                <c:rich>
                  <a:bodyPr/>
                  <a:lstStyle/>
                  <a:p>
                    <a:fld id="{CD564E60-7C3C-4CA6-AF32-BF232A1A9B6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F-D00E-4F4A-86CC-4817B5B6197F}"/>
                </c:ext>
              </c:extLst>
            </c:dLbl>
            <c:dLbl>
              <c:idx val="4"/>
              <c:layout/>
              <c:tx>
                <c:rich>
                  <a:bodyPr/>
                  <a:lstStyle/>
                  <a:p>
                    <a:fld id="{4667AF1E-7C83-49D6-A0CE-33A69523538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0-D00E-4F4A-86CC-4817B5B6197F}"/>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показатели'!$W$42,'Общие показатели'!$W$49,'Общие показатели'!$W$56,'Общие показатели'!$W$63,'Общие показатели'!$W$70)</c:f>
              <c:numCache>
                <c:formatCode>General</c:formatCode>
                <c:ptCount val="5"/>
                <c:pt idx="0">
                  <c:v>0</c:v>
                </c:pt>
                <c:pt idx="1">
                  <c:v>1</c:v>
                </c:pt>
                <c:pt idx="2">
                  <c:v>0</c:v>
                </c:pt>
                <c:pt idx="3">
                  <c:v>0</c:v>
                </c:pt>
                <c:pt idx="4">
                  <c:v>1</c:v>
                </c:pt>
              </c:numCache>
            </c:numRef>
          </c:val>
          <c:extLst>
            <c:ext xmlns:c15="http://schemas.microsoft.com/office/drawing/2012/chart" uri="{02D57815-91ED-43cb-92C2-25804820EDAC}">
              <c15:datalabelsRange>
                <c15:f>('Общие показатели'!$X$42,'Общие показатели'!$X$49,'Общие показатели'!$X$56,'Общие показатели'!$X$63,'Общие показатели'!$X$70)</c15:f>
                <c15:dlblRangeCache>
                  <c:ptCount val="5"/>
                  <c:pt idx="0">
                    <c:v>0%</c:v>
                  </c:pt>
                  <c:pt idx="1">
                    <c:v>2%</c:v>
                  </c:pt>
                  <c:pt idx="2">
                    <c:v>0%</c:v>
                  </c:pt>
                  <c:pt idx="3">
                    <c:v>0%</c:v>
                  </c:pt>
                  <c:pt idx="4">
                    <c:v>2%</c:v>
                  </c:pt>
                </c15:dlblRangeCache>
              </c15:datalabelsRange>
            </c:ext>
            <c:ext xmlns:c16="http://schemas.microsoft.com/office/drawing/2014/chart" uri="{C3380CC4-5D6E-409C-BE32-E72D297353CC}">
              <c16:uniqueId val="{00000011-D00E-4F4A-86CC-4817B5B6197F}"/>
            </c:ext>
          </c:extLst>
        </c:ser>
        <c:ser>
          <c:idx val="3"/>
          <c:order val="3"/>
          <c:tx>
            <c:v>Оценка 2</c:v>
          </c:tx>
          <c:spPr>
            <a:solidFill>
              <a:schemeClr val="accent6"/>
            </a:solidFill>
            <a:ln>
              <a:noFill/>
            </a:ln>
            <a:effectLst/>
          </c:spPr>
          <c:invertIfNegative val="0"/>
          <c:dLbls>
            <c:dLbl>
              <c:idx val="0"/>
              <c:layout/>
              <c:tx>
                <c:rich>
                  <a:bodyPr/>
                  <a:lstStyle/>
                  <a:p>
                    <a:fld id="{F8E0A248-9404-46FF-9AA0-84982C436420}"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2-D00E-4F4A-86CC-4817B5B6197F}"/>
                </c:ext>
              </c:extLst>
            </c:dLbl>
            <c:dLbl>
              <c:idx val="1"/>
              <c:layout/>
              <c:tx>
                <c:rich>
                  <a:bodyPr/>
                  <a:lstStyle/>
                  <a:p>
                    <a:fld id="{3627A758-D6E6-459B-8A65-A01B603C9E2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3-D00E-4F4A-86CC-4817B5B6197F}"/>
                </c:ext>
              </c:extLst>
            </c:dLbl>
            <c:dLbl>
              <c:idx val="2"/>
              <c:layout/>
              <c:tx>
                <c:rich>
                  <a:bodyPr/>
                  <a:lstStyle/>
                  <a:p>
                    <a:fld id="{63991EFE-D6B1-4343-BA73-57443E68722F}"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4-D00E-4F4A-86CC-4817B5B6197F}"/>
                </c:ext>
              </c:extLst>
            </c:dLbl>
            <c:dLbl>
              <c:idx val="3"/>
              <c:layout/>
              <c:tx>
                <c:rich>
                  <a:bodyPr/>
                  <a:lstStyle/>
                  <a:p>
                    <a:fld id="{88C3357D-5EF0-4B6F-8B2D-3ED6E9DDF8F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5-D00E-4F4A-86CC-4817B5B6197F}"/>
                </c:ext>
              </c:extLst>
            </c:dLbl>
            <c:dLbl>
              <c:idx val="4"/>
              <c:layout/>
              <c:tx>
                <c:rich>
                  <a:bodyPr/>
                  <a:lstStyle/>
                  <a:p>
                    <a:fld id="{5A0D4573-0AF3-4498-BC03-EFCEA3AB7BF2}"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6-D00E-4F4A-86CC-4817B5B6197F}"/>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показатели'!$W$43,'Общие показатели'!$W$50,'Общие показатели'!$W$57,'Общие показатели'!$W$64,'Общие показатели'!$W$71)</c:f>
              <c:numCache>
                <c:formatCode>General</c:formatCode>
                <c:ptCount val="5"/>
                <c:pt idx="0">
                  <c:v>1</c:v>
                </c:pt>
                <c:pt idx="1">
                  <c:v>0</c:v>
                </c:pt>
                <c:pt idx="2">
                  <c:v>0</c:v>
                </c:pt>
                <c:pt idx="3">
                  <c:v>0</c:v>
                </c:pt>
                <c:pt idx="4">
                  <c:v>0</c:v>
                </c:pt>
              </c:numCache>
            </c:numRef>
          </c:val>
          <c:extLst>
            <c:ext xmlns:c15="http://schemas.microsoft.com/office/drawing/2012/chart" uri="{02D57815-91ED-43cb-92C2-25804820EDAC}">
              <c15:datalabelsRange>
                <c15:f>('Общие показатели'!$X$43,'Общие показатели'!$X$50,'Общие показатели'!$X$57,'Общие показатели'!$X$64,'Общие показатели'!$X$71)</c15:f>
                <c15:dlblRangeCache>
                  <c:ptCount val="5"/>
                  <c:pt idx="0">
                    <c:v>2%</c:v>
                  </c:pt>
                  <c:pt idx="1">
                    <c:v>0%</c:v>
                  </c:pt>
                  <c:pt idx="2">
                    <c:v>0%</c:v>
                  </c:pt>
                  <c:pt idx="3">
                    <c:v>0%</c:v>
                  </c:pt>
                  <c:pt idx="4">
                    <c:v>0%</c:v>
                  </c:pt>
                </c15:dlblRangeCache>
              </c15:datalabelsRange>
            </c:ext>
            <c:ext xmlns:c16="http://schemas.microsoft.com/office/drawing/2014/chart" uri="{C3380CC4-5D6E-409C-BE32-E72D297353CC}">
              <c16:uniqueId val="{00000017-D00E-4F4A-86CC-4817B5B6197F}"/>
            </c:ext>
          </c:extLst>
        </c:ser>
        <c:ser>
          <c:idx val="4"/>
          <c:order val="4"/>
          <c:tx>
            <c:v>Оценка 1</c:v>
          </c:tx>
          <c:spPr>
            <a:solidFill>
              <a:srgbClr val="FF0000"/>
            </a:solidFill>
            <a:ln>
              <a:noFill/>
            </a:ln>
            <a:effectLst/>
          </c:spPr>
          <c:invertIfNegative val="0"/>
          <c:dLbls>
            <c:dLbl>
              <c:idx val="0"/>
              <c:layout/>
              <c:tx>
                <c:rich>
                  <a:bodyPr/>
                  <a:lstStyle/>
                  <a:p>
                    <a:fld id="{E8281248-9467-4AEF-B59C-9FAF78D3383C}"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8-D00E-4F4A-86CC-4817B5B6197F}"/>
                </c:ext>
              </c:extLst>
            </c:dLbl>
            <c:dLbl>
              <c:idx val="1"/>
              <c:layout/>
              <c:tx>
                <c:rich>
                  <a:bodyPr/>
                  <a:lstStyle/>
                  <a:p>
                    <a:fld id="{4189A648-9903-4A6F-82D4-9735A19B9FD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9-D00E-4F4A-86CC-4817B5B6197F}"/>
                </c:ext>
              </c:extLst>
            </c:dLbl>
            <c:dLbl>
              <c:idx val="2"/>
              <c:layout/>
              <c:tx>
                <c:rich>
                  <a:bodyPr/>
                  <a:lstStyle/>
                  <a:p>
                    <a:fld id="{1A2D533A-5C60-4D7D-9D28-0AA40686B74D}"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A-D00E-4F4A-86CC-4817B5B6197F}"/>
                </c:ext>
              </c:extLst>
            </c:dLbl>
            <c:dLbl>
              <c:idx val="3"/>
              <c:layout/>
              <c:tx>
                <c:rich>
                  <a:bodyPr/>
                  <a:lstStyle/>
                  <a:p>
                    <a:fld id="{1569B562-8015-41C9-9202-EB5E66FE9502}"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B-D00E-4F4A-86CC-4817B5B6197F}"/>
                </c:ext>
              </c:extLst>
            </c:dLbl>
            <c:dLbl>
              <c:idx val="4"/>
              <c:layout/>
              <c:tx>
                <c:rich>
                  <a:bodyPr/>
                  <a:lstStyle/>
                  <a:p>
                    <a:fld id="{A38F3A89-5F27-4153-81A7-3C748523969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C-D00E-4F4A-86CC-4817B5B6197F}"/>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показатели'!$W$44,'Общие показатели'!$W$51,'Общие показатели'!$W$58,'Общие показатели'!$W$65,'Общие показатели'!$W$72)</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('Общие показатели'!$X$44,'Общие показатели'!$X$51,'Общие показатели'!$X$58,'Общие показатели'!$X$65,'Общие показатели'!$X$72)</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1D-D00E-4F4A-86CC-4817B5B6197F}"/>
            </c:ext>
          </c:extLst>
        </c:ser>
        <c:ser>
          <c:idx val="5"/>
          <c:order val="5"/>
          <c:tx>
            <c:v>Нет оценки</c:v>
          </c:tx>
          <c:spPr>
            <a:solidFill>
              <a:schemeClr val="bg1">
                <a:lumMod val="95000"/>
              </a:schemeClr>
            </a:solidFill>
            <a:ln>
              <a:noFill/>
            </a:ln>
            <a:effectLst/>
          </c:spPr>
          <c:invertIfNegative val="0"/>
          <c:dLbls>
            <c:dLbl>
              <c:idx val="0"/>
              <c:layout/>
              <c:tx>
                <c:rich>
                  <a:bodyPr/>
                  <a:lstStyle/>
                  <a:p>
                    <a:fld id="{4FF4A9D2-92F2-4ECF-BB62-AFC8B678DAED}"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E-D00E-4F4A-86CC-4817B5B6197F}"/>
                </c:ext>
              </c:extLst>
            </c:dLbl>
            <c:dLbl>
              <c:idx val="1"/>
              <c:layout/>
              <c:tx>
                <c:rich>
                  <a:bodyPr/>
                  <a:lstStyle/>
                  <a:p>
                    <a:fld id="{BA2C5213-3DC8-4E03-954A-FE3C8B70429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F-D00E-4F4A-86CC-4817B5B6197F}"/>
                </c:ext>
              </c:extLst>
            </c:dLbl>
            <c:dLbl>
              <c:idx val="2"/>
              <c:layout/>
              <c:tx>
                <c:rich>
                  <a:bodyPr/>
                  <a:lstStyle/>
                  <a:p>
                    <a:fld id="{0BA3478A-B272-4A6B-BC80-2AF2E15CA61D}"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0-D00E-4F4A-86CC-4817B5B6197F}"/>
                </c:ext>
              </c:extLst>
            </c:dLbl>
            <c:dLbl>
              <c:idx val="3"/>
              <c:layout/>
              <c:tx>
                <c:rich>
                  <a:bodyPr/>
                  <a:lstStyle/>
                  <a:p>
                    <a:fld id="{0F348E15-AB4F-48CE-877A-30A98D82DD7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1-D00E-4F4A-86CC-4817B5B6197F}"/>
                </c:ext>
              </c:extLst>
            </c:dLbl>
            <c:dLbl>
              <c:idx val="4"/>
              <c:layout/>
              <c:tx>
                <c:rich>
                  <a:bodyPr/>
                  <a:lstStyle/>
                  <a:p>
                    <a:fld id="{CB211B84-859C-4538-AB0D-7050E5560B92}"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2-D00E-4F4A-86CC-4817B5B6197F}"/>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показатели'!$W$45,'Общие показатели'!$W$52,'Общие показатели'!$W$59,'Общие показатели'!$W$66,'Общие показатели'!$W$73)</c:f>
              <c:numCache>
                <c:formatCode>General</c:formatCode>
                <c:ptCount val="5"/>
                <c:pt idx="0">
                  <c:v>3</c:v>
                </c:pt>
                <c:pt idx="1">
                  <c:v>0</c:v>
                </c:pt>
                <c:pt idx="2">
                  <c:v>0</c:v>
                </c:pt>
                <c:pt idx="3">
                  <c:v>0</c:v>
                </c:pt>
                <c:pt idx="4">
                  <c:v>0</c:v>
                </c:pt>
              </c:numCache>
            </c:numRef>
          </c:val>
          <c:extLst>
            <c:ext xmlns:c15="http://schemas.microsoft.com/office/drawing/2012/chart" uri="{02D57815-91ED-43cb-92C2-25804820EDAC}">
              <c15:datalabelsRange>
                <c15:f>('Общие показатели'!$X$45,'Общие показатели'!$X$52,'Общие показатели'!$X$59,'Общие показатели'!$X$66,'Общие показатели'!$X$73)</c15:f>
                <c15:dlblRangeCache>
                  <c:ptCount val="5"/>
                  <c:pt idx="0">
                    <c:v>6%</c:v>
                  </c:pt>
                  <c:pt idx="1">
                    <c:v>0%</c:v>
                  </c:pt>
                  <c:pt idx="2">
                    <c:v>0%</c:v>
                  </c:pt>
                  <c:pt idx="3">
                    <c:v>0%</c:v>
                  </c:pt>
                  <c:pt idx="4">
                    <c:v>0%</c:v>
                  </c:pt>
                </c15:dlblRangeCache>
              </c15:datalabelsRange>
            </c:ext>
            <c:ext xmlns:c16="http://schemas.microsoft.com/office/drawing/2014/chart" uri="{C3380CC4-5D6E-409C-BE32-E72D297353CC}">
              <c16:uniqueId val="{00000023-D00E-4F4A-86CC-4817B5B6197F}"/>
            </c:ext>
          </c:extLst>
        </c:ser>
        <c:dLbls>
          <c:dLblPos val="outEnd"/>
          <c:showLegendKey val="0"/>
          <c:showVal val="1"/>
          <c:showCatName val="0"/>
          <c:showSerName val="0"/>
          <c:showPercent val="0"/>
          <c:showBubbleSize val="0"/>
        </c:dLbls>
        <c:gapWidth val="250"/>
        <c:overlap val="-25"/>
        <c:axId val="1015243375"/>
        <c:axId val="1015220079"/>
      </c:barChart>
      <c:catAx>
        <c:axId val="1015243375"/>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crossAx val="1015220079"/>
        <c:crosses val="autoZero"/>
        <c:auto val="1"/>
        <c:lblAlgn val="ctr"/>
        <c:lblOffset val="200"/>
        <c:noMultiLvlLbl val="0"/>
      </c:catAx>
      <c:valAx>
        <c:axId val="1015220079"/>
        <c:scaling>
          <c:orientation val="minMax"/>
        </c:scaling>
        <c:delete val="1"/>
        <c:axPos val="r"/>
        <c:numFmt formatCode="General" sourceLinked="1"/>
        <c:majorTickMark val="out"/>
        <c:minorTickMark val="none"/>
        <c:tickLblPos val="nextTo"/>
        <c:crossAx val="1015243375"/>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legend>
    <c:plotVisOnly val="1"/>
    <c:dispBlanksAs val="gap"/>
    <c:showDLblsOverMax val="0"/>
  </c:chart>
  <c:spPr>
    <a:solidFill>
      <a:schemeClr val="bg1"/>
    </a:solidFill>
    <a:ln w="38100" cap="flat" cmpd="sng" algn="ctr">
      <a:solidFill>
        <a:srgbClr val="2F6CA6"/>
      </a:solidFill>
      <a:round/>
    </a:ln>
    <a:effectLst/>
  </c:spPr>
  <c:txPr>
    <a:bodyPr/>
    <a:lstStyle/>
    <a:p>
      <a:pPr>
        <a:defRPr b="1">
          <a:latin typeface="Arial Narrow" panose="020B0606020202030204" pitchFamily="34" charset="0"/>
        </a:defRPr>
      </a:pPr>
      <a:endParaRPr lang="ru-RU"/>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0" i="0" u="none" strike="noStrike" kern="1200" spc="0" baseline="0">
                <a:solidFill>
                  <a:srgbClr val="2F6CA6"/>
                </a:solidFill>
                <a:latin typeface="PF Din Text Cond Pro Medium" panose="02000500000000020004" pitchFamily="2" charset="0"/>
                <a:ea typeface="+mn-ea"/>
                <a:cs typeface="+mn-cs"/>
              </a:defRPr>
            </a:pPr>
            <a:r>
              <a:rPr lang="ru-RU" sz="2800" b="0">
                <a:solidFill>
                  <a:srgbClr val="2F6CA6"/>
                </a:solidFill>
                <a:latin typeface="PF Din Text Cond Pro Medium" panose="02000500000000020004" pitchFamily="2" charset="0"/>
              </a:rPr>
              <a:t>Статистика "Дополнительные услуги"</a:t>
            </a:r>
          </a:p>
        </c:rich>
      </c:tx>
      <c:layout>
        <c:manualLayout>
          <c:xMode val="edge"/>
          <c:yMode val="edge"/>
          <c:x val="0.10774423415777822"/>
          <c:y val="1.1104922048586534E-2"/>
        </c:manualLayout>
      </c:layout>
      <c:overlay val="0"/>
      <c:spPr>
        <a:noFill/>
        <a:ln>
          <a:noFill/>
        </a:ln>
        <a:effectLst/>
      </c:spPr>
      <c:txPr>
        <a:bodyPr rot="0" spcFirstLastPara="1" vertOverflow="ellipsis" vert="horz" wrap="square" anchor="ctr" anchorCtr="1"/>
        <a:lstStyle/>
        <a:p>
          <a:pPr>
            <a:defRPr sz="2800" b="0" i="0" u="none" strike="noStrike" kern="1200" spc="0" baseline="0">
              <a:solidFill>
                <a:srgbClr val="2F6CA6"/>
              </a:solidFill>
              <a:latin typeface="PF Din Text Cond Pro Medium" panose="02000500000000020004" pitchFamily="2" charset="0"/>
              <a:ea typeface="+mn-ea"/>
              <a:cs typeface="+mn-cs"/>
            </a:defRPr>
          </a:pPr>
          <a:endParaRPr lang="ru-RU"/>
        </a:p>
      </c:txPr>
    </c:title>
    <c:autoTitleDeleted val="0"/>
    <c:plotArea>
      <c:layout>
        <c:manualLayout>
          <c:layoutTarget val="inner"/>
          <c:xMode val="edge"/>
          <c:yMode val="edge"/>
          <c:x val="2.8576568796776051E-2"/>
          <c:y val="0.11788460837929123"/>
          <c:w val="0.95662815198618312"/>
          <c:h val="0.60726663395260638"/>
        </c:manualLayout>
      </c:layout>
      <c:barChart>
        <c:barDir val="col"/>
        <c:grouping val="clustered"/>
        <c:varyColors val="0"/>
        <c:ser>
          <c:idx val="0"/>
          <c:order val="0"/>
          <c:tx>
            <c:v>Оценка 5</c:v>
          </c:tx>
          <c:spPr>
            <a:solidFill>
              <a:srgbClr val="B8D2EB"/>
            </a:solidFill>
            <a:ln>
              <a:noFill/>
            </a:ln>
            <a:effectLst/>
          </c:spPr>
          <c:invertIfNegative val="0"/>
          <c:dLbls>
            <c:dLbl>
              <c:idx val="0"/>
              <c:layout/>
              <c:tx>
                <c:rich>
                  <a:bodyPr/>
                  <a:lstStyle/>
                  <a:p>
                    <a:fld id="{0BC37272-9E89-47D8-9258-60508C4F90B5}"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C5AD-486B-81E2-563F0A8BF440}"/>
                </c:ext>
              </c:extLst>
            </c:dLbl>
            <c:dLbl>
              <c:idx val="1"/>
              <c:layout/>
              <c:tx>
                <c:rich>
                  <a:bodyPr/>
                  <a:lstStyle/>
                  <a:p>
                    <a:fld id="{563C0BA2-71CC-4C21-ABED-C8CEB6299639}"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1-C5AD-486B-81E2-563F0A8BF440}"/>
                </c:ext>
              </c:extLst>
            </c:dLbl>
            <c:dLbl>
              <c:idx val="2"/>
              <c:layout/>
              <c:tx>
                <c:rich>
                  <a:bodyPr/>
                  <a:lstStyle/>
                  <a:p>
                    <a:fld id="{DA8AD1BB-E1C9-4434-92AA-33FDD62432B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2-C5AD-486B-81E2-563F0A8BF440}"/>
                </c:ext>
              </c:extLst>
            </c:dLbl>
            <c:dLbl>
              <c:idx val="3"/>
              <c:layout/>
              <c:tx>
                <c:rich>
                  <a:bodyPr/>
                  <a:lstStyle/>
                  <a:p>
                    <a:fld id="{5E422776-8A48-4115-9F41-D0371C4BAF9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3-C5AD-486B-81E2-563F0A8BF440}"/>
                </c:ext>
              </c:extLst>
            </c:dLbl>
            <c:dLbl>
              <c:idx val="4"/>
              <c:layout/>
              <c:tx>
                <c:rich>
                  <a:bodyPr/>
                  <a:lstStyle/>
                  <a:p>
                    <a:fld id="{E7D237F6-9D26-4CFA-B3FD-45B74F789B6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4-C5AD-486B-81E2-563F0A8BF440}"/>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показатели'!$AB$40,'Общие показатели'!$AB$47,'Общие показатели'!$AB$54,'Общие показатели'!$AB$61,'Общие показатели'!$AB$68)</c:f>
              <c:numCache>
                <c:formatCode>General</c:formatCode>
                <c:ptCount val="5"/>
                <c:pt idx="0">
                  <c:v>43</c:v>
                </c:pt>
                <c:pt idx="1">
                  <c:v>52</c:v>
                </c:pt>
                <c:pt idx="2">
                  <c:v>55</c:v>
                </c:pt>
                <c:pt idx="3">
                  <c:v>58</c:v>
                </c:pt>
                <c:pt idx="4">
                  <c:v>57</c:v>
                </c:pt>
              </c:numCache>
            </c:numRef>
          </c:val>
          <c:extLst>
            <c:ext xmlns:c15="http://schemas.microsoft.com/office/drawing/2012/chart" uri="{02D57815-91ED-43cb-92C2-25804820EDAC}">
              <c15:datalabelsRange>
                <c15:f>('Общие показатели'!$AC$40,'Общие показатели'!$AC$47,'Общие показатели'!$AC$54,'Общие показатели'!$AC$61,'Общие показатели'!$AC$68)</c15:f>
                <c15:dlblRangeCache>
                  <c:ptCount val="5"/>
                  <c:pt idx="0">
                    <c:v>52%</c:v>
                  </c:pt>
                  <c:pt idx="1">
                    <c:v>63%</c:v>
                  </c:pt>
                  <c:pt idx="2">
                    <c:v>66%</c:v>
                  </c:pt>
                  <c:pt idx="3">
                    <c:v>70%</c:v>
                  </c:pt>
                  <c:pt idx="4">
                    <c:v>69%</c:v>
                  </c:pt>
                </c15:dlblRangeCache>
              </c15:datalabelsRange>
            </c:ext>
            <c:ext xmlns:c16="http://schemas.microsoft.com/office/drawing/2014/chart" uri="{C3380CC4-5D6E-409C-BE32-E72D297353CC}">
              <c16:uniqueId val="{00000005-C5AD-486B-81E2-563F0A8BF440}"/>
            </c:ext>
          </c:extLst>
        </c:ser>
        <c:ser>
          <c:idx val="1"/>
          <c:order val="1"/>
          <c:tx>
            <c:v>Оценка 4</c:v>
          </c:tx>
          <c:spPr>
            <a:solidFill>
              <a:srgbClr val="C2E49C"/>
            </a:solidFill>
            <a:ln>
              <a:noFill/>
            </a:ln>
            <a:effectLst/>
          </c:spPr>
          <c:invertIfNegative val="0"/>
          <c:dLbls>
            <c:dLbl>
              <c:idx val="0"/>
              <c:layout/>
              <c:tx>
                <c:rich>
                  <a:bodyPr/>
                  <a:lstStyle/>
                  <a:p>
                    <a:fld id="{C1B10193-C0B3-4725-90D6-1D64C78FDA5E}"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C5AD-486B-81E2-563F0A8BF440}"/>
                </c:ext>
              </c:extLst>
            </c:dLbl>
            <c:dLbl>
              <c:idx val="1"/>
              <c:layout/>
              <c:tx>
                <c:rich>
                  <a:bodyPr/>
                  <a:lstStyle/>
                  <a:p>
                    <a:fld id="{74D8DBC1-2310-49B3-A09A-B0D082FC0E5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7-C5AD-486B-81E2-563F0A8BF440}"/>
                </c:ext>
              </c:extLst>
            </c:dLbl>
            <c:dLbl>
              <c:idx val="2"/>
              <c:layout/>
              <c:tx>
                <c:rich>
                  <a:bodyPr/>
                  <a:lstStyle/>
                  <a:p>
                    <a:fld id="{CA481E07-B69C-4A80-80F9-FC7C9C7C4D70}"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8-C5AD-486B-81E2-563F0A8BF440}"/>
                </c:ext>
              </c:extLst>
            </c:dLbl>
            <c:dLbl>
              <c:idx val="3"/>
              <c:layout/>
              <c:tx>
                <c:rich>
                  <a:bodyPr/>
                  <a:lstStyle/>
                  <a:p>
                    <a:fld id="{D76DAB98-1C95-4DA9-AD42-B2BD0BA59B6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9-C5AD-486B-81E2-563F0A8BF440}"/>
                </c:ext>
              </c:extLst>
            </c:dLbl>
            <c:dLbl>
              <c:idx val="4"/>
              <c:layout/>
              <c:tx>
                <c:rich>
                  <a:bodyPr/>
                  <a:lstStyle/>
                  <a:p>
                    <a:fld id="{84515E28-6461-479B-8F6C-5DCFA5FCFFFE}"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A-C5AD-486B-81E2-563F0A8BF440}"/>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показатели'!$AB$41,'Общие показатели'!$AB$48,'Общие показатели'!$AB$55,'Общие показатели'!$AB$62,'Общие показатели'!$AB$69)</c:f>
              <c:numCache>
                <c:formatCode>General</c:formatCode>
                <c:ptCount val="5"/>
                <c:pt idx="0">
                  <c:v>37</c:v>
                </c:pt>
                <c:pt idx="1">
                  <c:v>29</c:v>
                </c:pt>
                <c:pt idx="2">
                  <c:v>24</c:v>
                </c:pt>
                <c:pt idx="3">
                  <c:v>23</c:v>
                </c:pt>
                <c:pt idx="4">
                  <c:v>24</c:v>
                </c:pt>
              </c:numCache>
            </c:numRef>
          </c:val>
          <c:extLst>
            <c:ext xmlns:c15="http://schemas.microsoft.com/office/drawing/2012/chart" uri="{02D57815-91ED-43cb-92C2-25804820EDAC}">
              <c15:datalabelsRange>
                <c15:f>('Общие показатели'!$AC$41,'Общие показатели'!$AC$48,'Общие показатели'!$AC$55,'Общие показатели'!$AC$62,'Общие показатели'!$AC$69)</c15:f>
                <c15:dlblRangeCache>
                  <c:ptCount val="5"/>
                  <c:pt idx="0">
                    <c:v>45%</c:v>
                  </c:pt>
                  <c:pt idx="1">
                    <c:v>35%</c:v>
                  </c:pt>
                  <c:pt idx="2">
                    <c:v>29%</c:v>
                  </c:pt>
                  <c:pt idx="3">
                    <c:v>28%</c:v>
                  </c:pt>
                  <c:pt idx="4">
                    <c:v>29%</c:v>
                  </c:pt>
                </c15:dlblRangeCache>
              </c15:datalabelsRange>
            </c:ext>
            <c:ext xmlns:c16="http://schemas.microsoft.com/office/drawing/2014/chart" uri="{C3380CC4-5D6E-409C-BE32-E72D297353CC}">
              <c16:uniqueId val="{0000000B-C5AD-486B-81E2-563F0A8BF440}"/>
            </c:ext>
          </c:extLst>
        </c:ser>
        <c:ser>
          <c:idx val="2"/>
          <c:order val="2"/>
          <c:tx>
            <c:v>Оценка 3</c:v>
          </c:tx>
          <c:spPr>
            <a:solidFill>
              <a:srgbClr val="FFDA65"/>
            </a:solidFill>
            <a:ln>
              <a:noFill/>
            </a:ln>
            <a:effectLst/>
          </c:spPr>
          <c:invertIfNegative val="0"/>
          <c:dLbls>
            <c:dLbl>
              <c:idx val="0"/>
              <c:layout/>
              <c:tx>
                <c:rich>
                  <a:bodyPr/>
                  <a:lstStyle/>
                  <a:p>
                    <a:fld id="{5BF40145-66F6-4DB2-95F0-B5FBC2688D4B}"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C-C5AD-486B-81E2-563F0A8BF440}"/>
                </c:ext>
              </c:extLst>
            </c:dLbl>
            <c:dLbl>
              <c:idx val="1"/>
              <c:layout/>
              <c:tx>
                <c:rich>
                  <a:bodyPr/>
                  <a:lstStyle/>
                  <a:p>
                    <a:fld id="{F47F5F99-9662-4976-AF3E-E95E88FF8C5F}"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D-C5AD-486B-81E2-563F0A8BF440}"/>
                </c:ext>
              </c:extLst>
            </c:dLbl>
            <c:dLbl>
              <c:idx val="2"/>
              <c:layout/>
              <c:tx>
                <c:rich>
                  <a:bodyPr/>
                  <a:lstStyle/>
                  <a:p>
                    <a:fld id="{120FED4A-1A27-4726-8852-C7F13AB34A9D}"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E-C5AD-486B-81E2-563F0A8BF440}"/>
                </c:ext>
              </c:extLst>
            </c:dLbl>
            <c:dLbl>
              <c:idx val="3"/>
              <c:layout/>
              <c:tx>
                <c:rich>
                  <a:bodyPr/>
                  <a:lstStyle/>
                  <a:p>
                    <a:fld id="{520DADC7-1B98-41C7-8EF7-6BEF949646D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F-C5AD-486B-81E2-563F0A8BF440}"/>
                </c:ext>
              </c:extLst>
            </c:dLbl>
            <c:dLbl>
              <c:idx val="4"/>
              <c:layout/>
              <c:tx>
                <c:rich>
                  <a:bodyPr/>
                  <a:lstStyle/>
                  <a:p>
                    <a:fld id="{8ABDFA6D-2A0A-410E-ABB7-F409FCC9A56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0-C5AD-486B-81E2-563F0A8BF440}"/>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показатели'!$AB$42,'Общие показатели'!$AB$49,'Общие показатели'!$AB$56,'Общие показатели'!$AB$63,'Общие показатели'!$AB$70)</c:f>
              <c:numCache>
                <c:formatCode>General</c:formatCode>
                <c:ptCount val="5"/>
                <c:pt idx="0">
                  <c:v>0</c:v>
                </c:pt>
                <c:pt idx="1">
                  <c:v>0</c:v>
                </c:pt>
                <c:pt idx="2">
                  <c:v>0</c:v>
                </c:pt>
                <c:pt idx="3">
                  <c:v>0</c:v>
                </c:pt>
                <c:pt idx="4">
                  <c:v>1</c:v>
                </c:pt>
              </c:numCache>
            </c:numRef>
          </c:val>
          <c:extLst>
            <c:ext xmlns:c15="http://schemas.microsoft.com/office/drawing/2012/chart" uri="{02D57815-91ED-43cb-92C2-25804820EDAC}">
              <c15:datalabelsRange>
                <c15:f>('Общие показатели'!$AC$42,'Общие показатели'!$AC$49,'Общие показатели'!$AC$56,'Общие показатели'!$AC$63,'Общие показатели'!$AC$70)</c15:f>
                <c15:dlblRangeCache>
                  <c:ptCount val="5"/>
                  <c:pt idx="0">
                    <c:v>0%</c:v>
                  </c:pt>
                  <c:pt idx="1">
                    <c:v>0%</c:v>
                  </c:pt>
                  <c:pt idx="2">
                    <c:v>0%</c:v>
                  </c:pt>
                  <c:pt idx="3">
                    <c:v>0%</c:v>
                  </c:pt>
                  <c:pt idx="4">
                    <c:v>1%</c:v>
                  </c:pt>
                </c15:dlblRangeCache>
              </c15:datalabelsRange>
            </c:ext>
            <c:ext xmlns:c16="http://schemas.microsoft.com/office/drawing/2014/chart" uri="{C3380CC4-5D6E-409C-BE32-E72D297353CC}">
              <c16:uniqueId val="{00000011-C5AD-486B-81E2-563F0A8BF440}"/>
            </c:ext>
          </c:extLst>
        </c:ser>
        <c:ser>
          <c:idx val="3"/>
          <c:order val="3"/>
          <c:tx>
            <c:v>Оценка 2</c:v>
          </c:tx>
          <c:spPr>
            <a:solidFill>
              <a:schemeClr val="accent6"/>
            </a:solidFill>
            <a:ln>
              <a:noFill/>
            </a:ln>
            <a:effectLst/>
          </c:spPr>
          <c:invertIfNegative val="0"/>
          <c:dLbls>
            <c:dLbl>
              <c:idx val="0"/>
              <c:layout/>
              <c:tx>
                <c:rich>
                  <a:bodyPr/>
                  <a:lstStyle/>
                  <a:p>
                    <a:fld id="{C057A492-3C21-4395-802F-8C06676BE8C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2-C5AD-486B-81E2-563F0A8BF440}"/>
                </c:ext>
              </c:extLst>
            </c:dLbl>
            <c:dLbl>
              <c:idx val="1"/>
              <c:layout/>
              <c:tx>
                <c:rich>
                  <a:bodyPr/>
                  <a:lstStyle/>
                  <a:p>
                    <a:fld id="{953ACBD6-5C28-4917-B538-9DABED2164E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3-C5AD-486B-81E2-563F0A8BF440}"/>
                </c:ext>
              </c:extLst>
            </c:dLbl>
            <c:dLbl>
              <c:idx val="2"/>
              <c:layout/>
              <c:tx>
                <c:rich>
                  <a:bodyPr/>
                  <a:lstStyle/>
                  <a:p>
                    <a:fld id="{762450A5-5DB9-464C-A35F-A84B835B4DF4}"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4-C5AD-486B-81E2-563F0A8BF440}"/>
                </c:ext>
              </c:extLst>
            </c:dLbl>
            <c:dLbl>
              <c:idx val="3"/>
              <c:layout/>
              <c:tx>
                <c:rich>
                  <a:bodyPr/>
                  <a:lstStyle/>
                  <a:p>
                    <a:fld id="{B889598F-9187-44B4-A116-3FEF69FC834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5-C5AD-486B-81E2-563F0A8BF440}"/>
                </c:ext>
              </c:extLst>
            </c:dLbl>
            <c:dLbl>
              <c:idx val="4"/>
              <c:layout/>
              <c:tx>
                <c:rich>
                  <a:bodyPr/>
                  <a:lstStyle/>
                  <a:p>
                    <a:fld id="{B6353CDC-422E-44BE-AB21-1B569D6390C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6-C5AD-486B-81E2-563F0A8BF440}"/>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показатели'!$AB$43,'Общие показатели'!$AB$50,'Общие показатели'!$AB$57,'Общие показатели'!$AB$64,'Общие показатели'!$AB$71)</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('Общие показатели'!$AC$43,'Общие показатели'!$AC$50,'Общие показатели'!$AC$57,'Общие показатели'!$AC$64,'Общие показатели'!$AC$71)</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17-C5AD-486B-81E2-563F0A8BF440}"/>
            </c:ext>
          </c:extLst>
        </c:ser>
        <c:ser>
          <c:idx val="4"/>
          <c:order val="4"/>
          <c:tx>
            <c:v>Оценка 1</c:v>
          </c:tx>
          <c:spPr>
            <a:solidFill>
              <a:srgbClr val="FF0000"/>
            </a:solidFill>
            <a:ln>
              <a:noFill/>
            </a:ln>
            <a:effectLst/>
          </c:spPr>
          <c:invertIfNegative val="0"/>
          <c:dLbls>
            <c:dLbl>
              <c:idx val="0"/>
              <c:layout/>
              <c:tx>
                <c:rich>
                  <a:bodyPr/>
                  <a:lstStyle/>
                  <a:p>
                    <a:fld id="{EA2FCB09-A22D-4CD1-B365-5732D2B95CB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8-C5AD-486B-81E2-563F0A8BF440}"/>
                </c:ext>
              </c:extLst>
            </c:dLbl>
            <c:dLbl>
              <c:idx val="1"/>
              <c:layout/>
              <c:tx>
                <c:rich>
                  <a:bodyPr/>
                  <a:lstStyle/>
                  <a:p>
                    <a:fld id="{12C151AF-9429-4E0D-BF29-889B10E1D3D0}"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9-C5AD-486B-81E2-563F0A8BF440}"/>
                </c:ext>
              </c:extLst>
            </c:dLbl>
            <c:dLbl>
              <c:idx val="2"/>
              <c:layout/>
              <c:tx>
                <c:rich>
                  <a:bodyPr/>
                  <a:lstStyle/>
                  <a:p>
                    <a:fld id="{C0AEAAC0-4F7E-4654-AAB2-BC19190A3EC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A-C5AD-486B-81E2-563F0A8BF440}"/>
                </c:ext>
              </c:extLst>
            </c:dLbl>
            <c:dLbl>
              <c:idx val="3"/>
              <c:layout/>
              <c:tx>
                <c:rich>
                  <a:bodyPr/>
                  <a:lstStyle/>
                  <a:p>
                    <a:fld id="{5E92A05E-9E14-49E6-8004-09AE900578A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B-C5AD-486B-81E2-563F0A8BF440}"/>
                </c:ext>
              </c:extLst>
            </c:dLbl>
            <c:dLbl>
              <c:idx val="4"/>
              <c:layout/>
              <c:tx>
                <c:rich>
                  <a:bodyPr/>
                  <a:lstStyle/>
                  <a:p>
                    <a:fld id="{F19C8863-1FA3-4CC1-A26C-065CAC6289F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C-C5AD-486B-81E2-563F0A8BF440}"/>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показатели'!$AB$44,'Общие показатели'!$AB$51,'Общие показатели'!$AB$58,'Общие показатели'!$AB$65,'Общие показатели'!$AB$72)</c:f>
              <c:numCache>
                <c:formatCode>General</c:formatCode>
                <c:ptCount val="5"/>
                <c:pt idx="0">
                  <c:v>1</c:v>
                </c:pt>
                <c:pt idx="1">
                  <c:v>0</c:v>
                </c:pt>
                <c:pt idx="2">
                  <c:v>0</c:v>
                </c:pt>
                <c:pt idx="3">
                  <c:v>0</c:v>
                </c:pt>
                <c:pt idx="4">
                  <c:v>0</c:v>
                </c:pt>
              </c:numCache>
            </c:numRef>
          </c:val>
          <c:extLst>
            <c:ext xmlns:c15="http://schemas.microsoft.com/office/drawing/2012/chart" uri="{02D57815-91ED-43cb-92C2-25804820EDAC}">
              <c15:datalabelsRange>
                <c15:f>('Общие показатели'!$AC$44,'Общие показатели'!$AC$51,'Общие показатели'!$AC$58,'Общие показатели'!$AC$65,'Общие показатели'!$AC$72)</c15:f>
                <c15:dlblRangeCache>
                  <c:ptCount val="5"/>
                  <c:pt idx="0">
                    <c:v>1%</c:v>
                  </c:pt>
                  <c:pt idx="1">
                    <c:v>0%</c:v>
                  </c:pt>
                  <c:pt idx="2">
                    <c:v>0%</c:v>
                  </c:pt>
                  <c:pt idx="3">
                    <c:v>0%</c:v>
                  </c:pt>
                  <c:pt idx="4">
                    <c:v>0%</c:v>
                  </c:pt>
                </c15:dlblRangeCache>
              </c15:datalabelsRange>
            </c:ext>
            <c:ext xmlns:c16="http://schemas.microsoft.com/office/drawing/2014/chart" uri="{C3380CC4-5D6E-409C-BE32-E72D297353CC}">
              <c16:uniqueId val="{0000001D-C5AD-486B-81E2-563F0A8BF440}"/>
            </c:ext>
          </c:extLst>
        </c:ser>
        <c:ser>
          <c:idx val="5"/>
          <c:order val="5"/>
          <c:tx>
            <c:v>Нет оценки</c:v>
          </c:tx>
          <c:spPr>
            <a:solidFill>
              <a:schemeClr val="bg1">
                <a:lumMod val="95000"/>
              </a:schemeClr>
            </a:solidFill>
            <a:ln>
              <a:noFill/>
            </a:ln>
            <a:effectLst/>
          </c:spPr>
          <c:invertIfNegative val="0"/>
          <c:dLbls>
            <c:dLbl>
              <c:idx val="0"/>
              <c:layout/>
              <c:tx>
                <c:rich>
                  <a:bodyPr/>
                  <a:lstStyle/>
                  <a:p>
                    <a:fld id="{C3F103D7-3360-47F8-AE0D-DFBE4E3D45D7}"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E-C5AD-486B-81E2-563F0A8BF440}"/>
                </c:ext>
              </c:extLst>
            </c:dLbl>
            <c:dLbl>
              <c:idx val="1"/>
              <c:layout/>
              <c:tx>
                <c:rich>
                  <a:bodyPr/>
                  <a:lstStyle/>
                  <a:p>
                    <a:fld id="{8A668A73-2FDB-45CC-AFD7-4C8D814E635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F-C5AD-486B-81E2-563F0A8BF440}"/>
                </c:ext>
              </c:extLst>
            </c:dLbl>
            <c:dLbl>
              <c:idx val="2"/>
              <c:layout/>
              <c:tx>
                <c:rich>
                  <a:bodyPr/>
                  <a:lstStyle/>
                  <a:p>
                    <a:fld id="{4A61755B-C3F7-488F-9DE6-A88B538EDB5F}"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0-C5AD-486B-81E2-563F0A8BF440}"/>
                </c:ext>
              </c:extLst>
            </c:dLbl>
            <c:dLbl>
              <c:idx val="3"/>
              <c:layout/>
              <c:tx>
                <c:rich>
                  <a:bodyPr/>
                  <a:lstStyle/>
                  <a:p>
                    <a:fld id="{15F36D3F-86D0-4717-865D-0FE1A47BFB7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1-C5AD-486B-81E2-563F0A8BF440}"/>
                </c:ext>
              </c:extLst>
            </c:dLbl>
            <c:dLbl>
              <c:idx val="4"/>
              <c:layout/>
              <c:tx>
                <c:rich>
                  <a:bodyPr/>
                  <a:lstStyle/>
                  <a:p>
                    <a:fld id="{B0AAD205-4834-4B23-8EDE-BB4B73FEF8B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2-C5AD-486B-81E2-563F0A8BF440}"/>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показатели'!$AB$45,'Общие показатели'!$AB$52,'Общие показатели'!$AB$59,'Общие показатели'!$AB$66,'Общие показатели'!$AB$73)</c:f>
              <c:numCache>
                <c:formatCode>General</c:formatCode>
                <c:ptCount val="5"/>
                <c:pt idx="0">
                  <c:v>2</c:v>
                </c:pt>
                <c:pt idx="1">
                  <c:v>2</c:v>
                </c:pt>
                <c:pt idx="2">
                  <c:v>4</c:v>
                </c:pt>
                <c:pt idx="3">
                  <c:v>2</c:v>
                </c:pt>
                <c:pt idx="4">
                  <c:v>1</c:v>
                </c:pt>
              </c:numCache>
            </c:numRef>
          </c:val>
          <c:extLst>
            <c:ext xmlns:c15="http://schemas.microsoft.com/office/drawing/2012/chart" uri="{02D57815-91ED-43cb-92C2-25804820EDAC}">
              <c15:datalabelsRange>
                <c15:f>('Общие показатели'!$AC$45,'Общие показатели'!$AC$52,'Общие показатели'!$AC$59,'Общие показатели'!$AC$66,'Общие показатели'!$AC$73)</c15:f>
                <c15:dlblRangeCache>
                  <c:ptCount val="5"/>
                  <c:pt idx="0">
                    <c:v>2%</c:v>
                  </c:pt>
                  <c:pt idx="1">
                    <c:v>2%</c:v>
                  </c:pt>
                  <c:pt idx="2">
                    <c:v>5%</c:v>
                  </c:pt>
                  <c:pt idx="3">
                    <c:v>2%</c:v>
                  </c:pt>
                  <c:pt idx="4">
                    <c:v>1%</c:v>
                  </c:pt>
                </c15:dlblRangeCache>
              </c15:datalabelsRange>
            </c:ext>
            <c:ext xmlns:c16="http://schemas.microsoft.com/office/drawing/2014/chart" uri="{C3380CC4-5D6E-409C-BE32-E72D297353CC}">
              <c16:uniqueId val="{00000023-C5AD-486B-81E2-563F0A8BF440}"/>
            </c:ext>
          </c:extLst>
        </c:ser>
        <c:dLbls>
          <c:dLblPos val="outEnd"/>
          <c:showLegendKey val="0"/>
          <c:showVal val="1"/>
          <c:showCatName val="0"/>
          <c:showSerName val="0"/>
          <c:showPercent val="0"/>
          <c:showBubbleSize val="0"/>
        </c:dLbls>
        <c:gapWidth val="250"/>
        <c:overlap val="-25"/>
        <c:axId val="1015243375"/>
        <c:axId val="1015220079"/>
      </c:barChart>
      <c:catAx>
        <c:axId val="1015243375"/>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crossAx val="1015220079"/>
        <c:crosses val="autoZero"/>
        <c:auto val="1"/>
        <c:lblAlgn val="ctr"/>
        <c:lblOffset val="200"/>
        <c:noMultiLvlLbl val="0"/>
      </c:catAx>
      <c:valAx>
        <c:axId val="1015220079"/>
        <c:scaling>
          <c:orientation val="minMax"/>
        </c:scaling>
        <c:delete val="1"/>
        <c:axPos val="r"/>
        <c:numFmt formatCode="General" sourceLinked="1"/>
        <c:majorTickMark val="out"/>
        <c:minorTickMark val="none"/>
        <c:tickLblPos val="nextTo"/>
        <c:crossAx val="1015243375"/>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legend>
    <c:plotVisOnly val="1"/>
    <c:dispBlanksAs val="gap"/>
    <c:showDLblsOverMax val="0"/>
  </c:chart>
  <c:spPr>
    <a:solidFill>
      <a:schemeClr val="bg1"/>
    </a:solidFill>
    <a:ln w="38100" cap="flat" cmpd="sng" algn="ctr">
      <a:solidFill>
        <a:srgbClr val="2F6CA6"/>
      </a:solidFill>
      <a:round/>
    </a:ln>
    <a:effectLst/>
  </c:spPr>
  <c:txPr>
    <a:bodyPr/>
    <a:lstStyle/>
    <a:p>
      <a:pPr>
        <a:defRPr b="1">
          <a:latin typeface="Arial Narrow" panose="020B0606020202030204" pitchFamily="34" charset="0"/>
        </a:defRPr>
      </a:pPr>
      <a:endParaRPr lang="ru-RU"/>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0" i="0" u="none" strike="noStrike" kern="1200" cap="none" spc="20" baseline="0">
                <a:solidFill>
                  <a:srgbClr val="2F6CA6"/>
                </a:solidFill>
                <a:latin typeface="PF Din Text Cond Pro Medium" panose="02000500000000020004" pitchFamily="2" charset="0"/>
                <a:ea typeface="+mn-ea"/>
                <a:cs typeface="+mn-cs"/>
              </a:defRPr>
            </a:pPr>
            <a:r>
              <a:rPr lang="ru-RU" sz="2800">
                <a:solidFill>
                  <a:srgbClr val="2F6CA6"/>
                </a:solidFill>
                <a:latin typeface="PF Din Text Cond Pro Medium" panose="02000500000000020004" pitchFamily="2" charset="0"/>
              </a:rPr>
              <a:t>Статистика "Энергосбережение"</a:t>
            </a:r>
          </a:p>
        </c:rich>
      </c:tx>
      <c:layout>
        <c:manualLayout>
          <c:xMode val="edge"/>
          <c:yMode val="edge"/>
          <c:x val="0.10668620811644007"/>
          <c:y val="1.6080758514156985E-2"/>
        </c:manualLayout>
      </c:layout>
      <c:overlay val="0"/>
      <c:spPr>
        <a:noFill/>
        <a:ln>
          <a:noFill/>
        </a:ln>
        <a:effectLst/>
      </c:spPr>
      <c:txPr>
        <a:bodyPr rot="0" spcFirstLastPara="1" vertOverflow="ellipsis" vert="horz" wrap="square" anchor="ctr" anchorCtr="1"/>
        <a:lstStyle/>
        <a:p>
          <a:pPr>
            <a:defRPr sz="2800" b="0" i="0" u="none" strike="noStrike" kern="1200" cap="none" spc="20" baseline="0">
              <a:solidFill>
                <a:srgbClr val="2F6CA6"/>
              </a:solidFill>
              <a:latin typeface="PF Din Text Cond Pro Medium" panose="02000500000000020004" pitchFamily="2" charset="0"/>
              <a:ea typeface="+mn-ea"/>
              <a:cs typeface="+mn-cs"/>
            </a:defRPr>
          </a:pPr>
          <a:endParaRPr lang="ru-RU"/>
        </a:p>
      </c:txPr>
    </c:title>
    <c:autoTitleDeleted val="0"/>
    <c:plotArea>
      <c:layout>
        <c:manualLayout>
          <c:layoutTarget val="inner"/>
          <c:xMode val="edge"/>
          <c:yMode val="edge"/>
          <c:x val="3.2626467931345979E-2"/>
          <c:y val="0.11788459112355865"/>
          <c:w val="0.94968128228290816"/>
          <c:h val="0.61680351248474574"/>
        </c:manualLayout>
      </c:layout>
      <c:barChart>
        <c:barDir val="col"/>
        <c:grouping val="clustered"/>
        <c:varyColors val="0"/>
        <c:ser>
          <c:idx val="0"/>
          <c:order val="0"/>
          <c:tx>
            <c:v>Оценка 5</c:v>
          </c:tx>
          <c:spPr>
            <a:solidFill>
              <a:srgbClr val="B8D2EB"/>
            </a:solidFill>
            <a:ln w="9525" cap="flat" cmpd="sng" algn="ctr">
              <a:noFill/>
              <a:round/>
            </a:ln>
            <a:effectLst/>
          </c:spPr>
          <c:invertIfNegative val="0"/>
          <c:dLbls>
            <c:dLbl>
              <c:idx val="0"/>
              <c:layout/>
              <c:tx>
                <c:rich>
                  <a:bodyPr/>
                  <a:lstStyle/>
                  <a:p>
                    <a:fld id="{ABB0DB10-3ABB-47A2-8DD6-03F08E3D2083}"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38C7-41A5-80E3-4ECEFAD41EEB}"/>
                </c:ext>
              </c:extLst>
            </c:dLbl>
            <c:dLbl>
              <c:idx val="1"/>
              <c:layout/>
              <c:tx>
                <c:rich>
                  <a:bodyPr/>
                  <a:lstStyle/>
                  <a:p>
                    <a:fld id="{25905730-1F59-4F15-A234-600810223CF2}"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1-38C7-41A5-80E3-4ECEFAD41EEB}"/>
                </c:ext>
              </c:extLst>
            </c:dLbl>
            <c:dLbl>
              <c:idx val="2"/>
              <c:layout/>
              <c:tx>
                <c:rich>
                  <a:bodyPr/>
                  <a:lstStyle/>
                  <a:p>
                    <a:fld id="{9F4B1E69-B9E9-4138-8698-BAFEE97E6ADD}"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2-38C7-41A5-80E3-4ECEFAD41EEB}"/>
                </c:ext>
              </c:extLst>
            </c:dLbl>
            <c:dLbl>
              <c:idx val="3"/>
              <c:layout/>
              <c:tx>
                <c:rich>
                  <a:bodyPr/>
                  <a:lstStyle/>
                  <a:p>
                    <a:fld id="{3A3A6D25-3184-4AA0-ADCD-EE6858102FD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3-38C7-41A5-80E3-4ECEFAD41EEB}"/>
                </c:ext>
              </c:extLst>
            </c:dLbl>
            <c:dLbl>
              <c:idx val="4"/>
              <c:layout/>
              <c:tx>
                <c:rich>
                  <a:bodyPr/>
                  <a:lstStyle/>
                  <a:p>
                    <a:fld id="{AB440089-B233-43F9-8C59-840ED4E1188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4-38C7-41A5-80E3-4ECEFAD41EEB}"/>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показатели'!$AG$40,'Общие показатели'!$AG$47,'Общие показатели'!$AG$54,'Общие показатели'!$AG$61,'Общие показатели'!$AG$68)</c:f>
              <c:numCache>
                <c:formatCode>General</c:formatCode>
                <c:ptCount val="5"/>
                <c:pt idx="0">
                  <c:v>4</c:v>
                </c:pt>
                <c:pt idx="1">
                  <c:v>6</c:v>
                </c:pt>
                <c:pt idx="2">
                  <c:v>6</c:v>
                </c:pt>
                <c:pt idx="3">
                  <c:v>5</c:v>
                </c:pt>
                <c:pt idx="4">
                  <c:v>7</c:v>
                </c:pt>
              </c:numCache>
            </c:numRef>
          </c:val>
          <c:extLst>
            <c:ext xmlns:c15="http://schemas.microsoft.com/office/drawing/2012/chart" uri="{02D57815-91ED-43cb-92C2-25804820EDAC}">
              <c15:datalabelsRange>
                <c15:f>('Общие показатели'!$AH$40,'Общие показатели'!$AH$47,'Общие показатели'!$AH$54,'Общие показатели'!$AH$61,'Общие показатели'!$AH$68)</c15:f>
                <c15:dlblRangeCache>
                  <c:ptCount val="5"/>
                  <c:pt idx="0">
                    <c:v>50%</c:v>
                  </c:pt>
                  <c:pt idx="1">
                    <c:v>75%</c:v>
                  </c:pt>
                  <c:pt idx="2">
                    <c:v>75%</c:v>
                  </c:pt>
                  <c:pt idx="3">
                    <c:v>63%</c:v>
                  </c:pt>
                  <c:pt idx="4">
                    <c:v>88%</c:v>
                  </c:pt>
                </c15:dlblRangeCache>
              </c15:datalabelsRange>
            </c:ext>
            <c:ext xmlns:c16="http://schemas.microsoft.com/office/drawing/2014/chart" uri="{C3380CC4-5D6E-409C-BE32-E72D297353CC}">
              <c16:uniqueId val="{00000005-38C7-41A5-80E3-4ECEFAD41EEB}"/>
            </c:ext>
          </c:extLst>
        </c:ser>
        <c:ser>
          <c:idx val="1"/>
          <c:order val="1"/>
          <c:tx>
            <c:v>Оценка 4</c:v>
          </c:tx>
          <c:spPr>
            <a:solidFill>
              <a:srgbClr val="C2E49C"/>
            </a:solidFill>
            <a:ln w="9525" cap="flat" cmpd="sng" algn="ctr">
              <a:noFill/>
              <a:round/>
            </a:ln>
            <a:effectLst/>
          </c:spPr>
          <c:invertIfNegative val="0"/>
          <c:dLbls>
            <c:dLbl>
              <c:idx val="0"/>
              <c:layout/>
              <c:tx>
                <c:rich>
                  <a:bodyPr/>
                  <a:lstStyle/>
                  <a:p>
                    <a:fld id="{37C8D6A2-F4D0-44A2-9884-817FFC76D7C5}"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38C7-41A5-80E3-4ECEFAD41EEB}"/>
                </c:ext>
              </c:extLst>
            </c:dLbl>
            <c:dLbl>
              <c:idx val="1"/>
              <c:layout/>
              <c:tx>
                <c:rich>
                  <a:bodyPr/>
                  <a:lstStyle/>
                  <a:p>
                    <a:fld id="{A7FBB5D4-40F0-43E7-9613-974AD3AFF9B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7-38C7-41A5-80E3-4ECEFAD41EEB}"/>
                </c:ext>
              </c:extLst>
            </c:dLbl>
            <c:dLbl>
              <c:idx val="2"/>
              <c:layout/>
              <c:tx>
                <c:rich>
                  <a:bodyPr/>
                  <a:lstStyle/>
                  <a:p>
                    <a:fld id="{532A1B82-9455-4DB6-92A8-AFC9889FE4E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8-38C7-41A5-80E3-4ECEFAD41EEB}"/>
                </c:ext>
              </c:extLst>
            </c:dLbl>
            <c:dLbl>
              <c:idx val="3"/>
              <c:layout/>
              <c:tx>
                <c:rich>
                  <a:bodyPr/>
                  <a:lstStyle/>
                  <a:p>
                    <a:fld id="{CE27B0C4-4A2E-43DA-A8E2-DA49826801A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9-38C7-41A5-80E3-4ECEFAD41EEB}"/>
                </c:ext>
              </c:extLst>
            </c:dLbl>
            <c:dLbl>
              <c:idx val="4"/>
              <c:layout/>
              <c:tx>
                <c:rich>
                  <a:bodyPr/>
                  <a:lstStyle/>
                  <a:p>
                    <a:fld id="{358A905A-31DE-4FD2-AE8B-A9705F5E025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A-38C7-41A5-80E3-4ECEFAD41EEB}"/>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показатели'!$AG$41,'Общие показатели'!$AG$48,'Общие показатели'!$AG$55,'Общие показатели'!$AG$62,'Общие показатели'!$AG$69)</c:f>
              <c:numCache>
                <c:formatCode>General</c:formatCode>
                <c:ptCount val="5"/>
                <c:pt idx="0">
                  <c:v>3</c:v>
                </c:pt>
                <c:pt idx="1">
                  <c:v>2</c:v>
                </c:pt>
                <c:pt idx="2">
                  <c:v>2</c:v>
                </c:pt>
                <c:pt idx="3">
                  <c:v>3</c:v>
                </c:pt>
                <c:pt idx="4">
                  <c:v>1</c:v>
                </c:pt>
              </c:numCache>
            </c:numRef>
          </c:val>
          <c:extLst>
            <c:ext xmlns:c15="http://schemas.microsoft.com/office/drawing/2012/chart" uri="{02D57815-91ED-43cb-92C2-25804820EDAC}">
              <c15:datalabelsRange>
                <c15:f>('Общие показатели'!$AH$41,'Общие показатели'!$AH$48,'Общие показатели'!$AH$55,'Общие показатели'!$AH$62,'Общие показатели'!$AH$69)</c15:f>
                <c15:dlblRangeCache>
                  <c:ptCount val="5"/>
                  <c:pt idx="0">
                    <c:v>38%</c:v>
                  </c:pt>
                  <c:pt idx="1">
                    <c:v>25%</c:v>
                  </c:pt>
                  <c:pt idx="2">
                    <c:v>25%</c:v>
                  </c:pt>
                  <c:pt idx="3">
                    <c:v>38%</c:v>
                  </c:pt>
                  <c:pt idx="4">
                    <c:v>13%</c:v>
                  </c:pt>
                </c15:dlblRangeCache>
              </c15:datalabelsRange>
            </c:ext>
            <c:ext xmlns:c16="http://schemas.microsoft.com/office/drawing/2014/chart" uri="{C3380CC4-5D6E-409C-BE32-E72D297353CC}">
              <c16:uniqueId val="{0000000B-38C7-41A5-80E3-4ECEFAD41EEB}"/>
            </c:ext>
          </c:extLst>
        </c:ser>
        <c:ser>
          <c:idx val="2"/>
          <c:order val="2"/>
          <c:tx>
            <c:v>Оценка 3</c:v>
          </c:tx>
          <c:spPr>
            <a:solidFill>
              <a:srgbClr val="FFDA65"/>
            </a:solidFill>
            <a:ln w="9525" cap="flat" cmpd="sng" algn="ctr">
              <a:noFill/>
              <a:round/>
            </a:ln>
            <a:effectLst>
              <a:outerShdw blurRad="40000" dist="20000" dir="5400000" rotWithShape="0">
                <a:srgbClr val="000000">
                  <a:alpha val="38000"/>
                </a:srgbClr>
              </a:outerShdw>
            </a:effectLst>
          </c:spPr>
          <c:invertIfNegative val="0"/>
          <c:dLbls>
            <c:dLbl>
              <c:idx val="0"/>
              <c:layout/>
              <c:tx>
                <c:rich>
                  <a:bodyPr/>
                  <a:lstStyle/>
                  <a:p>
                    <a:fld id="{00E24E02-EAB5-48CF-85F5-B7EED2A1D25F}"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C-38C7-41A5-80E3-4ECEFAD41EEB}"/>
                </c:ext>
              </c:extLst>
            </c:dLbl>
            <c:dLbl>
              <c:idx val="1"/>
              <c:layout/>
              <c:tx>
                <c:rich>
                  <a:bodyPr/>
                  <a:lstStyle/>
                  <a:p>
                    <a:fld id="{907965F4-1A91-4DCE-87F6-0E4D8C9D974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D-38C7-41A5-80E3-4ECEFAD41EEB}"/>
                </c:ext>
              </c:extLst>
            </c:dLbl>
            <c:dLbl>
              <c:idx val="2"/>
              <c:layout/>
              <c:tx>
                <c:rich>
                  <a:bodyPr/>
                  <a:lstStyle/>
                  <a:p>
                    <a:fld id="{A82F11A8-4AAE-4021-8F0C-A3B8C3BE66B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E-38C7-41A5-80E3-4ECEFAD41EEB}"/>
                </c:ext>
              </c:extLst>
            </c:dLbl>
            <c:dLbl>
              <c:idx val="3"/>
              <c:layout/>
              <c:tx>
                <c:rich>
                  <a:bodyPr/>
                  <a:lstStyle/>
                  <a:p>
                    <a:fld id="{B978EFAE-AE6E-44D9-8B9B-97FE019EB82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F-38C7-41A5-80E3-4ECEFAD41EEB}"/>
                </c:ext>
              </c:extLst>
            </c:dLbl>
            <c:dLbl>
              <c:idx val="4"/>
              <c:layout/>
              <c:tx>
                <c:rich>
                  <a:bodyPr/>
                  <a:lstStyle/>
                  <a:p>
                    <a:fld id="{48B1A3DF-BC3E-42BC-84B6-BD138F51C879}"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0-38C7-41A5-80E3-4ECEFAD41EEB}"/>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показатели'!$AG$42,'Общие показатели'!$AG$49,'Общие показатели'!$AG$56,'Общие показатели'!$AG$63,'Общие показатели'!$AG$70)</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('Общие показатели'!$AH$42,'Общие показатели'!$AH$49,'Общие показатели'!$AH$56,'Общие показатели'!$AH$63,'Общие показатели'!$AH$70)</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11-38C7-41A5-80E3-4ECEFAD41EEB}"/>
            </c:ext>
          </c:extLst>
        </c:ser>
        <c:ser>
          <c:idx val="3"/>
          <c:order val="3"/>
          <c:tx>
            <c:v>Оценка 2</c:v>
          </c:tx>
          <c:spPr>
            <a:solidFill>
              <a:schemeClr val="accent6"/>
            </a:solidFill>
            <a:ln w="9525" cap="flat" cmpd="sng" algn="ctr">
              <a:noFill/>
              <a:round/>
            </a:ln>
            <a:effectLst>
              <a:outerShdw blurRad="40000" dist="20000" dir="5400000" rotWithShape="0">
                <a:srgbClr val="000000">
                  <a:alpha val="38000"/>
                </a:srgbClr>
              </a:outerShdw>
            </a:effectLst>
          </c:spPr>
          <c:invertIfNegative val="0"/>
          <c:dLbls>
            <c:dLbl>
              <c:idx val="0"/>
              <c:layout/>
              <c:tx>
                <c:rich>
                  <a:bodyPr/>
                  <a:lstStyle/>
                  <a:p>
                    <a:fld id="{983B35D8-1966-40BC-A985-484D5E6528D2}"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2-38C7-41A5-80E3-4ECEFAD41EEB}"/>
                </c:ext>
              </c:extLst>
            </c:dLbl>
            <c:dLbl>
              <c:idx val="1"/>
              <c:layout/>
              <c:tx>
                <c:rich>
                  <a:bodyPr/>
                  <a:lstStyle/>
                  <a:p>
                    <a:fld id="{CAA6D1DB-FA58-44D6-9012-638C74378644}"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3-38C7-41A5-80E3-4ECEFAD41EEB}"/>
                </c:ext>
              </c:extLst>
            </c:dLbl>
            <c:dLbl>
              <c:idx val="2"/>
              <c:layout/>
              <c:tx>
                <c:rich>
                  <a:bodyPr/>
                  <a:lstStyle/>
                  <a:p>
                    <a:fld id="{EDEDD947-AE11-4FF4-89F4-21E6F340DBE2}"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4-38C7-41A5-80E3-4ECEFAD41EEB}"/>
                </c:ext>
              </c:extLst>
            </c:dLbl>
            <c:dLbl>
              <c:idx val="3"/>
              <c:layout/>
              <c:tx>
                <c:rich>
                  <a:bodyPr/>
                  <a:lstStyle/>
                  <a:p>
                    <a:fld id="{A4EE6B57-E789-4E05-A50B-820188A988CF}"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5-38C7-41A5-80E3-4ECEFAD41EEB}"/>
                </c:ext>
              </c:extLst>
            </c:dLbl>
            <c:dLbl>
              <c:idx val="4"/>
              <c:layout/>
              <c:tx>
                <c:rich>
                  <a:bodyPr/>
                  <a:lstStyle/>
                  <a:p>
                    <a:fld id="{BEA9D464-D0D7-4E3E-9C94-BFB588E3F08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6-38C7-41A5-80E3-4ECEFAD41EEB}"/>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показатели'!$AG$43,'Общие показатели'!$AG$50,'Общие показатели'!$AG$57,'Общие показатели'!$AG$64,'Общие показатели'!$AG$71)</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('Общие показатели'!$AH$43,'Общие показатели'!$AH$50,'Общие показатели'!$AH$57,'Общие показатели'!$AH$64,'Общие показатели'!$AH$71)</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17-38C7-41A5-80E3-4ECEFAD41EEB}"/>
            </c:ext>
          </c:extLst>
        </c:ser>
        <c:ser>
          <c:idx val="4"/>
          <c:order val="4"/>
          <c:tx>
            <c:v>Оценка 1</c:v>
          </c:tx>
          <c:spPr>
            <a:solidFill>
              <a:srgbClr val="FF0000"/>
            </a:solidFill>
            <a:ln w="9525" cap="flat" cmpd="sng" algn="ctr">
              <a:noFill/>
              <a:round/>
            </a:ln>
            <a:effectLst/>
          </c:spPr>
          <c:invertIfNegative val="0"/>
          <c:dLbls>
            <c:dLbl>
              <c:idx val="0"/>
              <c:layout/>
              <c:tx>
                <c:rich>
                  <a:bodyPr/>
                  <a:lstStyle/>
                  <a:p>
                    <a:fld id="{36F38E11-33EC-48B2-BA56-0BBBB2931231}"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8-38C7-41A5-80E3-4ECEFAD41EEB}"/>
                </c:ext>
              </c:extLst>
            </c:dLbl>
            <c:dLbl>
              <c:idx val="1"/>
              <c:layout/>
              <c:tx>
                <c:rich>
                  <a:bodyPr/>
                  <a:lstStyle/>
                  <a:p>
                    <a:fld id="{35FCC7DB-102C-4144-946F-DA25AC1DC2F2}"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9-38C7-41A5-80E3-4ECEFAD41EEB}"/>
                </c:ext>
              </c:extLst>
            </c:dLbl>
            <c:dLbl>
              <c:idx val="2"/>
              <c:layout/>
              <c:tx>
                <c:rich>
                  <a:bodyPr/>
                  <a:lstStyle/>
                  <a:p>
                    <a:fld id="{2F12B3BD-8998-48A5-AB34-C1192CA9146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A-38C7-41A5-80E3-4ECEFAD41EEB}"/>
                </c:ext>
              </c:extLst>
            </c:dLbl>
            <c:dLbl>
              <c:idx val="3"/>
              <c:layout/>
              <c:tx>
                <c:rich>
                  <a:bodyPr/>
                  <a:lstStyle/>
                  <a:p>
                    <a:fld id="{F9C1297E-9E88-456A-87DC-4ABAC35CB2E4}"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B-38C7-41A5-80E3-4ECEFAD41EEB}"/>
                </c:ext>
              </c:extLst>
            </c:dLbl>
            <c:dLbl>
              <c:idx val="4"/>
              <c:layout/>
              <c:tx>
                <c:rich>
                  <a:bodyPr/>
                  <a:lstStyle/>
                  <a:p>
                    <a:fld id="{8F875334-C98C-4414-A616-2BEE51E89C43}"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C-38C7-41A5-80E3-4ECEFAD41EEB}"/>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показатели'!$AG$44,'Общие показатели'!$AG$51,'Общие показатели'!$AG$58,'Общие показатели'!$AG$65,'Общие показатели'!$AG$72)</c:f>
              <c:numCache>
                <c:formatCode>General</c:formatCode>
                <c:ptCount val="5"/>
                <c:pt idx="0">
                  <c:v>1</c:v>
                </c:pt>
                <c:pt idx="1">
                  <c:v>0</c:v>
                </c:pt>
                <c:pt idx="2">
                  <c:v>0</c:v>
                </c:pt>
                <c:pt idx="3">
                  <c:v>0</c:v>
                </c:pt>
                <c:pt idx="4">
                  <c:v>0</c:v>
                </c:pt>
              </c:numCache>
            </c:numRef>
          </c:val>
          <c:extLst>
            <c:ext xmlns:c15="http://schemas.microsoft.com/office/drawing/2012/chart" uri="{02D57815-91ED-43cb-92C2-25804820EDAC}">
              <c15:datalabelsRange>
                <c15:f>('Общие показатели'!$AH$44,'Общие показатели'!$AH$51,'Общие показатели'!$AH$58,'Общие показатели'!$AH$65,'Общие показатели'!$AH$72)</c15:f>
                <c15:dlblRangeCache>
                  <c:ptCount val="5"/>
                  <c:pt idx="0">
                    <c:v>13%</c:v>
                  </c:pt>
                  <c:pt idx="1">
                    <c:v>0%</c:v>
                  </c:pt>
                  <c:pt idx="2">
                    <c:v>0%</c:v>
                  </c:pt>
                  <c:pt idx="3">
                    <c:v>0%</c:v>
                  </c:pt>
                  <c:pt idx="4">
                    <c:v>0%</c:v>
                  </c:pt>
                </c15:dlblRangeCache>
              </c15:datalabelsRange>
            </c:ext>
            <c:ext xmlns:c16="http://schemas.microsoft.com/office/drawing/2014/chart" uri="{C3380CC4-5D6E-409C-BE32-E72D297353CC}">
              <c16:uniqueId val="{0000001D-38C7-41A5-80E3-4ECEFAD41EEB}"/>
            </c:ext>
          </c:extLst>
        </c:ser>
        <c:ser>
          <c:idx val="5"/>
          <c:order val="5"/>
          <c:tx>
            <c:v>Нет оценки</c:v>
          </c:tx>
          <c:spPr>
            <a:solidFill>
              <a:schemeClr val="bg1">
                <a:lumMod val="95000"/>
              </a:schemeClr>
            </a:solidFill>
            <a:ln w="9525" cap="flat" cmpd="sng" algn="ctr">
              <a:noFill/>
              <a:round/>
            </a:ln>
            <a:effectLst/>
          </c:spPr>
          <c:invertIfNegative val="0"/>
          <c:dLbls>
            <c:dLbl>
              <c:idx val="0"/>
              <c:layout/>
              <c:tx>
                <c:rich>
                  <a:bodyPr/>
                  <a:lstStyle/>
                  <a:p>
                    <a:fld id="{997F56C8-9C80-42C8-85A5-E16A460CB71D}"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E-38C7-41A5-80E3-4ECEFAD41EEB}"/>
                </c:ext>
              </c:extLst>
            </c:dLbl>
            <c:dLbl>
              <c:idx val="1"/>
              <c:layout/>
              <c:tx>
                <c:rich>
                  <a:bodyPr/>
                  <a:lstStyle/>
                  <a:p>
                    <a:fld id="{40C9A3A8-9FFC-4901-AE65-DE07091AFA59}"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F-38C7-41A5-80E3-4ECEFAD41EEB}"/>
                </c:ext>
              </c:extLst>
            </c:dLbl>
            <c:dLbl>
              <c:idx val="2"/>
              <c:layout/>
              <c:tx>
                <c:rich>
                  <a:bodyPr/>
                  <a:lstStyle/>
                  <a:p>
                    <a:fld id="{C1AB5161-5A3F-44CD-A9FB-C34D83FDB639}"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0-38C7-41A5-80E3-4ECEFAD41EEB}"/>
                </c:ext>
              </c:extLst>
            </c:dLbl>
            <c:dLbl>
              <c:idx val="3"/>
              <c:layout/>
              <c:tx>
                <c:rich>
                  <a:bodyPr/>
                  <a:lstStyle/>
                  <a:p>
                    <a:fld id="{7C1DE5E4-C7CC-4811-932F-03654420F6BF}"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1-38C7-41A5-80E3-4ECEFAD41EEB}"/>
                </c:ext>
              </c:extLst>
            </c:dLbl>
            <c:dLbl>
              <c:idx val="4"/>
              <c:layout/>
              <c:tx>
                <c:rich>
                  <a:bodyPr/>
                  <a:lstStyle/>
                  <a:p>
                    <a:fld id="{B8805576-BB43-4400-84BE-88D40C078A0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2-38C7-41A5-80E3-4ECEFAD41EEB}"/>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a:solidFill>
                        <a:schemeClr val="tx1">
                          <a:lumMod val="35000"/>
                          <a:lumOff val="65000"/>
                        </a:schemeClr>
                      </a:solidFill>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показатели'!$AG$45,'Общие показатели'!$AG$52,'Общие показатели'!$AG$59,'Общие показатели'!$AG$66,'Общие показатели'!$AG$73)</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('Общие показатели'!$AH$45,'Общие показатели'!$AH$52,'Общие показатели'!$AH$59,'Общие показатели'!$AH$66,'Общие показатели'!$AH$73)</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23-38C7-41A5-80E3-4ECEFAD41EEB}"/>
            </c:ext>
          </c:extLst>
        </c:ser>
        <c:dLbls>
          <c:dLblPos val="outEnd"/>
          <c:showLegendKey val="0"/>
          <c:showVal val="1"/>
          <c:showCatName val="0"/>
          <c:showSerName val="0"/>
          <c:showPercent val="0"/>
          <c:showBubbleSize val="0"/>
        </c:dLbls>
        <c:gapWidth val="250"/>
        <c:overlap val="-25"/>
        <c:axId val="1015243375"/>
        <c:axId val="1015220079"/>
      </c:barChart>
      <c:catAx>
        <c:axId val="1015243375"/>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crossAx val="1015220079"/>
        <c:crosses val="autoZero"/>
        <c:auto val="1"/>
        <c:lblAlgn val="ctr"/>
        <c:lblOffset val="200"/>
        <c:noMultiLvlLbl val="0"/>
      </c:catAx>
      <c:valAx>
        <c:axId val="1015220079"/>
        <c:scaling>
          <c:orientation val="minMax"/>
        </c:scaling>
        <c:delete val="1"/>
        <c:axPos val="r"/>
        <c:numFmt formatCode="General" sourceLinked="1"/>
        <c:majorTickMark val="none"/>
        <c:minorTickMark val="none"/>
        <c:tickLblPos val="nextTo"/>
        <c:crossAx val="1015243375"/>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legend>
    <c:plotVisOnly val="1"/>
    <c:dispBlanksAs val="gap"/>
    <c:showDLblsOverMax val="0"/>
  </c:chart>
  <c:spPr>
    <a:solidFill>
      <a:schemeClr val="bg1"/>
    </a:solidFill>
    <a:ln w="38100" cap="flat" cmpd="sng" algn="ctr">
      <a:solidFill>
        <a:srgbClr val="2F6CA6"/>
      </a:solidFill>
      <a:round/>
    </a:ln>
    <a:effectLst/>
  </c:spPr>
  <c:txPr>
    <a:bodyPr/>
    <a:lstStyle/>
    <a:p>
      <a:pPr>
        <a:defRPr/>
      </a:pPr>
      <a:endParaRPr lang="ru-RU"/>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0" i="0" u="none" strike="noStrike" kern="1200" spc="0" baseline="0">
                <a:solidFill>
                  <a:srgbClr val="2F6CA6"/>
                </a:solidFill>
                <a:latin typeface="PF Din Text Cond Pro Medium" panose="02000500000000020004" pitchFamily="2" charset="0"/>
                <a:ea typeface="+mn-ea"/>
                <a:cs typeface="+mn-cs"/>
              </a:defRPr>
            </a:pPr>
            <a:r>
              <a:rPr lang="ru-RU" sz="2800" b="0">
                <a:solidFill>
                  <a:srgbClr val="2F6CA6"/>
                </a:solidFill>
                <a:latin typeface="PF Din Text Cond Pro Medium" panose="02000500000000020004" pitchFamily="2" charset="0"/>
              </a:rPr>
              <a:t>Статистика "Другое"</a:t>
            </a:r>
          </a:p>
        </c:rich>
      </c:tx>
      <c:layout>
        <c:manualLayout>
          <c:xMode val="edge"/>
          <c:yMode val="edge"/>
          <c:x val="0.10687209953136721"/>
          <c:y val="1.1104964764478356E-2"/>
        </c:manualLayout>
      </c:layout>
      <c:overlay val="0"/>
      <c:spPr>
        <a:noFill/>
        <a:ln>
          <a:noFill/>
        </a:ln>
        <a:effectLst/>
      </c:spPr>
      <c:txPr>
        <a:bodyPr rot="0" spcFirstLastPara="1" vertOverflow="ellipsis" vert="horz" wrap="square" anchor="ctr" anchorCtr="1"/>
        <a:lstStyle/>
        <a:p>
          <a:pPr>
            <a:defRPr sz="2800" b="0" i="0" u="none" strike="noStrike" kern="1200" spc="0" baseline="0">
              <a:solidFill>
                <a:srgbClr val="2F6CA6"/>
              </a:solidFill>
              <a:latin typeface="PF Din Text Cond Pro Medium" panose="02000500000000020004" pitchFamily="2" charset="0"/>
              <a:ea typeface="+mn-ea"/>
              <a:cs typeface="+mn-cs"/>
            </a:defRPr>
          </a:pPr>
          <a:endParaRPr lang="ru-RU"/>
        </a:p>
      </c:txPr>
    </c:title>
    <c:autoTitleDeleted val="0"/>
    <c:plotArea>
      <c:layout>
        <c:manualLayout>
          <c:layoutTarget val="inner"/>
          <c:xMode val="edge"/>
          <c:yMode val="edge"/>
          <c:x val="2.6495509499136444E-2"/>
          <c:y val="0.11788460447168314"/>
          <c:w val="0.95190880829015556"/>
          <c:h val="0.62117013723308434"/>
        </c:manualLayout>
      </c:layout>
      <c:barChart>
        <c:barDir val="col"/>
        <c:grouping val="clustered"/>
        <c:varyColors val="0"/>
        <c:ser>
          <c:idx val="0"/>
          <c:order val="0"/>
          <c:tx>
            <c:v>Оценка 5</c:v>
          </c:tx>
          <c:spPr>
            <a:solidFill>
              <a:srgbClr val="B8D2EB"/>
            </a:solidFill>
            <a:ln>
              <a:noFill/>
            </a:ln>
            <a:effectLst/>
          </c:spPr>
          <c:invertIfNegative val="0"/>
          <c:dLbls>
            <c:dLbl>
              <c:idx val="0"/>
              <c:layout/>
              <c:tx>
                <c:rich>
                  <a:bodyPr/>
                  <a:lstStyle/>
                  <a:p>
                    <a:fld id="{6A58AB55-82C8-4F6F-A631-65F96F977B5A}"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0-4EA8-4250-BEDE-66089F98B386}"/>
                </c:ext>
              </c:extLst>
            </c:dLbl>
            <c:dLbl>
              <c:idx val="1"/>
              <c:layout/>
              <c:tx>
                <c:rich>
                  <a:bodyPr/>
                  <a:lstStyle/>
                  <a:p>
                    <a:fld id="{ECC6DF47-21C2-4C2C-B059-5C97E512861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1-4EA8-4250-BEDE-66089F98B386}"/>
                </c:ext>
              </c:extLst>
            </c:dLbl>
            <c:dLbl>
              <c:idx val="2"/>
              <c:layout/>
              <c:tx>
                <c:rich>
                  <a:bodyPr/>
                  <a:lstStyle/>
                  <a:p>
                    <a:fld id="{C24E3DD0-B611-48CC-A469-3A613E7853F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2-4EA8-4250-BEDE-66089F98B386}"/>
                </c:ext>
              </c:extLst>
            </c:dLbl>
            <c:dLbl>
              <c:idx val="3"/>
              <c:layout/>
              <c:tx>
                <c:rich>
                  <a:bodyPr/>
                  <a:lstStyle/>
                  <a:p>
                    <a:fld id="{461AF03E-6941-4174-B20A-91F2105F0ED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3-4EA8-4250-BEDE-66089F98B386}"/>
                </c:ext>
              </c:extLst>
            </c:dLbl>
            <c:dLbl>
              <c:idx val="4"/>
              <c:layout/>
              <c:tx>
                <c:rich>
                  <a:bodyPr/>
                  <a:lstStyle/>
                  <a:p>
                    <a:fld id="{E569907B-E662-4B20-8583-28FC1FA5DC59}"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4-4EA8-4250-BEDE-66089F98B386}"/>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показатели'!$AL$40,'Общие показатели'!$AL$47,'Общие показатели'!$AL$54,'Общие показатели'!$AL$61,'Общие показатели'!$AL$68)</c:f>
              <c:numCache>
                <c:formatCode>General</c:formatCode>
                <c:ptCount val="5"/>
                <c:pt idx="0">
                  <c:v>24</c:v>
                </c:pt>
                <c:pt idx="1">
                  <c:v>28</c:v>
                </c:pt>
                <c:pt idx="2">
                  <c:v>29</c:v>
                </c:pt>
                <c:pt idx="3">
                  <c:v>32</c:v>
                </c:pt>
                <c:pt idx="4">
                  <c:v>28</c:v>
                </c:pt>
              </c:numCache>
            </c:numRef>
          </c:val>
          <c:extLst>
            <c:ext xmlns:c15="http://schemas.microsoft.com/office/drawing/2012/chart" uri="{02D57815-91ED-43cb-92C2-25804820EDAC}">
              <c15:datalabelsRange>
                <c15:f>('Общие показатели'!$AM$40,'Общие показатели'!$AM$47,'Общие показатели'!$AM$54,'Общие показатели'!$AM$61,'Общие показатели'!$AM$68)</c15:f>
                <c15:dlblRangeCache>
                  <c:ptCount val="5"/>
                  <c:pt idx="0">
                    <c:v>59%</c:v>
                  </c:pt>
                  <c:pt idx="1">
                    <c:v>68%</c:v>
                  </c:pt>
                  <c:pt idx="2">
                    <c:v>71%</c:v>
                  </c:pt>
                  <c:pt idx="3">
                    <c:v>78%</c:v>
                  </c:pt>
                  <c:pt idx="4">
                    <c:v>68%</c:v>
                  </c:pt>
                </c15:dlblRangeCache>
              </c15:datalabelsRange>
            </c:ext>
            <c:ext xmlns:c16="http://schemas.microsoft.com/office/drawing/2014/chart" uri="{C3380CC4-5D6E-409C-BE32-E72D297353CC}">
              <c16:uniqueId val="{00000005-4EA8-4250-BEDE-66089F98B386}"/>
            </c:ext>
          </c:extLst>
        </c:ser>
        <c:ser>
          <c:idx val="1"/>
          <c:order val="1"/>
          <c:tx>
            <c:v>Оценка 4</c:v>
          </c:tx>
          <c:spPr>
            <a:solidFill>
              <a:srgbClr val="C2E49C"/>
            </a:solidFill>
            <a:ln>
              <a:noFill/>
            </a:ln>
            <a:effectLst/>
          </c:spPr>
          <c:invertIfNegative val="0"/>
          <c:dLbls>
            <c:dLbl>
              <c:idx val="0"/>
              <c:layout/>
              <c:tx>
                <c:rich>
                  <a:bodyPr/>
                  <a:lstStyle/>
                  <a:p>
                    <a:fld id="{98D3DD2C-6A1F-48DA-B6EC-D669B057366F}"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6-4EA8-4250-BEDE-66089F98B386}"/>
                </c:ext>
              </c:extLst>
            </c:dLbl>
            <c:dLbl>
              <c:idx val="1"/>
              <c:layout/>
              <c:tx>
                <c:rich>
                  <a:bodyPr/>
                  <a:lstStyle/>
                  <a:p>
                    <a:fld id="{BD2658F6-0D83-4B6A-A23A-2196E56E46FF}"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7-4EA8-4250-BEDE-66089F98B386}"/>
                </c:ext>
              </c:extLst>
            </c:dLbl>
            <c:dLbl>
              <c:idx val="2"/>
              <c:layout/>
              <c:tx>
                <c:rich>
                  <a:bodyPr/>
                  <a:lstStyle/>
                  <a:p>
                    <a:fld id="{EAB0397B-D4BC-4D7E-A970-31AAAF91BBF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8-4EA8-4250-BEDE-66089F98B386}"/>
                </c:ext>
              </c:extLst>
            </c:dLbl>
            <c:dLbl>
              <c:idx val="3"/>
              <c:layout/>
              <c:tx>
                <c:rich>
                  <a:bodyPr/>
                  <a:lstStyle/>
                  <a:p>
                    <a:fld id="{BE918C07-1914-46FC-BDA8-41EC5C779A8F}"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9-4EA8-4250-BEDE-66089F98B386}"/>
                </c:ext>
              </c:extLst>
            </c:dLbl>
            <c:dLbl>
              <c:idx val="4"/>
              <c:layout/>
              <c:tx>
                <c:rich>
                  <a:bodyPr/>
                  <a:lstStyle/>
                  <a:p>
                    <a:fld id="{63365A57-6D1C-42BB-99BB-1F2A319DFEF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A-4EA8-4250-BEDE-66089F98B386}"/>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3">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показатели'!$AL$41,'Общие показатели'!$AL$48,'Общие показатели'!$AL$55,'Общие показатели'!$AL$62,'Общие показатели'!$AL$69)</c:f>
              <c:numCache>
                <c:formatCode>General</c:formatCode>
                <c:ptCount val="5"/>
                <c:pt idx="0">
                  <c:v>13</c:v>
                </c:pt>
                <c:pt idx="1">
                  <c:v>11</c:v>
                </c:pt>
                <c:pt idx="2">
                  <c:v>11</c:v>
                </c:pt>
                <c:pt idx="3">
                  <c:v>9</c:v>
                </c:pt>
                <c:pt idx="4">
                  <c:v>11</c:v>
                </c:pt>
              </c:numCache>
            </c:numRef>
          </c:val>
          <c:extLst>
            <c:ext xmlns:c15="http://schemas.microsoft.com/office/drawing/2012/chart" uri="{02D57815-91ED-43cb-92C2-25804820EDAC}">
              <c15:datalabelsRange>
                <c15:f>('Общие показатели'!$AM$41,'Общие показатели'!$AM$48,'Общие показатели'!$AM$55,'Общие показатели'!$AM$62,'Общие показатели'!$AM$69)</c15:f>
                <c15:dlblRangeCache>
                  <c:ptCount val="5"/>
                  <c:pt idx="0">
                    <c:v>32%</c:v>
                  </c:pt>
                  <c:pt idx="1">
                    <c:v>27%</c:v>
                  </c:pt>
                  <c:pt idx="2">
                    <c:v>27%</c:v>
                  </c:pt>
                  <c:pt idx="3">
                    <c:v>22%</c:v>
                  </c:pt>
                  <c:pt idx="4">
                    <c:v>27%</c:v>
                  </c:pt>
                </c15:dlblRangeCache>
              </c15:datalabelsRange>
            </c:ext>
            <c:ext xmlns:c16="http://schemas.microsoft.com/office/drawing/2014/chart" uri="{C3380CC4-5D6E-409C-BE32-E72D297353CC}">
              <c16:uniqueId val="{0000000B-4EA8-4250-BEDE-66089F98B386}"/>
            </c:ext>
          </c:extLst>
        </c:ser>
        <c:ser>
          <c:idx val="2"/>
          <c:order val="2"/>
          <c:tx>
            <c:v>Оценка 3</c:v>
          </c:tx>
          <c:spPr>
            <a:solidFill>
              <a:srgbClr val="FFDA65"/>
            </a:solidFill>
            <a:ln>
              <a:noFill/>
            </a:ln>
            <a:effectLst/>
          </c:spPr>
          <c:invertIfNegative val="0"/>
          <c:dLbls>
            <c:dLbl>
              <c:idx val="0"/>
              <c:layout/>
              <c:tx>
                <c:rich>
                  <a:bodyPr/>
                  <a:lstStyle/>
                  <a:p>
                    <a:fld id="{455FF186-C97B-4834-A5A6-1450477B980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0C-4EA8-4250-BEDE-66089F98B386}"/>
                </c:ext>
              </c:extLst>
            </c:dLbl>
            <c:dLbl>
              <c:idx val="1"/>
              <c:layout/>
              <c:tx>
                <c:rich>
                  <a:bodyPr/>
                  <a:lstStyle/>
                  <a:p>
                    <a:fld id="{B535A793-5C06-44F1-86BB-C24240DCD6A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D-4EA8-4250-BEDE-66089F98B386}"/>
                </c:ext>
              </c:extLst>
            </c:dLbl>
            <c:dLbl>
              <c:idx val="2"/>
              <c:layout/>
              <c:tx>
                <c:rich>
                  <a:bodyPr/>
                  <a:lstStyle/>
                  <a:p>
                    <a:fld id="{A3396C1E-4AE7-4D62-9A33-6A30A3FA5EE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E-4EA8-4250-BEDE-66089F98B386}"/>
                </c:ext>
              </c:extLst>
            </c:dLbl>
            <c:dLbl>
              <c:idx val="3"/>
              <c:layout/>
              <c:tx>
                <c:rich>
                  <a:bodyPr/>
                  <a:lstStyle/>
                  <a:p>
                    <a:fld id="{8A2A41A4-E411-43E8-8D7B-13B38B3EE8CC}"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0F-4EA8-4250-BEDE-66089F98B386}"/>
                </c:ext>
              </c:extLst>
            </c:dLbl>
            <c:dLbl>
              <c:idx val="4"/>
              <c:layout/>
              <c:tx>
                <c:rich>
                  <a:bodyPr/>
                  <a:lstStyle/>
                  <a:p>
                    <a:fld id="{0256CDB6-6564-46D0-A320-371B4FA78B28}"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0-4EA8-4250-BEDE-66089F98B386}"/>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8A69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показатели'!$AL$42,'Общие показатели'!$AL$49,'Общие показатели'!$AL$56,'Общие показатели'!$AL$63,'Общие показатели'!$AL$70)</c:f>
              <c:numCache>
                <c:formatCode>General</c:formatCode>
                <c:ptCount val="5"/>
                <c:pt idx="0">
                  <c:v>1</c:v>
                </c:pt>
                <c:pt idx="1">
                  <c:v>2</c:v>
                </c:pt>
                <c:pt idx="2">
                  <c:v>0</c:v>
                </c:pt>
                <c:pt idx="3">
                  <c:v>0</c:v>
                </c:pt>
                <c:pt idx="4">
                  <c:v>1</c:v>
                </c:pt>
              </c:numCache>
            </c:numRef>
          </c:val>
          <c:extLst>
            <c:ext xmlns:c15="http://schemas.microsoft.com/office/drawing/2012/chart" uri="{02D57815-91ED-43cb-92C2-25804820EDAC}">
              <c15:datalabelsRange>
                <c15:f>('Общие показатели'!$AM$42,'Общие показатели'!$AM$49,'Общие показатели'!$AM$56,'Общие показатели'!$AM$63,'Общие показатели'!$AM$70)</c15:f>
                <c15:dlblRangeCache>
                  <c:ptCount val="5"/>
                  <c:pt idx="0">
                    <c:v>2%</c:v>
                  </c:pt>
                  <c:pt idx="1">
                    <c:v>5%</c:v>
                  </c:pt>
                  <c:pt idx="2">
                    <c:v>0%</c:v>
                  </c:pt>
                  <c:pt idx="3">
                    <c:v>0%</c:v>
                  </c:pt>
                  <c:pt idx="4">
                    <c:v>2%</c:v>
                  </c:pt>
                </c15:dlblRangeCache>
              </c15:datalabelsRange>
            </c:ext>
            <c:ext xmlns:c16="http://schemas.microsoft.com/office/drawing/2014/chart" uri="{C3380CC4-5D6E-409C-BE32-E72D297353CC}">
              <c16:uniqueId val="{00000011-4EA8-4250-BEDE-66089F98B386}"/>
            </c:ext>
          </c:extLst>
        </c:ser>
        <c:ser>
          <c:idx val="3"/>
          <c:order val="3"/>
          <c:tx>
            <c:v>Оценка 2</c:v>
          </c:tx>
          <c:spPr>
            <a:solidFill>
              <a:schemeClr val="accent6"/>
            </a:solidFill>
            <a:ln>
              <a:noFill/>
            </a:ln>
            <a:effectLst/>
          </c:spPr>
          <c:invertIfNegative val="0"/>
          <c:dLbls>
            <c:dLbl>
              <c:idx val="0"/>
              <c:layout/>
              <c:tx>
                <c:rich>
                  <a:bodyPr/>
                  <a:lstStyle/>
                  <a:p>
                    <a:fld id="{28045B79-8B54-4594-BFA7-56770FA47200}"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2-4EA8-4250-BEDE-66089F98B386}"/>
                </c:ext>
              </c:extLst>
            </c:dLbl>
            <c:dLbl>
              <c:idx val="1"/>
              <c:layout/>
              <c:tx>
                <c:rich>
                  <a:bodyPr/>
                  <a:lstStyle/>
                  <a:p>
                    <a:fld id="{F741A5E6-6043-47CC-908C-3C75F36778BE}"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3-4EA8-4250-BEDE-66089F98B386}"/>
                </c:ext>
              </c:extLst>
            </c:dLbl>
            <c:dLbl>
              <c:idx val="2"/>
              <c:layout/>
              <c:tx>
                <c:rich>
                  <a:bodyPr/>
                  <a:lstStyle/>
                  <a:p>
                    <a:fld id="{2D611FC7-AC65-4EDF-90FC-1CC1F9BEA5C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4-4EA8-4250-BEDE-66089F98B386}"/>
                </c:ext>
              </c:extLst>
            </c:dLbl>
            <c:dLbl>
              <c:idx val="3"/>
              <c:layout/>
              <c:tx>
                <c:rich>
                  <a:bodyPr/>
                  <a:lstStyle/>
                  <a:p>
                    <a:fld id="{E6AD1210-996D-408F-813A-9F66184B19A5}"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5-4EA8-4250-BEDE-66089F98B386}"/>
                </c:ext>
              </c:extLst>
            </c:dLbl>
            <c:dLbl>
              <c:idx val="4"/>
              <c:layout/>
              <c:tx>
                <c:rich>
                  <a:bodyPr/>
                  <a:lstStyle/>
                  <a:p>
                    <a:fld id="{0C7DE290-6E04-4738-9A34-B9E76E75ADA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6-4EA8-4250-BEDE-66089F98B386}"/>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6">
                        <a:lumMod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показатели'!$AL$43,'Общие показатели'!$AL$50,'Общие показатели'!$AL$57,'Общие показатели'!$AL$64,'Общие показатели'!$AL$71)</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datalabelsRange>
                <c15:f>('Общие показатели'!$AM$43,'Общие показатели'!$AM$50,'Общие показатели'!$AM$57,'Общие показатели'!$AM$64,'Общие показатели'!$AM$71)</c15:f>
                <c15:dlblRangeCache>
                  <c:ptCount val="5"/>
                  <c:pt idx="0">
                    <c:v>0%</c:v>
                  </c:pt>
                  <c:pt idx="1">
                    <c:v>0%</c:v>
                  </c:pt>
                  <c:pt idx="2">
                    <c:v>0%</c:v>
                  </c:pt>
                  <c:pt idx="3">
                    <c:v>0%</c:v>
                  </c:pt>
                  <c:pt idx="4">
                    <c:v>0%</c:v>
                  </c:pt>
                </c15:dlblRangeCache>
              </c15:datalabelsRange>
            </c:ext>
            <c:ext xmlns:c16="http://schemas.microsoft.com/office/drawing/2014/chart" uri="{C3380CC4-5D6E-409C-BE32-E72D297353CC}">
              <c16:uniqueId val="{00000017-4EA8-4250-BEDE-66089F98B386}"/>
            </c:ext>
          </c:extLst>
        </c:ser>
        <c:ser>
          <c:idx val="4"/>
          <c:order val="4"/>
          <c:tx>
            <c:v>Оценка 1</c:v>
          </c:tx>
          <c:spPr>
            <a:solidFill>
              <a:srgbClr val="FF0000"/>
            </a:solidFill>
            <a:ln>
              <a:noFill/>
            </a:ln>
            <a:effectLst/>
          </c:spPr>
          <c:invertIfNegative val="0"/>
          <c:dLbls>
            <c:dLbl>
              <c:idx val="0"/>
              <c:layout/>
              <c:tx>
                <c:rich>
                  <a:bodyPr/>
                  <a:lstStyle/>
                  <a:p>
                    <a:fld id="{863F8B08-FE6E-44A0-AE53-E57F2F57E466}"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8-4EA8-4250-BEDE-66089F98B386}"/>
                </c:ext>
              </c:extLst>
            </c:dLbl>
            <c:dLbl>
              <c:idx val="1"/>
              <c:layout/>
              <c:tx>
                <c:rich>
                  <a:bodyPr/>
                  <a:lstStyle/>
                  <a:p>
                    <a:fld id="{31765C6A-E621-4A66-962D-AE2821D217EE}"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9-4EA8-4250-BEDE-66089F98B386}"/>
                </c:ext>
              </c:extLst>
            </c:dLbl>
            <c:dLbl>
              <c:idx val="2"/>
              <c:layout/>
              <c:tx>
                <c:rich>
                  <a:bodyPr/>
                  <a:lstStyle/>
                  <a:p>
                    <a:fld id="{59DD6381-AC70-4E71-8C38-21B2D7DA307B}"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A-4EA8-4250-BEDE-66089F98B386}"/>
                </c:ext>
              </c:extLst>
            </c:dLbl>
            <c:dLbl>
              <c:idx val="3"/>
              <c:layout/>
              <c:tx>
                <c:rich>
                  <a:bodyPr/>
                  <a:lstStyle/>
                  <a:p>
                    <a:fld id="{7D4CA952-9D47-49B7-85AD-B0C2C6A3BA06}"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B-4EA8-4250-BEDE-66089F98B386}"/>
                </c:ext>
              </c:extLst>
            </c:dLbl>
            <c:dLbl>
              <c:idx val="4"/>
              <c:layout/>
              <c:tx>
                <c:rich>
                  <a:bodyPr/>
                  <a:lstStyle/>
                  <a:p>
                    <a:fld id="{F766C009-6086-4FF5-9238-77D54801B07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C-4EA8-4250-BEDE-66089F98B386}"/>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rgbClr val="C00000"/>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показатели'!$AL$44,'Общие показатели'!$AL$51,'Общие показатели'!$AL$58,'Общие показатели'!$AL$65,'Общие показатели'!$AL$72)</c:f>
              <c:numCache>
                <c:formatCode>General</c:formatCode>
                <c:ptCount val="5"/>
                <c:pt idx="0">
                  <c:v>1</c:v>
                </c:pt>
                <c:pt idx="1">
                  <c:v>0</c:v>
                </c:pt>
                <c:pt idx="2">
                  <c:v>0</c:v>
                </c:pt>
                <c:pt idx="3">
                  <c:v>0</c:v>
                </c:pt>
                <c:pt idx="4">
                  <c:v>1</c:v>
                </c:pt>
              </c:numCache>
            </c:numRef>
          </c:val>
          <c:extLst>
            <c:ext xmlns:c15="http://schemas.microsoft.com/office/drawing/2012/chart" uri="{02D57815-91ED-43cb-92C2-25804820EDAC}">
              <c15:datalabelsRange>
                <c15:f>('Общие показатели'!$AM$44,'Общие показатели'!$AM$51,'Общие показатели'!$AM$58,'Общие показатели'!$AM$65,'Общие показатели'!$AM$72)</c15:f>
                <c15:dlblRangeCache>
                  <c:ptCount val="5"/>
                  <c:pt idx="0">
                    <c:v>2%</c:v>
                  </c:pt>
                  <c:pt idx="1">
                    <c:v>0%</c:v>
                  </c:pt>
                  <c:pt idx="2">
                    <c:v>0%</c:v>
                  </c:pt>
                  <c:pt idx="3">
                    <c:v>0%</c:v>
                  </c:pt>
                  <c:pt idx="4">
                    <c:v>2%</c:v>
                  </c:pt>
                </c15:dlblRangeCache>
              </c15:datalabelsRange>
            </c:ext>
            <c:ext xmlns:c16="http://schemas.microsoft.com/office/drawing/2014/chart" uri="{C3380CC4-5D6E-409C-BE32-E72D297353CC}">
              <c16:uniqueId val="{0000001D-4EA8-4250-BEDE-66089F98B386}"/>
            </c:ext>
          </c:extLst>
        </c:ser>
        <c:ser>
          <c:idx val="5"/>
          <c:order val="5"/>
          <c:tx>
            <c:v>Нет оценки</c:v>
          </c:tx>
          <c:spPr>
            <a:solidFill>
              <a:schemeClr val="bg1">
                <a:lumMod val="95000"/>
              </a:schemeClr>
            </a:solidFill>
            <a:ln>
              <a:noFill/>
            </a:ln>
            <a:effectLst/>
          </c:spPr>
          <c:invertIfNegative val="0"/>
          <c:dLbls>
            <c:dLbl>
              <c:idx val="0"/>
              <c:layout/>
              <c:tx>
                <c:rich>
                  <a:bodyPr/>
                  <a:lstStyle/>
                  <a:p>
                    <a:fld id="{CA1D306F-A583-4B07-9473-C30926650CEA}" type="CELLRANGE">
                      <a:rPr lang="en-US"/>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showDataLabelsRange val="1"/>
                </c:ext>
                <c:ext xmlns:c16="http://schemas.microsoft.com/office/drawing/2014/chart" uri="{C3380CC4-5D6E-409C-BE32-E72D297353CC}">
                  <c16:uniqueId val="{0000001E-4EA8-4250-BEDE-66089F98B386}"/>
                </c:ext>
              </c:extLst>
            </c:dLbl>
            <c:dLbl>
              <c:idx val="1"/>
              <c:layout/>
              <c:tx>
                <c:rich>
                  <a:bodyPr/>
                  <a:lstStyle/>
                  <a:p>
                    <a:fld id="{E89D5ED4-BBB8-47FE-90E5-AFFADC772BF9}"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1F-4EA8-4250-BEDE-66089F98B386}"/>
                </c:ext>
              </c:extLst>
            </c:dLbl>
            <c:dLbl>
              <c:idx val="2"/>
              <c:layout/>
              <c:tx>
                <c:rich>
                  <a:bodyPr/>
                  <a:lstStyle/>
                  <a:p>
                    <a:fld id="{FA97CF8C-33F2-4A45-82AC-8B69DFC07A01}"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0-4EA8-4250-BEDE-66089F98B386}"/>
                </c:ext>
              </c:extLst>
            </c:dLbl>
            <c:dLbl>
              <c:idx val="3"/>
              <c:layout/>
              <c:tx>
                <c:rich>
                  <a:bodyPr/>
                  <a:lstStyle/>
                  <a:p>
                    <a:fld id="{E4FA088E-0EB9-4B49-A7D4-81C617FED6D7}"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1-4EA8-4250-BEDE-66089F98B386}"/>
                </c:ext>
              </c:extLst>
            </c:dLbl>
            <c:dLbl>
              <c:idx val="4"/>
              <c:layout/>
              <c:tx>
                <c:rich>
                  <a:bodyPr/>
                  <a:lstStyle/>
                  <a:p>
                    <a:fld id="{AD8CAE2F-6664-483F-9DB3-F7F1A08AF3AA}" type="CELLRANGE">
                      <a:rPr lang="ru-RU"/>
                      <a:pPr/>
                      <a:t>[ДИАПАЗОН ЯЧЕЕК]</a:t>
                    </a:fld>
                    <a:endParaRPr lang="ru-RU"/>
                  </a:p>
                </c:rich>
              </c:tx>
              <c:dLblPos val="outEnd"/>
              <c:showLegendKey val="0"/>
              <c:showVal val="0"/>
              <c:showCatName val="0"/>
              <c:showSerName val="0"/>
              <c:showPercent val="0"/>
              <c:showBubbleSize val="0"/>
              <c:extLst>
                <c:ext xmlns:c15="http://schemas.microsoft.com/office/drawing/2012/chart" uri="{CE6537A1-D6FC-4f65-9D91-7224C49458BB}">
                  <c15:layout/>
                  <c15:dlblFieldTable/>
                  <c15:xForSave val="1"/>
                  <c15:showDataLabelsRange val="1"/>
                </c:ext>
                <c:ext xmlns:c16="http://schemas.microsoft.com/office/drawing/2014/chart" uri="{C3380CC4-5D6E-409C-BE32-E72D297353CC}">
                  <c16:uniqueId val="{00000022-4EA8-4250-BEDE-66089F98B386}"/>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tx1">
                        <a:lumMod val="50000"/>
                        <a:lumOff val="50000"/>
                      </a:schemeClr>
                    </a:solidFill>
                    <a:latin typeface="PF Din Text Cond Pro Light" panose="02000000000000000000" pitchFamily="2" charset="0"/>
                    <a:ea typeface="+mn-ea"/>
                    <a:cs typeface="+mn-cs"/>
                  </a:defRPr>
                </a:pPr>
                <a:endParaRPr lang="ru-RU"/>
              </a:p>
            </c:txPr>
            <c:dLblPos val="outEnd"/>
            <c:showLegendKey val="0"/>
            <c:showVal val="0"/>
            <c:showCatName val="0"/>
            <c:showSerName val="0"/>
            <c:showPercent val="0"/>
            <c:showBubbleSize val="0"/>
            <c:showLeaderLines val="0"/>
            <c:extLst>
              <c:ext xmlns:c15="http://schemas.microsoft.com/office/drawing/2012/chart" uri="{CE6537A1-D6FC-4f65-9D91-7224C49458BB}">
                <c15:layout/>
                <c15:showDataLabelsRange val="1"/>
                <c15:showLeaderLines val="1"/>
                <c15:leaderLines>
                  <c:spPr>
                    <a:ln w="9525" cap="flat" cmpd="sng" algn="ctr">
                      <a:solidFill>
                        <a:schemeClr val="tx1">
                          <a:lumMod val="35000"/>
                          <a:lumOff val="65000"/>
                        </a:schemeClr>
                      </a:solidFill>
                      <a:round/>
                    </a:ln>
                    <a:effectLst/>
                  </c:spPr>
                </c15:leaderLines>
              </c:ext>
            </c:extLst>
          </c:dLbls>
          <c:cat>
            <c:strRef>
              <c:f>('Общие показатели'!$C$39,'Общие показатели'!$C$46,'Общие показатели'!$C$53,'Общие показатели'!$C$60,'Общие показатели'!$C$67)</c:f>
              <c:strCache>
                <c:ptCount val="5"/>
                <c:pt idx="0">
                  <c:v>Степень удовлетворённости стоимостью оказанной вам услуги </c:v>
                </c:pt>
                <c:pt idx="1">
                  <c:v>Степень удовлетворённости сроками выполнения работ по выбранной вами услуге</c:v>
                </c:pt>
                <c:pt idx="2">
                  <c:v>Степень удовлетворённости качеством выполнения работ</c:v>
                </c:pt>
                <c:pt idx="3">
                  <c:v>Степень удовлетворённости компетентностью и вежливостью сотрудников</c:v>
                </c:pt>
                <c:pt idx="4">
                  <c:v>Степень удовлетворённости доступностью информации по выбранной вами услуге</c:v>
                </c:pt>
              </c:strCache>
            </c:strRef>
          </c:cat>
          <c:val>
            <c:numRef>
              <c:f>('Общие показатели'!$AL$45,'Общие показатели'!$AL$52,'Общие показатели'!$AL$59,'Общие показатели'!$AL$66,'Общие показатели'!$AL$73)</c:f>
              <c:numCache>
                <c:formatCode>General</c:formatCode>
                <c:ptCount val="5"/>
                <c:pt idx="0">
                  <c:v>2</c:v>
                </c:pt>
                <c:pt idx="1">
                  <c:v>0</c:v>
                </c:pt>
                <c:pt idx="2">
                  <c:v>1</c:v>
                </c:pt>
                <c:pt idx="3">
                  <c:v>0</c:v>
                </c:pt>
                <c:pt idx="4">
                  <c:v>0</c:v>
                </c:pt>
              </c:numCache>
            </c:numRef>
          </c:val>
          <c:extLst>
            <c:ext xmlns:c15="http://schemas.microsoft.com/office/drawing/2012/chart" uri="{02D57815-91ED-43cb-92C2-25804820EDAC}">
              <c15:datalabelsRange>
                <c15:f>('Общие показатели'!$AM$45,'Общие показатели'!$AM$52,'Общие показатели'!$AM$59,'Общие показатели'!$AM$66,'Общие показатели'!$AM$73)</c15:f>
                <c15:dlblRangeCache>
                  <c:ptCount val="5"/>
                  <c:pt idx="0">
                    <c:v>5%</c:v>
                  </c:pt>
                  <c:pt idx="1">
                    <c:v>0%</c:v>
                  </c:pt>
                  <c:pt idx="2">
                    <c:v>2%</c:v>
                  </c:pt>
                  <c:pt idx="3">
                    <c:v>0%</c:v>
                  </c:pt>
                  <c:pt idx="4">
                    <c:v>0%</c:v>
                  </c:pt>
                </c15:dlblRangeCache>
              </c15:datalabelsRange>
            </c:ext>
            <c:ext xmlns:c16="http://schemas.microsoft.com/office/drawing/2014/chart" uri="{C3380CC4-5D6E-409C-BE32-E72D297353CC}">
              <c16:uniqueId val="{00000023-4EA8-4250-BEDE-66089F98B386}"/>
            </c:ext>
          </c:extLst>
        </c:ser>
        <c:dLbls>
          <c:dLblPos val="outEnd"/>
          <c:showLegendKey val="0"/>
          <c:showVal val="1"/>
          <c:showCatName val="0"/>
          <c:showSerName val="0"/>
          <c:showPercent val="0"/>
          <c:showBubbleSize val="0"/>
        </c:dLbls>
        <c:gapWidth val="250"/>
        <c:overlap val="-25"/>
        <c:axId val="1015243375"/>
        <c:axId val="1015220079"/>
      </c:barChart>
      <c:catAx>
        <c:axId val="1015243375"/>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crossAx val="1015220079"/>
        <c:crosses val="autoZero"/>
        <c:auto val="1"/>
        <c:lblAlgn val="ctr"/>
        <c:lblOffset val="200"/>
        <c:noMultiLvlLbl val="0"/>
      </c:catAx>
      <c:valAx>
        <c:axId val="1015220079"/>
        <c:scaling>
          <c:orientation val="minMax"/>
        </c:scaling>
        <c:delete val="1"/>
        <c:axPos val="r"/>
        <c:numFmt formatCode="General" sourceLinked="1"/>
        <c:majorTickMark val="out"/>
        <c:minorTickMark val="none"/>
        <c:tickLblPos val="nextTo"/>
        <c:crossAx val="1015243375"/>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2000" b="0" i="0" u="none" strike="noStrike" kern="1200" baseline="0">
              <a:solidFill>
                <a:srgbClr val="2F6CA6"/>
              </a:solidFill>
              <a:latin typeface="PF Din Text Cond Pro Light" panose="02000000000000000000" pitchFamily="2" charset="0"/>
              <a:ea typeface="+mn-ea"/>
              <a:cs typeface="+mn-cs"/>
            </a:defRPr>
          </a:pPr>
          <a:endParaRPr lang="ru-RU"/>
        </a:p>
      </c:txPr>
    </c:legend>
    <c:plotVisOnly val="1"/>
    <c:dispBlanksAs val="gap"/>
    <c:showDLblsOverMax val="0"/>
  </c:chart>
  <c:spPr>
    <a:solidFill>
      <a:schemeClr val="bg1"/>
    </a:solidFill>
    <a:ln w="38100" cap="flat" cmpd="sng" algn="ctr">
      <a:solidFill>
        <a:srgbClr val="2F6CA6"/>
      </a:solidFill>
      <a:round/>
    </a:ln>
    <a:effectLst/>
  </c:spPr>
  <c:txPr>
    <a:bodyPr/>
    <a:lstStyle/>
    <a:p>
      <a:pPr>
        <a:defRPr b="1">
          <a:latin typeface="Arial Narrow" panose="020B0606020202030204" pitchFamily="34" charset="0"/>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1.pn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chart" Target="../charts/chart8.xml"/></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chart" Target="../charts/chart9.xml"/></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chart" Target="../charts/chart10.xml"/></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chart" Target="../charts/chart11.xml"/></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chart" Target="../charts/chart12.xml"/></Relationships>
</file>

<file path=xl/drawings/_rels/drawing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chart" Target="../charts/chart13.xml"/></Relationships>
</file>

<file path=xl/drawings/_rels/drawing8.x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xdr:from>
      <xdr:col>0</xdr:col>
      <xdr:colOff>523875</xdr:colOff>
      <xdr:row>17</xdr:row>
      <xdr:rowOff>38100</xdr:rowOff>
    </xdr:from>
    <xdr:to>
      <xdr:col>43</xdr:col>
      <xdr:colOff>204787</xdr:colOff>
      <xdr:row>108</xdr:row>
      <xdr:rowOff>76200</xdr:rowOff>
    </xdr:to>
    <xdr:graphicFrame macro="">
      <xdr:nvGraphicFramePr>
        <xdr:cNvPr id="59" name="Диаграмма 5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xdr:col>
      <xdr:colOff>485774</xdr:colOff>
      <xdr:row>19</xdr:row>
      <xdr:rowOff>76201</xdr:rowOff>
    </xdr:from>
    <xdr:to>
      <xdr:col>2</xdr:col>
      <xdr:colOff>3581399</xdr:colOff>
      <xdr:row>24</xdr:row>
      <xdr:rowOff>61184</xdr:rowOff>
    </xdr:to>
    <xdr:pic>
      <xdr:nvPicPr>
        <xdr:cNvPr id="60" name="Рисунок 5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5874" y="5143501"/>
          <a:ext cx="3095625" cy="1089883"/>
        </a:xfrm>
        <a:prstGeom prst="rect">
          <a:avLst/>
        </a:prstGeom>
      </xdr:spPr>
    </xdr:pic>
    <xdr:clientData/>
  </xdr:twoCellAnchor>
  <xdr:twoCellAnchor>
    <xdr:from>
      <xdr:col>4</xdr:col>
      <xdr:colOff>38099</xdr:colOff>
      <xdr:row>33</xdr:row>
      <xdr:rowOff>162356</xdr:rowOff>
    </xdr:from>
    <xdr:to>
      <xdr:col>11</xdr:col>
      <xdr:colOff>495299</xdr:colOff>
      <xdr:row>64</xdr:row>
      <xdr:rowOff>206648</xdr:rowOff>
    </xdr:to>
    <xdr:graphicFrame macro="">
      <xdr:nvGraphicFramePr>
        <xdr:cNvPr id="61" name="Диаграмма 6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161925</xdr:colOff>
      <xdr:row>40</xdr:row>
      <xdr:rowOff>37955</xdr:rowOff>
    </xdr:from>
    <xdr:to>
      <xdr:col>4</xdr:col>
      <xdr:colOff>85724</xdr:colOff>
      <xdr:row>63</xdr:row>
      <xdr:rowOff>150941</xdr:rowOff>
    </xdr:to>
    <xdr:graphicFrame macro="">
      <xdr:nvGraphicFramePr>
        <xdr:cNvPr id="62" name="Диаграмма 6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376237</xdr:colOff>
      <xdr:row>40</xdr:row>
      <xdr:rowOff>66675</xdr:rowOff>
    </xdr:from>
    <xdr:to>
      <xdr:col>19</xdr:col>
      <xdr:colOff>381000</xdr:colOff>
      <xdr:row>64</xdr:row>
      <xdr:rowOff>67669</xdr:rowOff>
    </xdr:to>
    <xdr:graphicFrame macro="">
      <xdr:nvGraphicFramePr>
        <xdr:cNvPr id="63" name="Диаграмма 6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19</xdr:col>
      <xdr:colOff>142874</xdr:colOff>
      <xdr:row>40</xdr:row>
      <xdr:rowOff>32329</xdr:rowOff>
    </xdr:from>
    <xdr:to>
      <xdr:col>27</xdr:col>
      <xdr:colOff>190499</xdr:colOff>
      <xdr:row>64</xdr:row>
      <xdr:rowOff>64495</xdr:rowOff>
    </xdr:to>
    <xdr:graphicFrame macro="">
      <xdr:nvGraphicFramePr>
        <xdr:cNvPr id="64" name="Диаграмма 6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26</xdr:col>
      <xdr:colOff>490536</xdr:colOff>
      <xdr:row>40</xdr:row>
      <xdr:rowOff>30677</xdr:rowOff>
    </xdr:from>
    <xdr:to>
      <xdr:col>35</xdr:col>
      <xdr:colOff>71435</xdr:colOff>
      <xdr:row>64</xdr:row>
      <xdr:rowOff>88325</xdr:rowOff>
    </xdr:to>
    <xdr:graphicFrame macro="">
      <xdr:nvGraphicFramePr>
        <xdr:cNvPr id="65" name="Диаграмма 6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34</xdr:col>
      <xdr:colOff>538162</xdr:colOff>
      <xdr:row>40</xdr:row>
      <xdr:rowOff>95168</xdr:rowOff>
    </xdr:from>
    <xdr:to>
      <xdr:col>42</xdr:col>
      <xdr:colOff>490537</xdr:colOff>
      <xdr:row>64</xdr:row>
      <xdr:rowOff>101235</xdr:rowOff>
    </xdr:to>
    <xdr:graphicFrame macro="">
      <xdr:nvGraphicFramePr>
        <xdr:cNvPr id="66" name="Диаграмма 6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547687</xdr:colOff>
      <xdr:row>16</xdr:row>
      <xdr:rowOff>142876</xdr:rowOff>
    </xdr:from>
    <xdr:to>
      <xdr:col>43</xdr:col>
      <xdr:colOff>309562</xdr:colOff>
      <xdr:row>75</xdr:row>
      <xdr:rowOff>214313</xdr:rowOff>
    </xdr:to>
    <xdr:sp macro="" textlink="">
      <xdr:nvSpPr>
        <xdr:cNvPr id="12" name="Прямоугольник 11"/>
        <xdr:cNvSpPr/>
      </xdr:nvSpPr>
      <xdr:spPr>
        <a:xfrm>
          <a:off x="547687" y="4333876"/>
          <a:ext cx="29479875" cy="15263812"/>
        </a:xfrm>
        <a:prstGeom prst="rect">
          <a:avLst/>
        </a:prstGeom>
        <a:noFill/>
        <a:ln w="38100">
          <a:solidFill>
            <a:srgbClr val="2F6CA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4</xdr:col>
      <xdr:colOff>125868</xdr:colOff>
      <xdr:row>65</xdr:row>
      <xdr:rowOff>166688</xdr:rowOff>
    </xdr:from>
    <xdr:to>
      <xdr:col>11</xdr:col>
      <xdr:colOff>30618</xdr:colOff>
      <xdr:row>68</xdr:row>
      <xdr:rowOff>238124</xdr:rowOff>
    </xdr:to>
    <xdr:sp macro="" textlink="">
      <xdr:nvSpPr>
        <xdr:cNvPr id="98" name="TextBox 97"/>
        <xdr:cNvSpPr txBox="1"/>
      </xdr:nvSpPr>
      <xdr:spPr>
        <a:xfrm>
          <a:off x="5732011" y="17420545"/>
          <a:ext cx="4150178" cy="8878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ru-RU" sz="2400" b="0" i="1">
              <a:solidFill>
                <a:schemeClr val="bg1"/>
              </a:solidFill>
              <a:latin typeface="PF Din Text Comp Pro" panose="02000506020000020004" pitchFamily="2" charset="0"/>
            </a:rPr>
            <a:t>доля опрошенных </a:t>
          </a:r>
        </a:p>
      </xdr:txBody>
    </xdr:sp>
    <xdr:clientData/>
  </xdr:twoCellAnchor>
  <xdr:twoCellAnchor>
    <xdr:from>
      <xdr:col>12</xdr:col>
      <xdr:colOff>81643</xdr:colOff>
      <xdr:row>65</xdr:row>
      <xdr:rowOff>166688</xdr:rowOff>
    </xdr:from>
    <xdr:to>
      <xdr:col>18</xdr:col>
      <xdr:colOff>513670</xdr:colOff>
      <xdr:row>68</xdr:row>
      <xdr:rowOff>238124</xdr:rowOff>
    </xdr:to>
    <xdr:sp macro="" textlink="">
      <xdr:nvSpPr>
        <xdr:cNvPr id="121" name="TextBox 120"/>
        <xdr:cNvSpPr txBox="1"/>
      </xdr:nvSpPr>
      <xdr:spPr>
        <a:xfrm>
          <a:off x="10531929" y="17420545"/>
          <a:ext cx="4024312" cy="8878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ru-RU" sz="2400" b="0" i="1">
              <a:solidFill>
                <a:schemeClr val="bg1"/>
              </a:solidFill>
              <a:latin typeface="PF Din Text Comp Pro" panose="02000506020000020004" pitchFamily="2" charset="0"/>
            </a:rPr>
            <a:t>доля опрошенных </a:t>
          </a:r>
        </a:p>
      </xdr:txBody>
    </xdr:sp>
    <xdr:clientData/>
  </xdr:twoCellAnchor>
  <xdr:twoCellAnchor>
    <xdr:from>
      <xdr:col>19</xdr:col>
      <xdr:colOff>513670</xdr:colOff>
      <xdr:row>65</xdr:row>
      <xdr:rowOff>166688</xdr:rowOff>
    </xdr:from>
    <xdr:to>
      <xdr:col>26</xdr:col>
      <xdr:colOff>367393</xdr:colOff>
      <xdr:row>68</xdr:row>
      <xdr:rowOff>238124</xdr:rowOff>
    </xdr:to>
    <xdr:sp macro="" textlink="">
      <xdr:nvSpPr>
        <xdr:cNvPr id="122" name="TextBox 121"/>
        <xdr:cNvSpPr txBox="1"/>
      </xdr:nvSpPr>
      <xdr:spPr>
        <a:xfrm>
          <a:off x="15154956" y="17420545"/>
          <a:ext cx="4044723" cy="8878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ru-RU" sz="2400" b="0" i="1">
              <a:solidFill>
                <a:schemeClr val="bg1"/>
              </a:solidFill>
              <a:latin typeface="PF Din Text Comp Pro" panose="02000506020000020004" pitchFamily="2" charset="0"/>
            </a:rPr>
            <a:t>доля опрошенных </a:t>
          </a:r>
        </a:p>
      </xdr:txBody>
    </xdr:sp>
    <xdr:clientData/>
  </xdr:twoCellAnchor>
  <xdr:twoCellAnchor>
    <xdr:from>
      <xdr:col>27</xdr:col>
      <xdr:colOff>391206</xdr:colOff>
      <xdr:row>65</xdr:row>
      <xdr:rowOff>166688</xdr:rowOff>
    </xdr:from>
    <xdr:to>
      <xdr:col>34</xdr:col>
      <xdr:colOff>224518</xdr:colOff>
      <xdr:row>68</xdr:row>
      <xdr:rowOff>238124</xdr:rowOff>
    </xdr:to>
    <xdr:sp macro="" textlink="">
      <xdr:nvSpPr>
        <xdr:cNvPr id="123" name="TextBox 122"/>
        <xdr:cNvSpPr txBox="1"/>
      </xdr:nvSpPr>
      <xdr:spPr>
        <a:xfrm>
          <a:off x="19822206" y="17420545"/>
          <a:ext cx="4024312" cy="8878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ru-RU" sz="2400" b="0" i="1">
              <a:solidFill>
                <a:schemeClr val="bg1"/>
              </a:solidFill>
              <a:latin typeface="PF Din Text Comp Pro" panose="02000506020000020004" pitchFamily="2" charset="0"/>
            </a:rPr>
            <a:t>доля опрошенных </a:t>
          </a:r>
        </a:p>
      </xdr:txBody>
    </xdr:sp>
    <xdr:clientData/>
  </xdr:twoCellAnchor>
  <xdr:twoCellAnchor>
    <xdr:from>
      <xdr:col>35</xdr:col>
      <xdr:colOff>251733</xdr:colOff>
      <xdr:row>65</xdr:row>
      <xdr:rowOff>166688</xdr:rowOff>
    </xdr:from>
    <xdr:to>
      <xdr:col>42</xdr:col>
      <xdr:colOff>85045</xdr:colOff>
      <xdr:row>68</xdr:row>
      <xdr:rowOff>238124</xdr:rowOff>
    </xdr:to>
    <xdr:sp macro="" textlink="">
      <xdr:nvSpPr>
        <xdr:cNvPr id="124" name="TextBox 123"/>
        <xdr:cNvSpPr txBox="1"/>
      </xdr:nvSpPr>
      <xdr:spPr>
        <a:xfrm>
          <a:off x="24472447" y="17420545"/>
          <a:ext cx="4024312" cy="8878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ru-RU" sz="2400" b="0" i="1">
              <a:solidFill>
                <a:schemeClr val="bg1"/>
              </a:solidFill>
              <a:latin typeface="PF Din Text Comp Pro" panose="02000506020000020004" pitchFamily="2" charset="0"/>
            </a:rPr>
            <a:t>доля опрошенных </a:t>
          </a:r>
        </a:p>
      </xdr:txBody>
    </xdr:sp>
    <xdr:clientData/>
  </xdr:twoCellAnchor>
  <xdr:twoCellAnchor>
    <xdr:from>
      <xdr:col>2</xdr:col>
      <xdr:colOff>350384</xdr:colOff>
      <xdr:row>65</xdr:row>
      <xdr:rowOff>166688</xdr:rowOff>
    </xdr:from>
    <xdr:to>
      <xdr:col>3</xdr:col>
      <xdr:colOff>136071</xdr:colOff>
      <xdr:row>68</xdr:row>
      <xdr:rowOff>238124</xdr:rowOff>
    </xdr:to>
    <xdr:sp macro="" textlink="">
      <xdr:nvSpPr>
        <xdr:cNvPr id="125" name="TextBox 124"/>
        <xdr:cNvSpPr txBox="1"/>
      </xdr:nvSpPr>
      <xdr:spPr>
        <a:xfrm>
          <a:off x="1112384" y="17420545"/>
          <a:ext cx="4167187" cy="8878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ru-RU" sz="2400" b="0" i="1">
              <a:solidFill>
                <a:schemeClr val="bg1"/>
              </a:solidFill>
              <a:latin typeface="PF Din Text Comp Pro" panose="02000506020000020004" pitchFamily="2" charset="0"/>
            </a:rPr>
            <a:t>доля опрошенных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3404</xdr:colOff>
      <xdr:row>1</xdr:row>
      <xdr:rowOff>261938</xdr:rowOff>
    </xdr:from>
    <xdr:to>
      <xdr:col>24</xdr:col>
      <xdr:colOff>69994</xdr:colOff>
      <xdr:row>29</xdr:row>
      <xdr:rowOff>17212</xdr:rowOff>
    </xdr:to>
    <xdr:graphicFrame macro="">
      <xdr:nvGraphicFramePr>
        <xdr:cNvPr id="2" name="Диаграмма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xdr:col>
      <xdr:colOff>312965</xdr:colOff>
      <xdr:row>1</xdr:row>
      <xdr:rowOff>13607</xdr:rowOff>
    </xdr:from>
    <xdr:to>
      <xdr:col>2</xdr:col>
      <xdr:colOff>1392965</xdr:colOff>
      <xdr:row>5</xdr:row>
      <xdr:rowOff>5036</xdr:rowOff>
    </xdr:to>
    <xdr:pic>
      <xdr:nvPicPr>
        <xdr:cNvPr id="3" name="Рисунок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02179" y="285750"/>
          <a:ext cx="1080000" cy="108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10205</xdr:colOff>
      <xdr:row>2</xdr:row>
      <xdr:rowOff>5757</xdr:rowOff>
    </xdr:from>
    <xdr:to>
      <xdr:col>24</xdr:col>
      <xdr:colOff>159949</xdr:colOff>
      <xdr:row>29</xdr:row>
      <xdr:rowOff>167176</xdr:rowOff>
    </xdr:to>
    <xdr:graphicFrame macro="">
      <xdr:nvGraphicFramePr>
        <xdr:cNvPr id="2" name="Диаграмма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xdr:col>
      <xdr:colOff>322674</xdr:colOff>
      <xdr:row>1</xdr:row>
      <xdr:rowOff>10205</xdr:rowOff>
    </xdr:from>
    <xdr:to>
      <xdr:col>2</xdr:col>
      <xdr:colOff>1402674</xdr:colOff>
      <xdr:row>5</xdr:row>
      <xdr:rowOff>42455</xdr:rowOff>
    </xdr:to>
    <xdr:pic>
      <xdr:nvPicPr>
        <xdr:cNvPr id="3" name="Рисунок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11888" y="282348"/>
          <a:ext cx="1080000" cy="112082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592512</xdr:colOff>
      <xdr:row>2</xdr:row>
      <xdr:rowOff>13395</xdr:rowOff>
    </xdr:from>
    <xdr:to>
      <xdr:col>24</xdr:col>
      <xdr:colOff>88849</xdr:colOff>
      <xdr:row>29</xdr:row>
      <xdr:rowOff>123232</xdr:rowOff>
    </xdr:to>
    <xdr:graphicFrame macro="">
      <xdr:nvGraphicFramePr>
        <xdr:cNvPr id="2" name="Диаграмма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xdr:col>
      <xdr:colOff>318018</xdr:colOff>
      <xdr:row>1</xdr:row>
      <xdr:rowOff>2401</xdr:rowOff>
    </xdr:from>
    <xdr:to>
      <xdr:col>2</xdr:col>
      <xdr:colOff>1391846</xdr:colOff>
      <xdr:row>5</xdr:row>
      <xdr:rowOff>34651</xdr:rowOff>
    </xdr:to>
    <xdr:pic>
      <xdr:nvPicPr>
        <xdr:cNvPr id="3" name="Рисунок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07232" y="274544"/>
          <a:ext cx="1073828" cy="112082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595313</xdr:colOff>
      <xdr:row>2</xdr:row>
      <xdr:rowOff>66674</xdr:rowOff>
    </xdr:from>
    <xdr:to>
      <xdr:col>24</xdr:col>
      <xdr:colOff>267863</xdr:colOff>
      <xdr:row>29</xdr:row>
      <xdr:rowOff>166986</xdr:rowOff>
    </xdr:to>
    <xdr:graphicFrame macro="">
      <xdr:nvGraphicFramePr>
        <xdr:cNvPr id="2" name="Диаграмма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xdr:col>
      <xdr:colOff>308886</xdr:colOff>
      <xdr:row>1</xdr:row>
      <xdr:rowOff>13607</xdr:rowOff>
    </xdr:from>
    <xdr:to>
      <xdr:col>2</xdr:col>
      <xdr:colOff>1382082</xdr:colOff>
      <xdr:row>5</xdr:row>
      <xdr:rowOff>45857</xdr:rowOff>
    </xdr:to>
    <xdr:pic>
      <xdr:nvPicPr>
        <xdr:cNvPr id="3" name="Рисунок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98100" y="285750"/>
          <a:ext cx="1073196" cy="112082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10205</xdr:colOff>
      <xdr:row>2</xdr:row>
      <xdr:rowOff>30617</xdr:rowOff>
    </xdr:from>
    <xdr:to>
      <xdr:col>24</xdr:col>
      <xdr:colOff>115726</xdr:colOff>
      <xdr:row>29</xdr:row>
      <xdr:rowOff>134205</xdr:rowOff>
    </xdr:to>
    <xdr:graphicFrame macro="">
      <xdr:nvGraphicFramePr>
        <xdr:cNvPr id="2" name="Диаграмма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xdr:col>
      <xdr:colOff>323170</xdr:colOff>
      <xdr:row>1</xdr:row>
      <xdr:rowOff>13606</xdr:rowOff>
    </xdr:from>
    <xdr:to>
      <xdr:col>2</xdr:col>
      <xdr:colOff>1389563</xdr:colOff>
      <xdr:row>5</xdr:row>
      <xdr:rowOff>45857</xdr:rowOff>
    </xdr:to>
    <xdr:pic>
      <xdr:nvPicPr>
        <xdr:cNvPr id="3" name="Рисунок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12384" y="285749"/>
          <a:ext cx="1066393" cy="112082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588509</xdr:colOff>
      <xdr:row>2</xdr:row>
      <xdr:rowOff>2044</xdr:rowOff>
    </xdr:from>
    <xdr:to>
      <xdr:col>24</xdr:col>
      <xdr:colOff>261059</xdr:colOff>
      <xdr:row>29</xdr:row>
      <xdr:rowOff>30919</xdr:rowOff>
    </xdr:to>
    <xdr:graphicFrame macro="">
      <xdr:nvGraphicFramePr>
        <xdr:cNvPr id="2" name="Диаграмма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xdr:col>
      <xdr:colOff>332697</xdr:colOff>
      <xdr:row>1</xdr:row>
      <xdr:rowOff>13610</xdr:rowOff>
    </xdr:from>
    <xdr:to>
      <xdr:col>2</xdr:col>
      <xdr:colOff>1399090</xdr:colOff>
      <xdr:row>5</xdr:row>
      <xdr:rowOff>56065</xdr:rowOff>
    </xdr:to>
    <xdr:pic>
      <xdr:nvPicPr>
        <xdr:cNvPr id="3" name="Рисунок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21911" y="285753"/>
          <a:ext cx="1066393" cy="113102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102</xdr:col>
          <xdr:colOff>295275</xdr:colOff>
          <xdr:row>57</xdr:row>
          <xdr:rowOff>38100</xdr:rowOff>
        </xdr:from>
        <xdr:to>
          <xdr:col>103</xdr:col>
          <xdr:colOff>295275</xdr:colOff>
          <xdr:row>59</xdr:row>
          <xdr:rowOff>38100</xdr:rowOff>
        </xdr:to>
        <xdr:pic>
          <xdr:nvPicPr>
            <xdr:cNvPr id="3" name="Рисунок 2"/>
            <xdr:cNvPicPr>
              <a:picLocks noChangeAspect="1" noChangeArrowheads="1"/>
              <a:extLst>
                <a:ext uri="{84589F7E-364E-4C9E-8A38-B11213B215E9}">
                  <a14:cameraTool cellRange="$AP$66:$AP$67" spid="_x0000_s2140"/>
                </a:ext>
              </a:extLst>
            </xdr:cNvPicPr>
          </xdr:nvPicPr>
          <xdr:blipFill>
            <a:blip xmlns:r="http://schemas.openxmlformats.org/officeDocument/2006/relationships" r:embed="rId1"/>
            <a:srcRect/>
            <a:stretch>
              <a:fillRect/>
            </a:stretch>
          </xdr:blipFill>
          <xdr:spPr bwMode="auto">
            <a:xfrm>
              <a:off x="64850963" y="14706600"/>
              <a:ext cx="619125" cy="571500"/>
            </a:xfrm>
            <a:prstGeom prst="rect">
              <a:avLst/>
            </a:prstGeom>
            <a:solidFill>
              <a:srgbClr val="FFFFFF" mc:Ignorable="a14" a14:legacySpreadsheetColorIndex="9"/>
            </a:solidFill>
            <a:ln w="9525">
              <a:noFill/>
              <a:miter lim="800000"/>
              <a:headEnd/>
              <a:tailEnd/>
            </a:ln>
          </xdr:spPr>
        </xdr:pic>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ZTP_1617-09480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водный отчёт"/>
      <sheetName val="Отчет по анкетированию"/>
    </sheetNames>
    <sheetDataSet>
      <sheetData sheetId="0">
        <row r="10">
          <cell r="B10" t="str">
            <v>Вопрос 1. Укажите, к какой из ниже перечисленных категорий относится Ваша компания:</v>
          </cell>
        </row>
        <row r="14">
          <cell r="B14" t="str">
            <v>Вопрос 2. По какому вопросу вы обратились в АО «Россети Тюмень» (необходимо выбрать одну услугу)</v>
          </cell>
        </row>
        <row r="21">
          <cell r="B21" t="str">
            <v>Вопрос 3. Оцените по 5-ти бальной шкале Вашу удовлетворённость деятельностью АО «Россети Тюмень» и насколько для Вас, как клиента перечисленные параметры является наиболее важными при взаимодействии с АО «Россети Тюмень» из приведённых параметров</v>
          </cell>
        </row>
        <row r="59">
          <cell r="B59" t="str">
            <v>Вопрос 5. Знаете ли Вы, что создан всероссийский интернет портал «светлаястрана. рф» для организации обратной связи с потребителями по вопросам отключения (качества) электроэнергии?</v>
          </cell>
        </row>
        <row r="61">
          <cell r="B61" t="str">
            <v xml:space="preserve">Вопрос 6. Известно ли Вам, что в АО «Россети Тюмень» функционируют единые номера:- Единого контакт-центра Группы компаний «Россети» 8-800-220-02-20,- Телефон доверия службы безопасности 8-800-200-55-03 </v>
          </cell>
        </row>
        <row r="63">
          <cell r="B63" t="str">
            <v>Вопрос 7. Знаете ли Вы, что для всех категорий потребителей доступен Личный кабинет и Мобильное приложение Портала электросетевых услуг Группы компаний «Россети» https://портал-тп.рф</v>
          </cell>
        </row>
      </sheetData>
      <sheetData sheetId="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253"/>
  <sheetViews>
    <sheetView tabSelected="1" zoomScale="35" zoomScaleNormal="35" zoomScaleSheetLayoutView="25" workbookViewId="0">
      <selection activeCell="AS5" sqref="AS5"/>
    </sheetView>
  </sheetViews>
  <sheetFormatPr defaultRowHeight="21.6" customHeight="1" x14ac:dyDescent="0.2"/>
  <cols>
    <col min="1" max="1" width="9.140625" style="129"/>
    <col min="2" max="2" width="2.5703125" style="169" customWidth="1"/>
    <col min="3" max="3" width="65.5703125" style="170" customWidth="1"/>
    <col min="4" max="4" width="7" style="170" customWidth="1"/>
    <col min="5" max="5" width="8.5703125" style="170" customWidth="1"/>
    <col min="6" max="9" width="8.7109375" style="170" customWidth="1"/>
    <col min="10" max="10" width="11.7109375" style="170" customWidth="1"/>
    <col min="11" max="42" width="9.140625" style="129"/>
    <col min="43" max="43" width="9.140625" style="129" customWidth="1"/>
    <col min="44" max="44" width="5" style="129" customWidth="1"/>
    <col min="45" max="47" width="9.140625" style="129"/>
    <col min="48" max="48" width="5.7109375" style="129" customWidth="1"/>
    <col min="49" max="51" width="9.140625" style="129"/>
    <col min="52" max="52" width="5.28515625" style="129" customWidth="1"/>
    <col min="53" max="55" width="9.140625" style="129"/>
    <col min="56" max="56" width="4.7109375" style="129" customWidth="1"/>
    <col min="57" max="57" width="9.140625" style="129"/>
    <col min="58" max="58" width="224.28515625" style="129" customWidth="1"/>
    <col min="59" max="59" width="9.140625" style="129"/>
    <col min="60" max="60" width="4.7109375" style="129" customWidth="1"/>
    <col min="61" max="61" width="9.140625" style="129" customWidth="1"/>
    <col min="62" max="63" width="9.140625" style="129"/>
    <col min="64" max="64" width="5" style="129" customWidth="1"/>
    <col min="65" max="65" width="9.140625" style="129" customWidth="1"/>
    <col min="66" max="16384" width="9.140625" style="129"/>
  </cols>
  <sheetData>
    <row r="1" spans="2:66" ht="21.6" customHeight="1" x14ac:dyDescent="0.2">
      <c r="B1" s="297" t="s">
        <v>2020</v>
      </c>
      <c r="C1" s="297"/>
      <c r="D1" s="297"/>
      <c r="E1" s="297"/>
      <c r="F1" s="297"/>
      <c r="G1" s="297"/>
      <c r="H1" s="297"/>
      <c r="I1" s="297"/>
      <c r="J1" s="297"/>
      <c r="K1" s="297"/>
      <c r="L1" s="297"/>
      <c r="M1" s="297"/>
      <c r="N1" s="297"/>
      <c r="O1" s="297"/>
      <c r="P1" s="297"/>
      <c r="Q1" s="297"/>
      <c r="R1" s="297"/>
      <c r="S1" s="297"/>
      <c r="T1" s="297"/>
      <c r="U1" s="297"/>
      <c r="V1" s="297"/>
      <c r="W1" s="297"/>
      <c r="X1" s="297"/>
      <c r="Y1" s="297"/>
      <c r="Z1" s="297"/>
      <c r="AA1" s="297"/>
      <c r="AB1" s="297"/>
      <c r="AC1" s="297"/>
      <c r="AD1" s="297"/>
      <c r="AE1" s="297"/>
      <c r="AF1" s="297"/>
      <c r="AG1" s="297"/>
      <c r="AH1" s="297"/>
      <c r="AI1" s="297"/>
      <c r="AJ1" s="297"/>
      <c r="AK1" s="297"/>
      <c r="AL1" s="297"/>
      <c r="AM1" s="297"/>
      <c r="AN1" s="297"/>
      <c r="AO1" s="297"/>
      <c r="AP1" s="297"/>
      <c r="AQ1" s="297"/>
      <c r="AR1" s="297"/>
      <c r="AS1" s="132"/>
    </row>
    <row r="2" spans="2:66" ht="21.6" customHeight="1" x14ac:dyDescent="0.2">
      <c r="B2" s="297"/>
      <c r="C2" s="297"/>
      <c r="D2" s="297"/>
      <c r="E2" s="297"/>
      <c r="F2" s="297"/>
      <c r="G2" s="297"/>
      <c r="H2" s="297"/>
      <c r="I2" s="297"/>
      <c r="J2" s="297"/>
      <c r="K2" s="297"/>
      <c r="L2" s="297"/>
      <c r="M2" s="297"/>
      <c r="N2" s="297"/>
      <c r="O2" s="297"/>
      <c r="P2" s="297"/>
      <c r="Q2" s="297"/>
      <c r="R2" s="297"/>
      <c r="S2" s="297"/>
      <c r="T2" s="297"/>
      <c r="U2" s="297"/>
      <c r="V2" s="297"/>
      <c r="W2" s="297"/>
      <c r="X2" s="297"/>
      <c r="Y2" s="297"/>
      <c r="Z2" s="297"/>
      <c r="AA2" s="297"/>
      <c r="AB2" s="297"/>
      <c r="AC2" s="297"/>
      <c r="AD2" s="297"/>
      <c r="AE2" s="297"/>
      <c r="AF2" s="297"/>
      <c r="AG2" s="297"/>
      <c r="AH2" s="297"/>
      <c r="AI2" s="297"/>
      <c r="AJ2" s="297"/>
      <c r="AK2" s="297"/>
      <c r="AL2" s="297"/>
      <c r="AM2" s="297"/>
      <c r="AN2" s="297"/>
      <c r="AO2" s="297"/>
      <c r="AP2" s="297"/>
      <c r="AQ2" s="297"/>
      <c r="AR2" s="297"/>
      <c r="AS2" s="132"/>
    </row>
    <row r="3" spans="2:66" ht="21.6" customHeight="1" x14ac:dyDescent="0.2">
      <c r="B3" s="297"/>
      <c r="C3" s="297"/>
      <c r="D3" s="297"/>
      <c r="E3" s="297"/>
      <c r="F3" s="297"/>
      <c r="G3" s="297"/>
      <c r="H3" s="297"/>
      <c r="I3" s="297"/>
      <c r="J3" s="297"/>
      <c r="K3" s="297"/>
      <c r="L3" s="297"/>
      <c r="M3" s="297"/>
      <c r="N3" s="297"/>
      <c r="O3" s="297"/>
      <c r="P3" s="297"/>
      <c r="Q3" s="297"/>
      <c r="R3" s="297"/>
      <c r="S3" s="297"/>
      <c r="T3" s="297"/>
      <c r="U3" s="297"/>
      <c r="V3" s="297"/>
      <c r="W3" s="297"/>
      <c r="X3" s="297"/>
      <c r="Y3" s="297"/>
      <c r="Z3" s="297"/>
      <c r="AA3" s="297"/>
      <c r="AB3" s="297"/>
      <c r="AC3" s="297"/>
      <c r="AD3" s="297"/>
      <c r="AE3" s="297"/>
      <c r="AF3" s="297"/>
      <c r="AG3" s="297"/>
      <c r="AH3" s="297"/>
      <c r="AI3" s="297"/>
      <c r="AJ3" s="297"/>
      <c r="AK3" s="297"/>
      <c r="AL3" s="297"/>
      <c r="AM3" s="297"/>
      <c r="AN3" s="297"/>
      <c r="AO3" s="297"/>
      <c r="AP3" s="297"/>
      <c r="AQ3" s="297"/>
      <c r="AR3" s="297"/>
      <c r="AS3" s="132"/>
    </row>
    <row r="4" spans="2:66" ht="21.6" customHeight="1" x14ac:dyDescent="0.2">
      <c r="B4" s="297"/>
      <c r="C4" s="297"/>
      <c r="D4" s="297"/>
      <c r="E4" s="297"/>
      <c r="F4" s="297"/>
      <c r="G4" s="297"/>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c r="AL4" s="297"/>
      <c r="AM4" s="297"/>
      <c r="AN4" s="297"/>
      <c r="AO4" s="297"/>
      <c r="AP4" s="297"/>
      <c r="AQ4" s="297"/>
      <c r="AR4" s="297"/>
      <c r="AS4" s="132"/>
    </row>
    <row r="5" spans="2:66" ht="21.6" customHeight="1" x14ac:dyDescent="0.2">
      <c r="B5" s="297"/>
      <c r="C5" s="297"/>
      <c r="D5" s="297"/>
      <c r="E5" s="297"/>
      <c r="F5" s="297"/>
      <c r="G5" s="297"/>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7"/>
      <c r="AG5" s="297"/>
      <c r="AH5" s="297"/>
      <c r="AI5" s="297"/>
      <c r="AJ5" s="297"/>
      <c r="AK5" s="297"/>
      <c r="AL5" s="297"/>
      <c r="AM5" s="297"/>
      <c r="AN5" s="297"/>
      <c r="AO5" s="297"/>
      <c r="AP5" s="297"/>
      <c r="AQ5" s="297"/>
      <c r="AR5" s="297"/>
      <c r="AS5" s="132"/>
    </row>
    <row r="6" spans="2:66" ht="21.6" customHeight="1" x14ac:dyDescent="0.2">
      <c r="B6" s="297"/>
      <c r="C6" s="297"/>
      <c r="D6" s="297"/>
      <c r="E6" s="297"/>
      <c r="F6" s="297"/>
      <c r="G6" s="297"/>
      <c r="H6" s="297"/>
      <c r="I6" s="297"/>
      <c r="J6" s="297"/>
      <c r="K6" s="297"/>
      <c r="L6" s="297"/>
      <c r="M6" s="297"/>
      <c r="N6" s="297"/>
      <c r="O6" s="297"/>
      <c r="P6" s="297"/>
      <c r="Q6" s="297"/>
      <c r="R6" s="297"/>
      <c r="S6" s="297"/>
      <c r="T6" s="297"/>
      <c r="U6" s="297"/>
      <c r="V6" s="297"/>
      <c r="W6" s="297"/>
      <c r="X6" s="297"/>
      <c r="Y6" s="297"/>
      <c r="Z6" s="297"/>
      <c r="AA6" s="297"/>
      <c r="AB6" s="297"/>
      <c r="AC6" s="297"/>
      <c r="AD6" s="297"/>
      <c r="AE6" s="297"/>
      <c r="AF6" s="297"/>
      <c r="AG6" s="297"/>
      <c r="AH6" s="297"/>
      <c r="AI6" s="297"/>
      <c r="AJ6" s="297"/>
      <c r="AK6" s="297"/>
      <c r="AL6" s="297"/>
      <c r="AM6" s="297"/>
      <c r="AN6" s="297"/>
      <c r="AO6" s="297"/>
      <c r="AP6" s="297"/>
      <c r="AQ6" s="297"/>
      <c r="AR6" s="297"/>
      <c r="AS6" s="132"/>
    </row>
    <row r="7" spans="2:66" ht="21.6" customHeight="1" x14ac:dyDescent="0.2">
      <c r="B7" s="297"/>
      <c r="C7" s="297"/>
      <c r="D7" s="297"/>
      <c r="E7" s="297"/>
      <c r="F7" s="297"/>
      <c r="G7" s="297"/>
      <c r="H7" s="297"/>
      <c r="I7" s="297"/>
      <c r="J7" s="297"/>
      <c r="K7" s="297"/>
      <c r="L7" s="297"/>
      <c r="M7" s="297"/>
      <c r="N7" s="297"/>
      <c r="O7" s="297"/>
      <c r="P7" s="297"/>
      <c r="Q7" s="297"/>
      <c r="R7" s="297"/>
      <c r="S7" s="297"/>
      <c r="T7" s="297"/>
      <c r="U7" s="297"/>
      <c r="V7" s="297"/>
      <c r="W7" s="297"/>
      <c r="X7" s="297"/>
      <c r="Y7" s="297"/>
      <c r="Z7" s="297"/>
      <c r="AA7" s="297"/>
      <c r="AB7" s="297"/>
      <c r="AC7" s="297"/>
      <c r="AD7" s="297"/>
      <c r="AE7" s="297"/>
      <c r="AF7" s="297"/>
      <c r="AG7" s="297"/>
      <c r="AH7" s="297"/>
      <c r="AI7" s="297"/>
      <c r="AJ7" s="297"/>
      <c r="AK7" s="297"/>
      <c r="AL7" s="297"/>
      <c r="AM7" s="297"/>
      <c r="AN7" s="297"/>
      <c r="AO7" s="297"/>
      <c r="AP7" s="297"/>
      <c r="AQ7" s="297"/>
      <c r="AR7" s="297"/>
      <c r="AS7" s="132"/>
    </row>
    <row r="8" spans="2:66" ht="21.6" customHeight="1" x14ac:dyDescent="0.2">
      <c r="B8" s="297"/>
      <c r="C8" s="297"/>
      <c r="D8" s="297"/>
      <c r="E8" s="297"/>
      <c r="F8" s="297"/>
      <c r="G8" s="297"/>
      <c r="H8" s="297"/>
      <c r="I8" s="297"/>
      <c r="J8" s="297"/>
      <c r="K8" s="297"/>
      <c r="L8" s="297"/>
      <c r="M8" s="297"/>
      <c r="N8" s="297"/>
      <c r="O8" s="297"/>
      <c r="P8" s="297"/>
      <c r="Q8" s="297"/>
      <c r="R8" s="297"/>
      <c r="S8" s="297"/>
      <c r="T8" s="297"/>
      <c r="U8" s="297"/>
      <c r="V8" s="297"/>
      <c r="W8" s="297"/>
      <c r="X8" s="297"/>
      <c r="Y8" s="297"/>
      <c r="Z8" s="297"/>
      <c r="AA8" s="297"/>
      <c r="AB8" s="297"/>
      <c r="AC8" s="297"/>
      <c r="AD8" s="297"/>
      <c r="AE8" s="297"/>
      <c r="AF8" s="297"/>
      <c r="AG8" s="297"/>
      <c r="AH8" s="297"/>
      <c r="AI8" s="297"/>
      <c r="AJ8" s="297"/>
      <c r="AK8" s="297"/>
      <c r="AL8" s="297"/>
      <c r="AM8" s="297"/>
      <c r="AN8" s="297"/>
      <c r="AO8" s="297"/>
      <c r="AP8" s="297"/>
      <c r="AQ8" s="297"/>
      <c r="AR8" s="297"/>
      <c r="AS8" s="132"/>
    </row>
    <row r="9" spans="2:66" ht="21" customHeight="1" x14ac:dyDescent="0.2">
      <c r="B9" s="297"/>
      <c r="C9" s="297"/>
      <c r="D9" s="297"/>
      <c r="E9" s="297"/>
      <c r="F9" s="297"/>
      <c r="G9" s="297"/>
      <c r="H9" s="297"/>
      <c r="I9" s="297"/>
      <c r="J9" s="297"/>
      <c r="K9" s="297"/>
      <c r="L9" s="297"/>
      <c r="M9" s="297"/>
      <c r="N9" s="297"/>
      <c r="O9" s="297"/>
      <c r="P9" s="297"/>
      <c r="Q9" s="297"/>
      <c r="R9" s="297"/>
      <c r="S9" s="297"/>
      <c r="T9" s="297"/>
      <c r="U9" s="297"/>
      <c r="V9" s="297"/>
      <c r="W9" s="297"/>
      <c r="X9" s="297"/>
      <c r="Y9" s="297"/>
      <c r="Z9" s="297"/>
      <c r="AA9" s="297"/>
      <c r="AB9" s="297"/>
      <c r="AC9" s="297"/>
      <c r="AD9" s="297"/>
      <c r="AE9" s="297"/>
      <c r="AF9" s="297"/>
      <c r="AG9" s="297"/>
      <c r="AH9" s="297"/>
      <c r="AI9" s="297"/>
      <c r="AJ9" s="297"/>
      <c r="AK9" s="297"/>
      <c r="AL9" s="297"/>
      <c r="AM9" s="297"/>
      <c r="AN9" s="297"/>
      <c r="AO9" s="297"/>
      <c r="AP9" s="297"/>
      <c r="AQ9" s="297"/>
      <c r="AR9" s="297"/>
      <c r="AS9" s="132"/>
    </row>
    <row r="10" spans="2:66" ht="21" customHeight="1" x14ac:dyDescent="0.2">
      <c r="B10" s="297"/>
      <c r="C10" s="297"/>
      <c r="D10" s="297"/>
      <c r="E10" s="297"/>
      <c r="F10" s="297"/>
      <c r="G10" s="297"/>
      <c r="H10" s="297"/>
      <c r="I10" s="297"/>
      <c r="J10" s="297"/>
      <c r="K10" s="297"/>
      <c r="L10" s="297"/>
      <c r="M10" s="297"/>
      <c r="N10" s="297"/>
      <c r="O10" s="297"/>
      <c r="P10" s="297"/>
      <c r="Q10" s="297"/>
      <c r="R10" s="297"/>
      <c r="S10" s="297"/>
      <c r="T10" s="297"/>
      <c r="U10" s="297"/>
      <c r="V10" s="297"/>
      <c r="W10" s="297"/>
      <c r="X10" s="297"/>
      <c r="Y10" s="297"/>
      <c r="Z10" s="297"/>
      <c r="AA10" s="297"/>
      <c r="AB10" s="297"/>
      <c r="AC10" s="297"/>
      <c r="AD10" s="297"/>
      <c r="AE10" s="297"/>
      <c r="AF10" s="297"/>
      <c r="AG10" s="297"/>
      <c r="AH10" s="297"/>
      <c r="AI10" s="297"/>
      <c r="AJ10" s="297"/>
      <c r="AK10" s="297"/>
      <c r="AL10" s="297"/>
      <c r="AM10" s="297"/>
      <c r="AN10" s="297"/>
      <c r="AO10" s="297"/>
      <c r="AP10" s="297"/>
      <c r="AQ10" s="297"/>
      <c r="AR10" s="297"/>
      <c r="AS10" s="132"/>
    </row>
    <row r="11" spans="2:66" ht="21.6" customHeight="1" x14ac:dyDescent="0.2">
      <c r="B11" s="297"/>
      <c r="C11" s="297"/>
      <c r="D11" s="297"/>
      <c r="E11" s="297"/>
      <c r="F11" s="297"/>
      <c r="G11" s="297"/>
      <c r="H11" s="297"/>
      <c r="I11" s="297"/>
      <c r="J11" s="297"/>
      <c r="K11" s="297"/>
      <c r="L11" s="297"/>
      <c r="M11" s="297"/>
      <c r="N11" s="297"/>
      <c r="O11" s="297"/>
      <c r="P11" s="297"/>
      <c r="Q11" s="297"/>
      <c r="R11" s="297"/>
      <c r="S11" s="297"/>
      <c r="T11" s="297"/>
      <c r="U11" s="297"/>
      <c r="V11" s="297"/>
      <c r="W11" s="297"/>
      <c r="X11" s="297"/>
      <c r="Y11" s="297"/>
      <c r="Z11" s="297"/>
      <c r="AA11" s="297"/>
      <c r="AB11" s="297"/>
      <c r="AC11" s="297"/>
      <c r="AD11" s="297"/>
      <c r="AE11" s="297"/>
      <c r="AF11" s="297"/>
      <c r="AG11" s="297"/>
      <c r="AH11" s="297"/>
      <c r="AI11" s="297"/>
      <c r="AJ11" s="297"/>
      <c r="AK11" s="297"/>
      <c r="AL11" s="297"/>
      <c r="AM11" s="297"/>
      <c r="AN11" s="297"/>
      <c r="AO11" s="297"/>
      <c r="AP11" s="297"/>
      <c r="AQ11" s="297"/>
      <c r="AR11" s="297"/>
      <c r="AS11" s="132"/>
    </row>
    <row r="12" spans="2:66" ht="21.6" customHeight="1" x14ac:dyDescent="0.2">
      <c r="B12" s="297"/>
      <c r="C12" s="297"/>
      <c r="D12" s="297"/>
      <c r="E12" s="297"/>
      <c r="F12" s="297"/>
      <c r="G12" s="297"/>
      <c r="H12" s="297"/>
      <c r="I12" s="297"/>
      <c r="J12" s="297"/>
      <c r="K12" s="297"/>
      <c r="L12" s="297"/>
      <c r="M12" s="297"/>
      <c r="N12" s="297"/>
      <c r="O12" s="297"/>
      <c r="P12" s="297"/>
      <c r="Q12" s="297"/>
      <c r="R12" s="297"/>
      <c r="S12" s="297"/>
      <c r="T12" s="297"/>
      <c r="U12" s="297"/>
      <c r="V12" s="297"/>
      <c r="W12" s="297"/>
      <c r="X12" s="297"/>
      <c r="Y12" s="297"/>
      <c r="Z12" s="297"/>
      <c r="AA12" s="297"/>
      <c r="AB12" s="297"/>
      <c r="AC12" s="297"/>
      <c r="AD12" s="297"/>
      <c r="AE12" s="297"/>
      <c r="AF12" s="297"/>
      <c r="AG12" s="297"/>
      <c r="AH12" s="297"/>
      <c r="AI12" s="297"/>
      <c r="AJ12" s="297"/>
      <c r="AK12" s="297"/>
      <c r="AL12" s="297"/>
      <c r="AM12" s="297"/>
      <c r="AN12" s="297"/>
      <c r="AO12" s="297"/>
      <c r="AP12" s="297"/>
      <c r="AQ12" s="297"/>
      <c r="AR12" s="297"/>
      <c r="AS12" s="132"/>
    </row>
    <row r="13" spans="2:66" ht="21.6" customHeight="1" x14ac:dyDescent="0.2">
      <c r="B13" s="297"/>
      <c r="C13" s="297"/>
      <c r="D13" s="297"/>
      <c r="E13" s="297"/>
      <c r="F13" s="297"/>
      <c r="G13" s="297"/>
      <c r="H13" s="297"/>
      <c r="I13" s="297"/>
      <c r="J13" s="297"/>
      <c r="K13" s="297"/>
      <c r="L13" s="297"/>
      <c r="M13" s="297"/>
      <c r="N13" s="297"/>
      <c r="O13" s="297"/>
      <c r="P13" s="297"/>
      <c r="Q13" s="297"/>
      <c r="R13" s="297"/>
      <c r="S13" s="297"/>
      <c r="T13" s="297"/>
      <c r="U13" s="297"/>
      <c r="V13" s="297"/>
      <c r="W13" s="297"/>
      <c r="X13" s="297"/>
      <c r="Y13" s="297"/>
      <c r="Z13" s="297"/>
      <c r="AA13" s="297"/>
      <c r="AB13" s="297"/>
      <c r="AC13" s="297"/>
      <c r="AD13" s="297"/>
      <c r="AE13" s="297"/>
      <c r="AF13" s="297"/>
      <c r="AG13" s="297"/>
      <c r="AH13" s="297"/>
      <c r="AI13" s="297"/>
      <c r="AJ13" s="297"/>
      <c r="AK13" s="297"/>
      <c r="AL13" s="297"/>
      <c r="AM13" s="297"/>
      <c r="AN13" s="297"/>
      <c r="AO13" s="297"/>
      <c r="AP13" s="297"/>
      <c r="AQ13" s="297"/>
      <c r="AR13" s="297"/>
      <c r="AS13" s="132"/>
    </row>
    <row r="14" spans="2:66" ht="21.6" customHeight="1" x14ac:dyDescent="0.2">
      <c r="B14" s="297"/>
      <c r="C14" s="297"/>
      <c r="D14" s="297"/>
      <c r="E14" s="297"/>
      <c r="F14" s="297"/>
      <c r="G14" s="297"/>
      <c r="H14" s="297"/>
      <c r="I14" s="297"/>
      <c r="J14" s="297"/>
      <c r="K14" s="297"/>
      <c r="L14" s="297"/>
      <c r="M14" s="297"/>
      <c r="N14" s="297"/>
      <c r="O14" s="297"/>
      <c r="P14" s="297"/>
      <c r="Q14" s="297"/>
      <c r="R14" s="297"/>
      <c r="S14" s="297"/>
      <c r="T14" s="297"/>
      <c r="U14" s="297"/>
      <c r="V14" s="297"/>
      <c r="W14" s="297"/>
      <c r="X14" s="297"/>
      <c r="Y14" s="297"/>
      <c r="Z14" s="297"/>
      <c r="AA14" s="297"/>
      <c r="AB14" s="297"/>
      <c r="AC14" s="297"/>
      <c r="AD14" s="297"/>
      <c r="AE14" s="297"/>
      <c r="AF14" s="297"/>
      <c r="AG14" s="297"/>
      <c r="AH14" s="297"/>
      <c r="AI14" s="297"/>
      <c r="AJ14" s="297"/>
      <c r="AK14" s="297"/>
      <c r="AL14" s="297"/>
      <c r="AM14" s="297"/>
      <c r="AN14" s="297"/>
      <c r="AO14" s="297"/>
      <c r="AP14" s="297"/>
      <c r="AQ14" s="297"/>
      <c r="AR14" s="297"/>
      <c r="AS14" s="132"/>
      <c r="AZ14" s="132"/>
      <c r="BA14" s="132"/>
      <c r="BB14" s="132"/>
      <c r="BC14" s="132"/>
      <c r="BD14" s="132"/>
      <c r="BE14" s="132"/>
      <c r="BF14" s="132"/>
      <c r="BG14" s="132"/>
      <c r="BH14" s="132"/>
      <c r="BI14" s="132"/>
      <c r="BJ14" s="132"/>
      <c r="BK14" s="132"/>
      <c r="BL14" s="132"/>
      <c r="BM14" s="132"/>
      <c r="BN14" s="132"/>
    </row>
    <row r="15" spans="2:66" ht="21.6" customHeight="1" x14ac:dyDescent="0.2">
      <c r="B15" s="297"/>
      <c r="C15" s="297"/>
      <c r="D15" s="297"/>
      <c r="E15" s="297"/>
      <c r="F15" s="297"/>
      <c r="G15" s="297"/>
      <c r="H15" s="297"/>
      <c r="I15" s="297"/>
      <c r="J15" s="297"/>
      <c r="K15" s="297"/>
      <c r="L15" s="297"/>
      <c r="M15" s="297"/>
      <c r="N15" s="297"/>
      <c r="O15" s="297"/>
      <c r="P15" s="297"/>
      <c r="Q15" s="297"/>
      <c r="R15" s="297"/>
      <c r="S15" s="297"/>
      <c r="T15" s="297"/>
      <c r="U15" s="297"/>
      <c r="V15" s="297"/>
      <c r="W15" s="297"/>
      <c r="X15" s="297"/>
      <c r="Y15" s="297"/>
      <c r="Z15" s="297"/>
      <c r="AA15" s="297"/>
      <c r="AB15" s="297"/>
      <c r="AC15" s="297"/>
      <c r="AD15" s="297"/>
      <c r="AE15" s="297"/>
      <c r="AF15" s="297"/>
      <c r="AG15" s="297"/>
      <c r="AH15" s="297"/>
      <c r="AI15" s="297"/>
      <c r="AJ15" s="297"/>
      <c r="AK15" s="297"/>
      <c r="AL15" s="297"/>
      <c r="AM15" s="297"/>
      <c r="AN15" s="297"/>
      <c r="AO15" s="297"/>
      <c r="AP15" s="297"/>
      <c r="AQ15" s="297"/>
      <c r="AR15" s="297"/>
      <c r="AS15" s="132"/>
      <c r="AZ15" s="132"/>
      <c r="BA15" s="132"/>
      <c r="BB15" s="132"/>
      <c r="BC15" s="132"/>
      <c r="BD15" s="132"/>
      <c r="BE15" s="132"/>
      <c r="BF15" s="132"/>
      <c r="BG15" s="132"/>
      <c r="BH15" s="132"/>
      <c r="BI15" s="132"/>
      <c r="BJ15" s="132"/>
      <c r="BK15" s="132"/>
      <c r="BL15" s="132"/>
      <c r="BM15" s="132"/>
      <c r="BN15" s="132"/>
    </row>
    <row r="16" spans="2:66" ht="21.6" customHeight="1" x14ac:dyDescent="0.2">
      <c r="B16" s="297"/>
      <c r="C16" s="297"/>
      <c r="D16" s="297"/>
      <c r="E16" s="297"/>
      <c r="F16" s="297"/>
      <c r="G16" s="297"/>
      <c r="H16" s="297"/>
      <c r="I16" s="297"/>
      <c r="J16" s="297"/>
      <c r="K16" s="297"/>
      <c r="L16" s="297"/>
      <c r="M16" s="297"/>
      <c r="N16" s="297"/>
      <c r="O16" s="297"/>
      <c r="P16" s="297"/>
      <c r="Q16" s="297"/>
      <c r="R16" s="297"/>
      <c r="S16" s="297"/>
      <c r="T16" s="297"/>
      <c r="U16" s="297"/>
      <c r="V16" s="297"/>
      <c r="W16" s="297"/>
      <c r="X16" s="297"/>
      <c r="Y16" s="297"/>
      <c r="Z16" s="297"/>
      <c r="AA16" s="297"/>
      <c r="AB16" s="297"/>
      <c r="AC16" s="297"/>
      <c r="AD16" s="297"/>
      <c r="AE16" s="297"/>
      <c r="AF16" s="297"/>
      <c r="AG16" s="297"/>
      <c r="AH16" s="297"/>
      <c r="AI16" s="297"/>
      <c r="AJ16" s="297"/>
      <c r="AK16" s="297"/>
      <c r="AL16" s="297"/>
      <c r="AM16" s="297"/>
      <c r="AN16" s="297"/>
      <c r="AO16" s="297"/>
      <c r="AP16" s="297"/>
      <c r="AQ16" s="297"/>
      <c r="AR16" s="297"/>
      <c r="AS16" s="132"/>
      <c r="AZ16" s="132"/>
      <c r="BA16" s="132"/>
      <c r="BB16" s="132"/>
      <c r="BC16" s="132"/>
      <c r="BD16" s="132"/>
      <c r="BE16" s="132"/>
      <c r="BF16" s="132"/>
      <c r="BG16" s="132"/>
      <c r="BH16" s="132"/>
      <c r="BI16" s="132"/>
      <c r="BJ16" s="132"/>
      <c r="BK16" s="132"/>
      <c r="BL16" s="132"/>
      <c r="BM16" s="132"/>
      <c r="BN16" s="132"/>
    </row>
    <row r="17" spans="2:66" ht="21.6" customHeight="1" x14ac:dyDescent="0.2">
      <c r="B17" s="297"/>
      <c r="C17" s="297"/>
      <c r="D17" s="297"/>
      <c r="E17" s="297"/>
      <c r="F17" s="297"/>
      <c r="G17" s="297"/>
      <c r="H17" s="297"/>
      <c r="I17" s="297"/>
      <c r="J17" s="297"/>
      <c r="K17" s="297"/>
      <c r="L17" s="297"/>
      <c r="M17" s="297"/>
      <c r="N17" s="297"/>
      <c r="O17" s="297"/>
      <c r="P17" s="297"/>
      <c r="Q17" s="297"/>
      <c r="R17" s="297"/>
      <c r="S17" s="297"/>
      <c r="T17" s="297"/>
      <c r="U17" s="297"/>
      <c r="V17" s="297"/>
      <c r="W17" s="297"/>
      <c r="X17" s="297"/>
      <c r="Y17" s="297"/>
      <c r="Z17" s="297"/>
      <c r="AA17" s="297"/>
      <c r="AB17" s="297"/>
      <c r="AC17" s="297"/>
      <c r="AD17" s="297"/>
      <c r="AE17" s="297"/>
      <c r="AF17" s="297"/>
      <c r="AG17" s="297"/>
      <c r="AH17" s="297"/>
      <c r="AI17" s="297"/>
      <c r="AJ17" s="297"/>
      <c r="AK17" s="297"/>
      <c r="AL17" s="297"/>
      <c r="AM17" s="297"/>
      <c r="AN17" s="297"/>
      <c r="AO17" s="297"/>
      <c r="AP17" s="297"/>
      <c r="AQ17" s="297"/>
      <c r="AR17" s="297"/>
      <c r="AS17" s="132"/>
      <c r="AZ17" s="132"/>
      <c r="BA17" s="132"/>
      <c r="BB17" s="132"/>
      <c r="BC17" s="132"/>
      <c r="BD17" s="132"/>
      <c r="BE17" s="132"/>
      <c r="BF17" s="132"/>
      <c r="BG17" s="132"/>
      <c r="BH17" s="132"/>
      <c r="BI17" s="132"/>
      <c r="BJ17" s="132"/>
      <c r="BK17" s="132"/>
      <c r="BL17" s="132"/>
      <c r="BM17" s="132"/>
      <c r="BN17" s="132"/>
    </row>
    <row r="18" spans="2:66" ht="21.6" customHeight="1" x14ac:dyDescent="0.2">
      <c r="B18" s="143"/>
      <c r="C18" s="144"/>
      <c r="D18" s="144"/>
      <c r="E18" s="144"/>
      <c r="F18" s="300"/>
      <c r="G18" s="300"/>
      <c r="H18" s="300"/>
      <c r="I18" s="300"/>
      <c r="J18" s="300"/>
      <c r="K18" s="132"/>
      <c r="L18" s="132"/>
      <c r="M18" s="132"/>
      <c r="N18" s="132"/>
      <c r="O18" s="132"/>
      <c r="P18" s="132"/>
      <c r="Q18" s="132"/>
      <c r="R18" s="132"/>
      <c r="S18" s="132"/>
      <c r="T18" s="132"/>
      <c r="U18" s="132"/>
      <c r="V18" s="132"/>
      <c r="W18" s="132"/>
      <c r="X18" s="132"/>
      <c r="Y18" s="132"/>
      <c r="Z18" s="132"/>
      <c r="AA18" s="132"/>
      <c r="AB18" s="132"/>
      <c r="AC18" s="132"/>
      <c r="AD18" s="132"/>
      <c r="AE18" s="132"/>
      <c r="AF18" s="132"/>
      <c r="AG18" s="132"/>
      <c r="AH18" s="132"/>
      <c r="AI18" s="132"/>
      <c r="AJ18" s="132"/>
      <c r="AK18" s="132"/>
      <c r="AL18" s="132"/>
      <c r="AM18" s="132"/>
      <c r="AN18" s="132"/>
      <c r="AO18" s="132"/>
      <c r="AP18" s="132"/>
      <c r="AQ18" s="132"/>
      <c r="AR18" s="132"/>
      <c r="AS18" s="132"/>
      <c r="AZ18" s="132"/>
      <c r="BA18" s="132"/>
      <c r="BB18" s="132"/>
      <c r="BC18" s="132"/>
      <c r="BD18" s="132"/>
      <c r="BE18" s="132"/>
      <c r="BF18" s="132"/>
      <c r="BG18" s="132"/>
      <c r="BH18" s="132"/>
      <c r="BI18" s="132"/>
      <c r="BJ18" s="132"/>
      <c r="BK18" s="132"/>
      <c r="BL18" s="132"/>
      <c r="BM18" s="132"/>
      <c r="BN18" s="132"/>
    </row>
    <row r="19" spans="2:66" ht="21.6" customHeight="1" x14ac:dyDescent="0.25">
      <c r="B19" s="143"/>
      <c r="C19" s="145"/>
      <c r="D19" s="145"/>
      <c r="E19" s="145"/>
      <c r="F19" s="144"/>
      <c r="G19" s="144"/>
      <c r="H19" s="144"/>
      <c r="I19" s="144"/>
      <c r="J19" s="144"/>
      <c r="K19" s="132"/>
      <c r="L19" s="132"/>
      <c r="M19" s="132"/>
      <c r="N19" s="132"/>
      <c r="O19" s="132"/>
      <c r="P19" s="132"/>
      <c r="Q19" s="132"/>
      <c r="R19" s="132"/>
      <c r="S19" s="132"/>
      <c r="T19" s="132"/>
      <c r="U19" s="132"/>
      <c r="V19" s="132"/>
      <c r="W19" s="132"/>
      <c r="X19" s="132"/>
      <c r="Y19" s="132"/>
      <c r="Z19" s="132"/>
      <c r="AA19" s="132"/>
      <c r="AB19" s="132"/>
      <c r="AC19" s="132"/>
      <c r="AD19" s="132"/>
      <c r="AE19" s="132"/>
      <c r="AF19" s="132"/>
      <c r="AG19" s="132"/>
      <c r="AH19" s="132"/>
      <c r="AI19" s="132"/>
      <c r="AJ19" s="132"/>
      <c r="AK19" s="132"/>
      <c r="AL19" s="132"/>
      <c r="AM19" s="132"/>
      <c r="AN19" s="132"/>
      <c r="AO19" s="132"/>
      <c r="AP19" s="132"/>
      <c r="AQ19" s="132"/>
      <c r="AR19" s="132"/>
      <c r="AS19" s="132"/>
      <c r="AZ19" s="132"/>
      <c r="BA19" s="132"/>
      <c r="BB19" s="132"/>
      <c r="BC19" s="132"/>
      <c r="BD19" s="132"/>
      <c r="BE19" s="132"/>
      <c r="BF19" s="132"/>
      <c r="BG19" s="132"/>
      <c r="BH19" s="132"/>
      <c r="BI19" s="132"/>
      <c r="BJ19" s="132"/>
      <c r="BK19" s="132"/>
      <c r="BL19" s="132"/>
      <c r="BM19" s="132"/>
      <c r="BN19" s="132"/>
    </row>
    <row r="20" spans="2:66" ht="21.6" customHeight="1" x14ac:dyDescent="0.2">
      <c r="B20" s="143"/>
      <c r="C20" s="144"/>
      <c r="D20" s="144"/>
      <c r="E20" s="144"/>
      <c r="F20" s="298" t="s">
        <v>77</v>
      </c>
      <c r="G20" s="298"/>
      <c r="H20" s="298"/>
      <c r="I20" s="298"/>
      <c r="J20" s="298"/>
      <c r="K20" s="299" t="s">
        <v>30</v>
      </c>
      <c r="L20" s="299"/>
      <c r="M20" s="299"/>
      <c r="N20" s="299"/>
      <c r="O20" s="299"/>
      <c r="P20" s="299" t="s">
        <v>31</v>
      </c>
      <c r="Q20" s="299"/>
      <c r="R20" s="299"/>
      <c r="S20" s="299"/>
      <c r="T20" s="299"/>
      <c r="U20" s="299" t="s">
        <v>32</v>
      </c>
      <c r="V20" s="299"/>
      <c r="W20" s="299"/>
      <c r="X20" s="299"/>
      <c r="Y20" s="299"/>
      <c r="Z20" s="299" t="s">
        <v>33</v>
      </c>
      <c r="AA20" s="299"/>
      <c r="AB20" s="299"/>
      <c r="AC20" s="299"/>
      <c r="AD20" s="299"/>
      <c r="AE20" s="299" t="s">
        <v>74</v>
      </c>
      <c r="AF20" s="299"/>
      <c r="AG20" s="299"/>
      <c r="AH20" s="299"/>
      <c r="AI20" s="299"/>
      <c r="AJ20" s="299" t="s">
        <v>34</v>
      </c>
      <c r="AK20" s="299"/>
      <c r="AL20" s="299"/>
      <c r="AM20" s="299"/>
      <c r="AN20" s="299"/>
      <c r="AO20" s="132"/>
      <c r="AP20" s="132"/>
      <c r="AQ20" s="132"/>
      <c r="AR20" s="132"/>
      <c r="AS20" s="132"/>
      <c r="AZ20" s="132"/>
      <c r="BA20" s="132"/>
      <c r="BB20" s="132"/>
      <c r="BC20" s="132"/>
      <c r="BD20" s="132"/>
      <c r="BE20" s="132"/>
      <c r="BF20" s="132"/>
      <c r="BG20" s="132"/>
      <c r="BH20" s="132"/>
      <c r="BI20" s="132"/>
      <c r="BJ20" s="132"/>
      <c r="BK20" s="132"/>
      <c r="BL20" s="132"/>
      <c r="BM20" s="132"/>
      <c r="BN20" s="132"/>
    </row>
    <row r="21" spans="2:66" s="134" customFormat="1" ht="21.6" hidden="1" customHeight="1" thickBot="1" x14ac:dyDescent="0.25">
      <c r="B21" s="143"/>
      <c r="C21" s="146"/>
      <c r="D21" s="146"/>
      <c r="E21" s="146"/>
      <c r="F21" s="298"/>
      <c r="G21" s="298"/>
      <c r="H21" s="298"/>
      <c r="I21" s="298"/>
      <c r="J21" s="298"/>
      <c r="K21" s="147"/>
      <c r="L21" s="147"/>
      <c r="M21" s="147"/>
      <c r="N21" s="147"/>
      <c r="O21" s="147"/>
      <c r="P21" s="147"/>
      <c r="Q21" s="147"/>
      <c r="R21" s="147"/>
      <c r="S21" s="147"/>
      <c r="T21" s="147"/>
      <c r="U21" s="147"/>
      <c r="V21" s="147"/>
      <c r="W21" s="147"/>
      <c r="X21" s="147"/>
      <c r="Y21" s="147"/>
      <c r="Z21" s="147"/>
      <c r="AA21" s="147"/>
      <c r="AB21" s="147"/>
      <c r="AC21" s="147"/>
      <c r="AD21" s="147"/>
      <c r="AE21" s="147"/>
      <c r="AF21" s="147"/>
      <c r="AG21" s="147"/>
      <c r="AH21" s="147"/>
      <c r="AI21" s="147"/>
      <c r="AJ21" s="147"/>
      <c r="AK21" s="147"/>
      <c r="AL21" s="147"/>
      <c r="AM21" s="147"/>
      <c r="AN21" s="147"/>
      <c r="AO21" s="147"/>
      <c r="AP21" s="147"/>
      <c r="AQ21" s="147"/>
      <c r="AR21" s="147"/>
      <c r="AS21" s="147"/>
      <c r="AZ21" s="147"/>
      <c r="BA21" s="147"/>
      <c r="BB21" s="147"/>
      <c r="BC21" s="147"/>
      <c r="BD21" s="147"/>
      <c r="BE21" s="147"/>
      <c r="BF21" s="147"/>
      <c r="BG21" s="147"/>
      <c r="BH21" s="147"/>
      <c r="BI21" s="147"/>
      <c r="BJ21" s="147"/>
      <c r="BK21" s="147"/>
      <c r="BL21" s="147"/>
      <c r="BM21" s="147"/>
      <c r="BN21" s="147"/>
    </row>
    <row r="22" spans="2:66" s="134" customFormat="1" ht="24" customHeight="1" x14ac:dyDescent="0.2">
      <c r="B22" s="143"/>
      <c r="C22" s="298" t="s">
        <v>7</v>
      </c>
      <c r="D22" s="146"/>
      <c r="E22" s="146"/>
      <c r="F22" s="298">
        <v>2021</v>
      </c>
      <c r="G22" s="298"/>
      <c r="H22" s="298">
        <v>2022</v>
      </c>
      <c r="I22" s="298"/>
      <c r="J22" s="148" t="s">
        <v>4</v>
      </c>
      <c r="K22" s="298">
        <v>2020</v>
      </c>
      <c r="L22" s="298"/>
      <c r="M22" s="298">
        <v>2021</v>
      </c>
      <c r="N22" s="298"/>
      <c r="O22" s="148" t="s">
        <v>4</v>
      </c>
      <c r="P22" s="298">
        <v>2020</v>
      </c>
      <c r="Q22" s="298"/>
      <c r="R22" s="298">
        <v>2021</v>
      </c>
      <c r="S22" s="298"/>
      <c r="T22" s="148" t="s">
        <v>4</v>
      </c>
      <c r="U22" s="298">
        <v>2020</v>
      </c>
      <c r="V22" s="298"/>
      <c r="W22" s="298">
        <v>2021</v>
      </c>
      <c r="X22" s="298"/>
      <c r="Y22" s="148" t="s">
        <v>4</v>
      </c>
      <c r="Z22" s="298">
        <v>2020</v>
      </c>
      <c r="AA22" s="298"/>
      <c r="AB22" s="298">
        <v>2021</v>
      </c>
      <c r="AC22" s="298"/>
      <c r="AD22" s="148" t="s">
        <v>4</v>
      </c>
      <c r="AE22" s="298">
        <v>2020</v>
      </c>
      <c r="AF22" s="298"/>
      <c r="AG22" s="298">
        <v>2021</v>
      </c>
      <c r="AH22" s="298"/>
      <c r="AI22" s="148" t="s">
        <v>4</v>
      </c>
      <c r="AJ22" s="298">
        <v>2020</v>
      </c>
      <c r="AK22" s="298"/>
      <c r="AL22" s="298">
        <v>2021</v>
      </c>
      <c r="AM22" s="298"/>
      <c r="AN22" s="148" t="s">
        <v>4</v>
      </c>
      <c r="AO22" s="147"/>
      <c r="AP22" s="147"/>
      <c r="AQ22" s="147"/>
      <c r="AR22" s="147"/>
      <c r="AS22" s="147"/>
      <c r="AZ22" s="147"/>
      <c r="BA22" s="147"/>
      <c r="BB22" s="147"/>
      <c r="BC22" s="147"/>
      <c r="BD22" s="147"/>
      <c r="BE22" s="147"/>
      <c r="BF22" s="147"/>
      <c r="BG22" s="147"/>
      <c r="BH22" s="147"/>
      <c r="BI22" s="147"/>
      <c r="BJ22" s="147"/>
      <c r="BK22" s="147"/>
      <c r="BL22" s="147"/>
      <c r="BM22" s="147"/>
      <c r="BN22" s="147"/>
    </row>
    <row r="23" spans="2:66" s="134" customFormat="1" ht="21.6" customHeight="1" x14ac:dyDescent="0.2">
      <c r="B23" s="143"/>
      <c r="C23" s="298"/>
      <c r="D23" s="146"/>
      <c r="E23" s="146"/>
      <c r="F23" s="149" t="s">
        <v>6</v>
      </c>
      <c r="G23" s="173" t="s">
        <v>5</v>
      </c>
      <c r="H23" s="149" t="s">
        <v>6</v>
      </c>
      <c r="I23" s="173" t="s">
        <v>5</v>
      </c>
      <c r="J23" s="148" t="s">
        <v>5</v>
      </c>
      <c r="K23" s="149" t="s">
        <v>6</v>
      </c>
      <c r="L23" s="173" t="s">
        <v>5</v>
      </c>
      <c r="M23" s="149" t="s">
        <v>6</v>
      </c>
      <c r="N23" s="173" t="s">
        <v>5</v>
      </c>
      <c r="O23" s="148" t="s">
        <v>5</v>
      </c>
      <c r="P23" s="149" t="s">
        <v>6</v>
      </c>
      <c r="Q23" s="173" t="s">
        <v>5</v>
      </c>
      <c r="R23" s="149" t="s">
        <v>6</v>
      </c>
      <c r="S23" s="173" t="s">
        <v>5</v>
      </c>
      <c r="T23" s="148" t="s">
        <v>5</v>
      </c>
      <c r="U23" s="149" t="s">
        <v>6</v>
      </c>
      <c r="V23" s="173" t="s">
        <v>5</v>
      </c>
      <c r="W23" s="149" t="s">
        <v>6</v>
      </c>
      <c r="X23" s="173" t="s">
        <v>5</v>
      </c>
      <c r="Y23" s="148" t="s">
        <v>5</v>
      </c>
      <c r="Z23" s="149" t="s">
        <v>6</v>
      </c>
      <c r="AA23" s="173" t="s">
        <v>5</v>
      </c>
      <c r="AB23" s="149" t="s">
        <v>6</v>
      </c>
      <c r="AC23" s="173" t="s">
        <v>5</v>
      </c>
      <c r="AD23" s="148" t="s">
        <v>5</v>
      </c>
      <c r="AE23" s="149" t="s">
        <v>6</v>
      </c>
      <c r="AF23" s="173" t="s">
        <v>5</v>
      </c>
      <c r="AG23" s="149" t="s">
        <v>6</v>
      </c>
      <c r="AH23" s="173" t="s">
        <v>5</v>
      </c>
      <c r="AI23" s="148" t="s">
        <v>5</v>
      </c>
      <c r="AJ23" s="149" t="s">
        <v>6</v>
      </c>
      <c r="AK23" s="173" t="s">
        <v>5</v>
      </c>
      <c r="AL23" s="149" t="s">
        <v>6</v>
      </c>
      <c r="AM23" s="173" t="s">
        <v>5</v>
      </c>
      <c r="AN23" s="148" t="s">
        <v>5</v>
      </c>
      <c r="AO23" s="147"/>
      <c r="AP23" s="147"/>
      <c r="AQ23" s="147"/>
      <c r="AR23" s="147"/>
      <c r="AS23" s="147"/>
      <c r="AZ23" s="147"/>
      <c r="BA23" s="147"/>
      <c r="BB23" s="147"/>
      <c r="BC23" s="147"/>
      <c r="BD23" s="147"/>
      <c r="BE23" s="147"/>
      <c r="BF23" s="147"/>
      <c r="BG23" s="147"/>
      <c r="BH23" s="147"/>
      <c r="BI23" s="147"/>
      <c r="BJ23" s="147"/>
      <c r="BK23" s="147"/>
      <c r="BL23" s="147"/>
      <c r="BM23" s="147"/>
      <c r="BN23" s="147"/>
    </row>
    <row r="24" spans="2:66" s="135" customFormat="1" ht="21.6" customHeight="1" x14ac:dyDescent="0.2">
      <c r="B24" s="143"/>
      <c r="C24" s="150" t="s">
        <v>3</v>
      </c>
      <c r="D24" s="150"/>
      <c r="E24" s="150"/>
      <c r="F24" s="151"/>
      <c r="G24" s="151"/>
      <c r="H24" s="151"/>
      <c r="I24" s="151"/>
      <c r="J24" s="152" t="str">
        <f>IFERROR(H24/F24,"")</f>
        <v/>
      </c>
      <c r="K24" s="153"/>
      <c r="L24" s="153"/>
      <c r="M24" s="153">
        <f>SUM(M25:M30)</f>
        <v>535</v>
      </c>
      <c r="N24" s="153"/>
      <c r="O24" s="153"/>
      <c r="P24" s="153"/>
      <c r="Q24" s="153"/>
      <c r="R24" s="153">
        <f>SUM(R25:R30)</f>
        <v>3375</v>
      </c>
      <c r="S24" s="153"/>
      <c r="T24" s="153"/>
      <c r="U24" s="153"/>
      <c r="V24" s="153"/>
      <c r="W24" s="153">
        <f>SUM(W25:W30)</f>
        <v>270</v>
      </c>
      <c r="X24" s="153"/>
      <c r="Y24" s="153"/>
      <c r="Z24" s="153"/>
      <c r="AA24" s="153"/>
      <c r="AB24" s="153">
        <f>SUM(AB25:AB30)</f>
        <v>415</v>
      </c>
      <c r="AC24" s="153"/>
      <c r="AD24" s="153"/>
      <c r="AE24" s="153"/>
      <c r="AF24" s="153"/>
      <c r="AG24" s="153">
        <f>SUM(AG25:AG30)</f>
        <v>40</v>
      </c>
      <c r="AH24" s="153"/>
      <c r="AI24" s="153"/>
      <c r="AJ24" s="153"/>
      <c r="AK24" s="153"/>
      <c r="AL24" s="153">
        <f>SUM(AL25:AL30)</f>
        <v>205</v>
      </c>
      <c r="AM24" s="153"/>
      <c r="AN24" s="153"/>
      <c r="AO24" s="153"/>
      <c r="AP24" s="153"/>
      <c r="AQ24" s="153"/>
      <c r="AR24" s="153"/>
      <c r="AS24" s="153"/>
      <c r="AZ24" s="153"/>
      <c r="BA24" s="153"/>
      <c r="BB24" s="153"/>
      <c r="BC24" s="153"/>
      <c r="BD24" s="153"/>
      <c r="BE24" s="153"/>
      <c r="BF24" s="153"/>
      <c r="BG24" s="153"/>
      <c r="BH24" s="153"/>
      <c r="BI24" s="153"/>
      <c r="BJ24" s="153"/>
      <c r="BK24" s="153"/>
      <c r="BL24" s="153"/>
      <c r="BM24" s="153"/>
      <c r="BN24" s="153"/>
    </row>
    <row r="25" spans="2:66" s="135" customFormat="1" ht="21" customHeight="1" x14ac:dyDescent="0.2">
      <c r="B25" s="143"/>
      <c r="C25" s="150" t="s">
        <v>0</v>
      </c>
      <c r="D25" s="150"/>
      <c r="E25" s="150"/>
      <c r="F25" s="292">
        <v>0</v>
      </c>
      <c r="G25" s="293"/>
      <c r="H25" s="292">
        <v>1127</v>
      </c>
      <c r="I25" s="152"/>
      <c r="J25" s="152">
        <f>IFERROR(( H25-F25)/F25,H25)</f>
        <v>1127</v>
      </c>
      <c r="K25" s="153"/>
      <c r="L25" s="153">
        <v>5</v>
      </c>
      <c r="M25" s="153">
        <f>SUM(M40,M47,M54,M61,M68)</f>
        <v>374</v>
      </c>
      <c r="N25" s="154">
        <f>M25/M24</f>
        <v>0.69906542056074772</v>
      </c>
      <c r="O25" s="153"/>
      <c r="P25" s="153"/>
      <c r="Q25" s="153">
        <v>5</v>
      </c>
      <c r="R25" s="153">
        <f>SUM(R40,R47,R54,R61,R68)</f>
        <v>2243</v>
      </c>
      <c r="S25" s="154">
        <f>R25/R24</f>
        <v>0.66459259259259262</v>
      </c>
      <c r="T25" s="153"/>
      <c r="U25" s="153"/>
      <c r="V25" s="153">
        <v>5</v>
      </c>
      <c r="W25" s="153">
        <f>SUM(W40,W47,W54,W61,W68)</f>
        <v>221</v>
      </c>
      <c r="X25" s="154">
        <f>W25/W24</f>
        <v>0.81851851851851853</v>
      </c>
      <c r="Y25" s="153"/>
      <c r="Z25" s="153"/>
      <c r="AA25" s="153">
        <v>5</v>
      </c>
      <c r="AB25" s="153">
        <f>SUM(AB40,AB47,AB54,AB61,AB68)</f>
        <v>265</v>
      </c>
      <c r="AC25" s="154">
        <f>AB25/AB24</f>
        <v>0.63855421686746983</v>
      </c>
      <c r="AD25" s="153"/>
      <c r="AE25" s="153"/>
      <c r="AF25" s="153">
        <v>5</v>
      </c>
      <c r="AG25" s="153">
        <f>SUM(AG40,AG47,AG54,AG61,AG68)</f>
        <v>28</v>
      </c>
      <c r="AH25" s="154">
        <f>AG25/AG24</f>
        <v>0.7</v>
      </c>
      <c r="AI25" s="153"/>
      <c r="AJ25" s="153"/>
      <c r="AK25" s="153">
        <v>5</v>
      </c>
      <c r="AL25" s="153">
        <f>SUM(AL40,AL47,AL54,AL61,AL68)</f>
        <v>141</v>
      </c>
      <c r="AM25" s="154">
        <f>AL25/AL24</f>
        <v>0.68780487804878043</v>
      </c>
      <c r="AN25" s="153"/>
      <c r="AO25" s="153"/>
      <c r="AP25" s="153"/>
      <c r="AQ25" s="153"/>
      <c r="AR25" s="153"/>
      <c r="AS25" s="153"/>
      <c r="AZ25" s="153"/>
      <c r="BA25" s="153"/>
      <c r="BB25" s="153"/>
      <c r="BC25" s="153"/>
      <c r="BD25" s="153"/>
      <c r="BE25" s="153"/>
      <c r="BF25" s="153"/>
      <c r="BG25" s="153"/>
      <c r="BH25" s="153"/>
      <c r="BI25" s="153"/>
      <c r="BJ25" s="153"/>
      <c r="BK25" s="153"/>
      <c r="BL25" s="153"/>
      <c r="BM25" s="153"/>
      <c r="BN25" s="153"/>
    </row>
    <row r="26" spans="2:66" s="135" customFormat="1" ht="21" customHeight="1" x14ac:dyDescent="0.2">
      <c r="B26" s="143"/>
      <c r="C26" s="151" t="s">
        <v>1</v>
      </c>
      <c r="D26" s="151"/>
      <c r="E26" s="151"/>
      <c r="F26" s="155">
        <v>1180</v>
      </c>
      <c r="G26" s="156"/>
      <c r="H26" s="155">
        <v>1014</v>
      </c>
      <c r="I26" s="156"/>
      <c r="J26" s="156">
        <f>IFERROR(( H26-F26)/F26,H26)</f>
        <v>-0.14067796610169492</v>
      </c>
      <c r="K26" s="153"/>
      <c r="L26" s="153">
        <v>4</v>
      </c>
      <c r="M26" s="153">
        <f>SUM(M41,M48,M55,M62,M69)</f>
        <v>111</v>
      </c>
      <c r="N26" s="154">
        <f>M26/M24</f>
        <v>0.20747663551401868</v>
      </c>
      <c r="O26" s="153"/>
      <c r="P26" s="153"/>
      <c r="Q26" s="153">
        <v>4</v>
      </c>
      <c r="R26" s="153">
        <f>SUM(R41,R48,R55,R62,R69)</f>
        <v>1106</v>
      </c>
      <c r="S26" s="154">
        <f>R26/R24</f>
        <v>0.32770370370370372</v>
      </c>
      <c r="T26" s="153"/>
      <c r="U26" s="153"/>
      <c r="V26" s="153">
        <v>4</v>
      </c>
      <c r="W26" s="153">
        <f>SUM(W41,W48,W55,W62,W69)</f>
        <v>43</v>
      </c>
      <c r="X26" s="154">
        <f>W26/W24</f>
        <v>0.15925925925925927</v>
      </c>
      <c r="Y26" s="153"/>
      <c r="Z26" s="153"/>
      <c r="AA26" s="153">
        <v>4</v>
      </c>
      <c r="AB26" s="153">
        <f>SUM(AB41,AB48,AB55,AB62,AB69)</f>
        <v>137</v>
      </c>
      <c r="AC26" s="154">
        <f>AB26/AB24</f>
        <v>0.33012048192771082</v>
      </c>
      <c r="AD26" s="153"/>
      <c r="AE26" s="153"/>
      <c r="AF26" s="153">
        <v>4</v>
      </c>
      <c r="AG26" s="153">
        <f>SUM(AG41,AG48,AG55,AG62,AG69)</f>
        <v>11</v>
      </c>
      <c r="AH26" s="154">
        <f>AG26/AG24</f>
        <v>0.27500000000000002</v>
      </c>
      <c r="AI26" s="153"/>
      <c r="AJ26" s="153"/>
      <c r="AK26" s="153">
        <v>4</v>
      </c>
      <c r="AL26" s="153">
        <f>SUM(AL41,AL48,AL55,AL62,AL69)</f>
        <v>55</v>
      </c>
      <c r="AM26" s="154">
        <f>AL26/AL24</f>
        <v>0.26829268292682928</v>
      </c>
      <c r="AN26" s="153"/>
      <c r="AO26" s="153"/>
      <c r="AP26" s="153"/>
      <c r="AQ26" s="153"/>
      <c r="AR26" s="153"/>
      <c r="AS26" s="153"/>
      <c r="AZ26" s="153"/>
      <c r="BA26" s="153"/>
      <c r="BB26" s="153"/>
      <c r="BC26" s="153"/>
      <c r="BD26" s="153"/>
      <c r="BE26" s="153"/>
      <c r="BF26" s="153"/>
      <c r="BG26" s="153"/>
      <c r="BH26" s="153"/>
      <c r="BI26" s="153"/>
      <c r="BJ26" s="153"/>
      <c r="BK26" s="153"/>
      <c r="BL26" s="153"/>
      <c r="BM26" s="153"/>
      <c r="BN26" s="153"/>
    </row>
    <row r="27" spans="2:66" s="135" customFormat="1" ht="21.6" customHeight="1" x14ac:dyDescent="0.2">
      <c r="B27" s="143"/>
      <c r="C27" s="174" t="s">
        <v>25</v>
      </c>
      <c r="D27" s="157"/>
      <c r="E27" s="157"/>
      <c r="F27" s="158">
        <f>SUM(F28:F30)</f>
        <v>1023</v>
      </c>
      <c r="G27" s="158"/>
      <c r="H27" s="158">
        <f t="shared" ref="H27" si="0">SUM(H28:H30)</f>
        <v>920</v>
      </c>
      <c r="I27" s="159"/>
      <c r="J27" s="159"/>
      <c r="K27" s="153"/>
      <c r="L27" s="153">
        <v>3</v>
      </c>
      <c r="M27" s="153">
        <f>SUM(M42,M49,M56,M63,M70)</f>
        <v>18</v>
      </c>
      <c r="N27" s="154">
        <f>M27/M24</f>
        <v>3.3644859813084113E-2</v>
      </c>
      <c r="O27" s="153"/>
      <c r="P27" s="153"/>
      <c r="Q27" s="153">
        <v>3</v>
      </c>
      <c r="R27" s="153">
        <f>SUM(R42,R49,R56,R63,R70)</f>
        <v>6</v>
      </c>
      <c r="S27" s="154">
        <f>R27/R24</f>
        <v>1.7777777777777779E-3</v>
      </c>
      <c r="T27" s="153"/>
      <c r="U27" s="153"/>
      <c r="V27" s="153">
        <v>3</v>
      </c>
      <c r="W27" s="153">
        <f>SUM(W42,W49,W56,W63,W70)</f>
        <v>2</v>
      </c>
      <c r="X27" s="154">
        <f>W27/W24</f>
        <v>7.4074074074074077E-3</v>
      </c>
      <c r="Y27" s="153"/>
      <c r="Z27" s="153"/>
      <c r="AA27" s="153">
        <v>3</v>
      </c>
      <c r="AB27" s="153">
        <f>SUM(AB42,AB49,AB56,AB63,AB70)</f>
        <v>1</v>
      </c>
      <c r="AC27" s="154">
        <f>AB27/AB24</f>
        <v>2.4096385542168677E-3</v>
      </c>
      <c r="AD27" s="153"/>
      <c r="AE27" s="153"/>
      <c r="AF27" s="153">
        <v>3</v>
      </c>
      <c r="AG27" s="153">
        <f>SUM(AG42,AG49,AG56,AG63,AG70)</f>
        <v>0</v>
      </c>
      <c r="AH27" s="154">
        <f>AG27/AG24</f>
        <v>0</v>
      </c>
      <c r="AI27" s="153"/>
      <c r="AJ27" s="153"/>
      <c r="AK27" s="153">
        <v>3</v>
      </c>
      <c r="AL27" s="153">
        <f>SUM(AL42,AL49,AL56,AL63,AL70)</f>
        <v>4</v>
      </c>
      <c r="AM27" s="154">
        <f>AL27/AL24</f>
        <v>1.9512195121951219E-2</v>
      </c>
      <c r="AN27" s="153"/>
      <c r="AO27" s="153"/>
      <c r="AP27" s="153"/>
      <c r="AQ27" s="153"/>
      <c r="AR27" s="153"/>
      <c r="AS27" s="153"/>
      <c r="AZ27" s="153"/>
      <c r="BA27" s="153"/>
      <c r="BB27" s="153"/>
      <c r="BC27" s="153"/>
      <c r="BD27" s="153"/>
      <c r="BE27" s="153"/>
      <c r="BF27" s="153"/>
      <c r="BG27" s="153"/>
      <c r="BH27" s="153"/>
      <c r="BI27" s="153"/>
      <c r="BJ27" s="153"/>
      <c r="BK27" s="153"/>
      <c r="BL27" s="153"/>
      <c r="BM27" s="153"/>
      <c r="BN27" s="153"/>
    </row>
    <row r="28" spans="2:66" s="135" customFormat="1" ht="20.100000000000001" customHeight="1" x14ac:dyDescent="0.2">
      <c r="B28" s="143"/>
      <c r="C28" s="160" t="s">
        <v>26</v>
      </c>
      <c r="D28" s="160"/>
      <c r="E28" s="160"/>
      <c r="F28" s="155">
        <v>64</v>
      </c>
      <c r="G28" s="156" t="str">
        <f>IFERROR(F28/F$9,"")</f>
        <v/>
      </c>
      <c r="H28" s="155">
        <v>2</v>
      </c>
      <c r="I28" s="156" t="str">
        <f>IFERROR(H28/H$9,"")</f>
        <v/>
      </c>
      <c r="J28" s="156">
        <f>IFERROR(( H28-F28)/F28,H28)</f>
        <v>-0.96875</v>
      </c>
      <c r="K28" s="153"/>
      <c r="L28" s="153">
        <v>2</v>
      </c>
      <c r="M28" s="153">
        <f t="shared" ref="M28:M30" si="1">SUM(M43,M50,M57,M64,M71)</f>
        <v>3</v>
      </c>
      <c r="N28" s="154">
        <f>M28/M24</f>
        <v>5.6074766355140183E-3</v>
      </c>
      <c r="O28" s="153"/>
      <c r="P28" s="153"/>
      <c r="Q28" s="153">
        <v>2</v>
      </c>
      <c r="R28" s="153">
        <f t="shared" ref="R28:R30" si="2">SUM(R43,R50,R57,R64,R71)</f>
        <v>0</v>
      </c>
      <c r="S28" s="154">
        <f>R28/R24</f>
        <v>0</v>
      </c>
      <c r="T28" s="153"/>
      <c r="U28" s="153"/>
      <c r="V28" s="153">
        <v>2</v>
      </c>
      <c r="W28" s="153">
        <f t="shared" ref="W28:W30" si="3">SUM(W43,W50,W57,W64,W71)</f>
        <v>1</v>
      </c>
      <c r="X28" s="154">
        <f>W28/W24</f>
        <v>3.7037037037037038E-3</v>
      </c>
      <c r="Y28" s="153"/>
      <c r="Z28" s="153"/>
      <c r="AA28" s="153">
        <v>2</v>
      </c>
      <c r="AB28" s="153">
        <f t="shared" ref="AB28:AB30" si="4">SUM(AB43,AB50,AB57,AB64,AB71)</f>
        <v>0</v>
      </c>
      <c r="AC28" s="154">
        <f>AB28/AB24</f>
        <v>0</v>
      </c>
      <c r="AD28" s="153"/>
      <c r="AE28" s="153"/>
      <c r="AF28" s="153">
        <v>2</v>
      </c>
      <c r="AG28" s="153">
        <f t="shared" ref="AG28:AG30" si="5">SUM(AG43,AG50,AG57,AG64,AG71)</f>
        <v>0</v>
      </c>
      <c r="AH28" s="154">
        <f>AG28/AG24</f>
        <v>0</v>
      </c>
      <c r="AI28" s="153"/>
      <c r="AJ28" s="153"/>
      <c r="AK28" s="153">
        <v>2</v>
      </c>
      <c r="AL28" s="153">
        <f t="shared" ref="AL28:AL30" si="6">SUM(AL43,AL50,AL57,AL64,AL71)</f>
        <v>0</v>
      </c>
      <c r="AM28" s="154">
        <f>AL28/AL24</f>
        <v>0</v>
      </c>
      <c r="AN28" s="153"/>
      <c r="AO28" s="153"/>
      <c r="AP28" s="153"/>
      <c r="AQ28" s="153"/>
      <c r="AR28" s="153"/>
      <c r="AS28" s="153"/>
      <c r="AZ28" s="153"/>
      <c r="BA28" s="153"/>
      <c r="BB28" s="153"/>
      <c r="BC28" s="153"/>
      <c r="BD28" s="153"/>
      <c r="BE28" s="153"/>
      <c r="BF28" s="153"/>
      <c r="BG28" s="153"/>
      <c r="BH28" s="153"/>
      <c r="BI28" s="153"/>
      <c r="BJ28" s="153"/>
      <c r="BK28" s="153"/>
      <c r="BL28" s="153"/>
      <c r="BM28" s="153"/>
      <c r="BN28" s="153"/>
    </row>
    <row r="29" spans="2:66" s="135" customFormat="1" ht="20.100000000000001" customHeight="1" x14ac:dyDescent="0.2">
      <c r="B29" s="143"/>
      <c r="C29" s="160" t="s">
        <v>27</v>
      </c>
      <c r="D29" s="160"/>
      <c r="E29" s="160"/>
      <c r="F29" s="155">
        <v>653</v>
      </c>
      <c r="G29" s="156" t="str">
        <f t="shared" ref="G29:G80" si="7">IFERROR(F29/F$9,"")</f>
        <v/>
      </c>
      <c r="H29" s="155">
        <v>590</v>
      </c>
      <c r="I29" s="156" t="str">
        <f t="shared" ref="I29:I78" si="8">IFERROR(H29/H$9,"")</f>
        <v/>
      </c>
      <c r="J29" s="156">
        <f t="shared" ref="J29:J78" si="9">IFERROR(( H29-F29)/F29,H29)</f>
        <v>-9.6477794793261865E-2</v>
      </c>
      <c r="K29" s="153"/>
      <c r="L29" s="153">
        <v>1</v>
      </c>
      <c r="M29" s="153">
        <f t="shared" si="1"/>
        <v>4</v>
      </c>
      <c r="N29" s="154">
        <f>M29/M24</f>
        <v>7.4766355140186919E-3</v>
      </c>
      <c r="O29" s="153"/>
      <c r="P29" s="153"/>
      <c r="Q29" s="153">
        <v>1</v>
      </c>
      <c r="R29" s="153">
        <f t="shared" si="2"/>
        <v>0</v>
      </c>
      <c r="S29" s="154">
        <f>R29/R24</f>
        <v>0</v>
      </c>
      <c r="T29" s="153"/>
      <c r="U29" s="153"/>
      <c r="V29" s="153">
        <v>1</v>
      </c>
      <c r="W29" s="153">
        <f t="shared" si="3"/>
        <v>0</v>
      </c>
      <c r="X29" s="154">
        <f>W29/W24</f>
        <v>0</v>
      </c>
      <c r="Y29" s="153"/>
      <c r="Z29" s="153"/>
      <c r="AA29" s="153">
        <v>1</v>
      </c>
      <c r="AB29" s="153">
        <f t="shared" si="4"/>
        <v>1</v>
      </c>
      <c r="AC29" s="154">
        <f>AB29/AB24</f>
        <v>2.4096385542168677E-3</v>
      </c>
      <c r="AD29" s="153"/>
      <c r="AE29" s="153"/>
      <c r="AF29" s="153">
        <v>1</v>
      </c>
      <c r="AG29" s="153">
        <f t="shared" si="5"/>
        <v>1</v>
      </c>
      <c r="AH29" s="154">
        <f>AG29/AG24</f>
        <v>2.5000000000000001E-2</v>
      </c>
      <c r="AI29" s="153"/>
      <c r="AJ29" s="153"/>
      <c r="AK29" s="153">
        <v>1</v>
      </c>
      <c r="AL29" s="153">
        <f t="shared" si="6"/>
        <v>2</v>
      </c>
      <c r="AM29" s="154">
        <f>AL29/AL24</f>
        <v>9.7560975609756097E-3</v>
      </c>
      <c r="AN29" s="153"/>
      <c r="AO29" s="153"/>
      <c r="AP29" s="153"/>
      <c r="AQ29" s="153"/>
      <c r="AR29" s="153"/>
      <c r="AS29" s="153"/>
      <c r="AZ29" s="153"/>
      <c r="BA29" s="153"/>
      <c r="BB29" s="153"/>
      <c r="BC29" s="153"/>
      <c r="BD29" s="153"/>
      <c r="BE29" s="153"/>
      <c r="BF29" s="153"/>
      <c r="BG29" s="153"/>
      <c r="BH29" s="153"/>
      <c r="BI29" s="153"/>
      <c r="BJ29" s="153"/>
      <c r="BK29" s="153"/>
      <c r="BL29" s="153"/>
      <c r="BM29" s="153"/>
      <c r="BN29" s="153"/>
    </row>
    <row r="30" spans="2:66" s="135" customFormat="1" ht="20.100000000000001" customHeight="1" x14ac:dyDescent="0.2">
      <c r="B30" s="143"/>
      <c r="C30" s="160" t="s">
        <v>28</v>
      </c>
      <c r="D30" s="160"/>
      <c r="E30" s="160"/>
      <c r="F30" s="155">
        <v>306</v>
      </c>
      <c r="G30" s="156" t="str">
        <f t="shared" si="7"/>
        <v/>
      </c>
      <c r="H30" s="155">
        <v>328</v>
      </c>
      <c r="I30" s="156" t="str">
        <f t="shared" si="8"/>
        <v/>
      </c>
      <c r="J30" s="156">
        <f t="shared" si="9"/>
        <v>7.1895424836601302E-2</v>
      </c>
      <c r="K30" s="153"/>
      <c r="L30" s="161" t="s">
        <v>435</v>
      </c>
      <c r="M30" s="153">
        <f t="shared" si="1"/>
        <v>25</v>
      </c>
      <c r="N30" s="154">
        <f>M30/M24</f>
        <v>4.6728971962616821E-2</v>
      </c>
      <c r="O30" s="153"/>
      <c r="P30" s="153"/>
      <c r="Q30" s="161" t="s">
        <v>435</v>
      </c>
      <c r="R30" s="153">
        <f t="shared" si="2"/>
        <v>20</v>
      </c>
      <c r="S30" s="154">
        <f>R30/R24</f>
        <v>5.9259259259259256E-3</v>
      </c>
      <c r="T30" s="153"/>
      <c r="U30" s="153"/>
      <c r="V30" s="161" t="s">
        <v>435</v>
      </c>
      <c r="W30" s="153">
        <f t="shared" si="3"/>
        <v>3</v>
      </c>
      <c r="X30" s="154">
        <f>W30/W24</f>
        <v>1.1111111111111112E-2</v>
      </c>
      <c r="Y30" s="153"/>
      <c r="Z30" s="153"/>
      <c r="AA30" s="161" t="s">
        <v>435</v>
      </c>
      <c r="AB30" s="153">
        <f t="shared" si="4"/>
        <v>11</v>
      </c>
      <c r="AC30" s="154">
        <f>AB30/AB24</f>
        <v>2.6506024096385541E-2</v>
      </c>
      <c r="AD30" s="153"/>
      <c r="AE30" s="153"/>
      <c r="AF30" s="161" t="s">
        <v>435</v>
      </c>
      <c r="AG30" s="153">
        <f t="shared" si="5"/>
        <v>0</v>
      </c>
      <c r="AH30" s="154">
        <f>AG30/AG24</f>
        <v>0</v>
      </c>
      <c r="AI30" s="153"/>
      <c r="AJ30" s="153"/>
      <c r="AK30" s="161" t="s">
        <v>435</v>
      </c>
      <c r="AL30" s="153">
        <f t="shared" si="6"/>
        <v>3</v>
      </c>
      <c r="AM30" s="154">
        <f>AL30/AL24</f>
        <v>1.4634146341463415E-2</v>
      </c>
      <c r="AN30" s="153"/>
      <c r="AO30" s="153"/>
      <c r="AP30" s="153"/>
      <c r="AQ30" s="153"/>
      <c r="AR30" s="153"/>
      <c r="AS30" s="153"/>
      <c r="AZ30" s="153"/>
      <c r="BA30" s="153"/>
      <c r="BB30" s="153"/>
      <c r="BC30" s="153"/>
      <c r="BD30" s="153"/>
      <c r="BE30" s="153"/>
      <c r="BF30" s="153"/>
      <c r="BG30" s="153"/>
      <c r="BH30" s="153"/>
      <c r="BI30" s="153"/>
      <c r="BJ30" s="153"/>
      <c r="BK30" s="153"/>
      <c r="BL30" s="153"/>
      <c r="BM30" s="153"/>
      <c r="BN30" s="153"/>
    </row>
    <row r="31" spans="2:66" s="135" customFormat="1" ht="21.6" customHeight="1" x14ac:dyDescent="0.2">
      <c r="B31" s="162"/>
      <c r="C31" s="304" t="s">
        <v>29</v>
      </c>
      <c r="D31" s="304"/>
      <c r="E31" s="304"/>
      <c r="F31" s="158">
        <f>SUM(F32:F37)</f>
        <v>1026</v>
      </c>
      <c r="G31" s="159"/>
      <c r="H31" s="158">
        <f>SUM(H32:H37)</f>
        <v>968</v>
      </c>
      <c r="I31" s="159"/>
      <c r="J31" s="159">
        <f t="shared" si="9"/>
        <v>-5.6530214424951264E-2</v>
      </c>
      <c r="K31" s="153"/>
      <c r="L31" s="153"/>
      <c r="M31" s="153"/>
      <c r="N31" s="153"/>
      <c r="O31" s="153"/>
      <c r="P31" s="153"/>
      <c r="Q31" s="153"/>
      <c r="R31" s="153"/>
      <c r="S31" s="153"/>
      <c r="T31" s="153"/>
      <c r="U31" s="153"/>
      <c r="V31" s="153"/>
      <c r="W31" s="153"/>
      <c r="X31" s="153"/>
      <c r="Y31" s="153"/>
      <c r="Z31" s="153"/>
      <c r="AA31" s="153"/>
      <c r="AB31" s="153"/>
      <c r="AC31" s="153"/>
      <c r="AD31" s="153"/>
      <c r="AE31" s="153"/>
      <c r="AF31" s="153"/>
      <c r="AG31" s="153"/>
      <c r="AH31" s="153"/>
      <c r="AI31" s="153"/>
      <c r="AJ31" s="153"/>
      <c r="AK31" s="153"/>
      <c r="AL31" s="153"/>
      <c r="AM31" s="153"/>
      <c r="AN31" s="153"/>
      <c r="AO31" s="153"/>
      <c r="AP31" s="153"/>
      <c r="AQ31" s="153"/>
      <c r="AR31" s="153"/>
      <c r="AS31" s="153"/>
      <c r="AZ31" s="153"/>
      <c r="BA31" s="153"/>
      <c r="BB31" s="153"/>
      <c r="BC31" s="153"/>
      <c r="BD31" s="153"/>
      <c r="BE31" s="153"/>
      <c r="BF31" s="153"/>
      <c r="BG31" s="153"/>
      <c r="BH31" s="153"/>
      <c r="BI31" s="153"/>
      <c r="BJ31" s="153"/>
      <c r="BK31" s="153"/>
      <c r="BL31" s="153"/>
      <c r="BM31" s="153"/>
      <c r="BN31" s="153"/>
    </row>
    <row r="32" spans="2:66" s="135" customFormat="1" ht="20.100000000000001" customHeight="1" x14ac:dyDescent="0.2">
      <c r="B32" s="143"/>
      <c r="C32" s="160" t="s">
        <v>30</v>
      </c>
      <c r="D32" s="160"/>
      <c r="E32" s="160"/>
      <c r="F32" s="155">
        <v>114</v>
      </c>
      <c r="G32" s="156" t="str">
        <f t="shared" si="7"/>
        <v/>
      </c>
      <c r="H32" s="155">
        <v>107</v>
      </c>
      <c r="I32" s="163">
        <f>IFERROR(H32/H31,"")</f>
        <v>0.11053719008264463</v>
      </c>
      <c r="J32" s="156">
        <f t="shared" si="9"/>
        <v>-6.1403508771929821E-2</v>
      </c>
      <c r="K32" s="155">
        <v>0</v>
      </c>
      <c r="L32" s="156"/>
      <c r="M32" s="155">
        <v>114</v>
      </c>
      <c r="N32" s="156"/>
      <c r="O32" s="156">
        <f t="shared" ref="O32" si="10">IFERROR(( M32-K32)/K32,M32)</f>
        <v>114</v>
      </c>
      <c r="P32" s="155"/>
      <c r="Q32" s="156"/>
      <c r="R32" s="155"/>
      <c r="S32" s="156"/>
      <c r="T32" s="156"/>
      <c r="U32" s="155"/>
      <c r="V32" s="156"/>
      <c r="W32" s="155"/>
      <c r="X32" s="156"/>
      <c r="Y32" s="156"/>
      <c r="Z32" s="155"/>
      <c r="AA32" s="156"/>
      <c r="AB32" s="155"/>
      <c r="AC32" s="156"/>
      <c r="AD32" s="156"/>
      <c r="AE32" s="155"/>
      <c r="AF32" s="156"/>
      <c r="AG32" s="155"/>
      <c r="AH32" s="156"/>
      <c r="AI32" s="156"/>
      <c r="AJ32" s="155"/>
      <c r="AK32" s="156"/>
      <c r="AL32" s="155"/>
      <c r="AM32" s="156"/>
      <c r="AN32" s="156"/>
      <c r="AO32" s="153"/>
      <c r="AP32" s="153"/>
      <c r="AQ32" s="153"/>
      <c r="AR32" s="153"/>
      <c r="AS32" s="153"/>
      <c r="AZ32" s="153"/>
      <c r="BA32" s="153"/>
      <c r="BB32" s="153"/>
      <c r="BC32" s="153"/>
      <c r="BD32" s="153"/>
      <c r="BE32" s="153"/>
      <c r="BF32" s="153"/>
      <c r="BG32" s="153"/>
      <c r="BH32" s="153"/>
      <c r="BI32" s="153"/>
      <c r="BJ32" s="153"/>
      <c r="BK32" s="153"/>
      <c r="BL32" s="153"/>
      <c r="BM32" s="153"/>
      <c r="BN32" s="153"/>
    </row>
    <row r="33" spans="2:66" s="135" customFormat="1" ht="20.100000000000001" customHeight="1" x14ac:dyDescent="0.2">
      <c r="B33" s="143"/>
      <c r="C33" s="160" t="s">
        <v>31</v>
      </c>
      <c r="D33" s="160"/>
      <c r="E33" s="160"/>
      <c r="F33" s="155">
        <v>797</v>
      </c>
      <c r="G33" s="156" t="str">
        <f t="shared" si="7"/>
        <v/>
      </c>
      <c r="H33" s="155">
        <v>675</v>
      </c>
      <c r="I33" s="163">
        <f>IFERROR(H33/H31,"")</f>
        <v>0.6973140495867769</v>
      </c>
      <c r="J33" s="164">
        <f t="shared" si="9"/>
        <v>-0.15307402760351319</v>
      </c>
      <c r="K33" s="155"/>
      <c r="L33" s="156"/>
      <c r="M33" s="155"/>
      <c r="N33" s="156"/>
      <c r="O33" s="156"/>
      <c r="P33" s="155">
        <v>3</v>
      </c>
      <c r="Q33" s="156"/>
      <c r="R33" s="155">
        <v>797</v>
      </c>
      <c r="S33" s="156"/>
      <c r="T33" s="156">
        <f t="shared" ref="T33" si="11">IFERROR(( R33-P33)/P33,R33)</f>
        <v>264.66666666666669</v>
      </c>
      <c r="U33" s="155"/>
      <c r="V33" s="156"/>
      <c r="W33" s="155"/>
      <c r="X33" s="156"/>
      <c r="Y33" s="156"/>
      <c r="Z33" s="155"/>
      <c r="AA33" s="156"/>
      <c r="AB33" s="155"/>
      <c r="AC33" s="156"/>
      <c r="AD33" s="156"/>
      <c r="AE33" s="155"/>
      <c r="AF33" s="156"/>
      <c r="AG33" s="155"/>
      <c r="AH33" s="156"/>
      <c r="AI33" s="156"/>
      <c r="AJ33" s="155"/>
      <c r="AK33" s="156"/>
      <c r="AL33" s="155"/>
      <c r="AM33" s="156"/>
      <c r="AN33" s="156"/>
      <c r="AO33" s="153"/>
      <c r="AP33" s="153"/>
      <c r="AQ33" s="153"/>
      <c r="AR33" s="153"/>
      <c r="AS33" s="153"/>
      <c r="AZ33" s="153"/>
      <c r="BA33" s="153"/>
      <c r="BB33" s="153"/>
      <c r="BC33" s="153"/>
      <c r="BD33" s="153"/>
      <c r="BE33" s="153"/>
      <c r="BF33" s="153"/>
      <c r="BG33" s="153"/>
      <c r="BH33" s="153"/>
      <c r="BI33" s="153"/>
      <c r="BJ33" s="153"/>
      <c r="BK33" s="153"/>
      <c r="BL33" s="153"/>
      <c r="BM33" s="153"/>
      <c r="BN33" s="153"/>
    </row>
    <row r="34" spans="2:66" s="135" customFormat="1" ht="20.100000000000001" customHeight="1" x14ac:dyDescent="0.2">
      <c r="B34" s="143"/>
      <c r="C34" s="160" t="s">
        <v>32</v>
      </c>
      <c r="D34" s="160"/>
      <c r="E34" s="160"/>
      <c r="F34" s="155">
        <v>38</v>
      </c>
      <c r="G34" s="156" t="str">
        <f t="shared" si="7"/>
        <v/>
      </c>
      <c r="H34" s="155">
        <v>54</v>
      </c>
      <c r="I34" s="163">
        <f>IFERROR(H34/H31,"")</f>
        <v>5.578512396694215E-2</v>
      </c>
      <c r="J34" s="164">
        <f t="shared" si="9"/>
        <v>0.42105263157894735</v>
      </c>
      <c r="K34" s="155"/>
      <c r="L34" s="156"/>
      <c r="M34" s="155"/>
      <c r="N34" s="156"/>
      <c r="O34" s="156"/>
      <c r="P34" s="155"/>
      <c r="Q34" s="156"/>
      <c r="R34" s="155"/>
      <c r="S34" s="156"/>
      <c r="T34" s="156"/>
      <c r="U34" s="155">
        <v>0</v>
      </c>
      <c r="V34" s="156"/>
      <c r="W34" s="155">
        <v>38</v>
      </c>
      <c r="X34" s="156"/>
      <c r="Y34" s="156">
        <f t="shared" ref="Y34" si="12">IFERROR(( W34-U34)/U34,W34)</f>
        <v>38</v>
      </c>
      <c r="Z34" s="155"/>
      <c r="AA34" s="156"/>
      <c r="AB34" s="155"/>
      <c r="AC34" s="156"/>
      <c r="AD34" s="156"/>
      <c r="AE34" s="155"/>
      <c r="AF34" s="156"/>
      <c r="AG34" s="155"/>
      <c r="AH34" s="156"/>
      <c r="AI34" s="156"/>
      <c r="AJ34" s="155"/>
      <c r="AK34" s="156"/>
      <c r="AL34" s="155"/>
      <c r="AM34" s="156"/>
      <c r="AN34" s="156"/>
      <c r="AO34" s="153"/>
      <c r="AP34" s="153"/>
      <c r="AQ34" s="153"/>
      <c r="AR34" s="153"/>
      <c r="AS34" s="153"/>
      <c r="AZ34" s="153"/>
      <c r="BA34" s="153"/>
      <c r="BB34" s="153"/>
      <c r="BC34" s="153"/>
      <c r="BD34" s="153"/>
      <c r="BE34" s="153"/>
      <c r="BF34" s="153"/>
      <c r="BG34" s="153"/>
      <c r="BH34" s="153"/>
      <c r="BI34" s="153"/>
      <c r="BJ34" s="153"/>
      <c r="BK34" s="153"/>
      <c r="BL34" s="153"/>
      <c r="BM34" s="153"/>
      <c r="BN34" s="153"/>
    </row>
    <row r="35" spans="2:66" s="135" customFormat="1" ht="20.100000000000001" customHeight="1" x14ac:dyDescent="0.2">
      <c r="B35" s="143"/>
      <c r="C35" s="160" t="s">
        <v>33</v>
      </c>
      <c r="D35" s="160"/>
      <c r="E35" s="160"/>
      <c r="F35" s="155">
        <v>34</v>
      </c>
      <c r="G35" s="156" t="str">
        <f t="shared" si="7"/>
        <v/>
      </c>
      <c r="H35" s="155">
        <v>83</v>
      </c>
      <c r="I35" s="163">
        <f>IFERROR(H35/H31,"")</f>
        <v>8.5743801652892568E-2</v>
      </c>
      <c r="J35" s="164">
        <f t="shared" si="9"/>
        <v>1.4411764705882353</v>
      </c>
      <c r="K35" s="155"/>
      <c r="L35" s="156"/>
      <c r="M35" s="155"/>
      <c r="N35" s="156"/>
      <c r="O35" s="156"/>
      <c r="P35" s="155"/>
      <c r="Q35" s="156"/>
      <c r="R35" s="155"/>
      <c r="S35" s="156"/>
      <c r="T35" s="156"/>
      <c r="U35" s="155"/>
      <c r="V35" s="156"/>
      <c r="W35" s="155"/>
      <c r="X35" s="156"/>
      <c r="Y35" s="156"/>
      <c r="Z35" s="155">
        <v>0</v>
      </c>
      <c r="AA35" s="156"/>
      <c r="AB35" s="155">
        <v>34</v>
      </c>
      <c r="AC35" s="156"/>
      <c r="AD35" s="156">
        <f t="shared" ref="AD35" si="13">IFERROR(( AB35-Z35)/Z35,AB35)</f>
        <v>34</v>
      </c>
      <c r="AE35" s="155"/>
      <c r="AF35" s="156"/>
      <c r="AG35" s="155"/>
      <c r="AH35" s="156"/>
      <c r="AI35" s="156"/>
      <c r="AJ35" s="155"/>
      <c r="AK35" s="156"/>
      <c r="AL35" s="155"/>
      <c r="AM35" s="156"/>
      <c r="AN35" s="156"/>
      <c r="AO35" s="153"/>
      <c r="AP35" s="153"/>
      <c r="AQ35" s="153"/>
      <c r="AR35" s="153"/>
      <c r="AS35" s="153"/>
      <c r="AZ35" s="153"/>
      <c r="BA35" s="153"/>
      <c r="BB35" s="153"/>
      <c r="BC35" s="153"/>
      <c r="BD35" s="153"/>
      <c r="BE35" s="153"/>
      <c r="BF35" s="153"/>
      <c r="BG35" s="153"/>
      <c r="BH35" s="153"/>
      <c r="BI35" s="153"/>
      <c r="BJ35" s="153"/>
      <c r="BK35" s="153"/>
      <c r="BL35" s="153"/>
      <c r="BM35" s="153"/>
      <c r="BN35" s="153"/>
    </row>
    <row r="36" spans="2:66" s="135" customFormat="1" ht="20.100000000000001" customHeight="1" x14ac:dyDescent="0.2">
      <c r="B36" s="143"/>
      <c r="C36" s="160" t="s">
        <v>74</v>
      </c>
      <c r="D36" s="160"/>
      <c r="E36" s="160"/>
      <c r="F36" s="155">
        <v>6</v>
      </c>
      <c r="G36" s="156" t="str">
        <f t="shared" si="7"/>
        <v/>
      </c>
      <c r="H36" s="155">
        <v>8</v>
      </c>
      <c r="I36" s="163">
        <f>IFERROR(H36/H31,"")</f>
        <v>8.2644628099173556E-3</v>
      </c>
      <c r="J36" s="164">
        <f t="shared" si="9"/>
        <v>0.33333333333333331</v>
      </c>
      <c r="K36" s="155"/>
      <c r="L36" s="156"/>
      <c r="M36" s="155"/>
      <c r="N36" s="156"/>
      <c r="O36" s="156"/>
      <c r="P36" s="155"/>
      <c r="Q36" s="156"/>
      <c r="R36" s="155"/>
      <c r="S36" s="156"/>
      <c r="T36" s="156"/>
      <c r="U36" s="155"/>
      <c r="V36" s="156"/>
      <c r="W36" s="155"/>
      <c r="X36" s="156"/>
      <c r="Y36" s="156"/>
      <c r="Z36" s="155"/>
      <c r="AA36" s="156"/>
      <c r="AB36" s="155"/>
      <c r="AC36" s="156"/>
      <c r="AD36" s="156"/>
      <c r="AE36" s="155">
        <v>0</v>
      </c>
      <c r="AF36" s="156"/>
      <c r="AG36" s="155">
        <v>6</v>
      </c>
      <c r="AH36" s="156"/>
      <c r="AI36" s="156">
        <f t="shared" ref="AI36" si="14">IFERROR(( AG36-AE36)/AE36,AG36)</f>
        <v>6</v>
      </c>
      <c r="AJ36" s="155"/>
      <c r="AK36" s="156"/>
      <c r="AL36" s="155"/>
      <c r="AM36" s="156"/>
      <c r="AN36" s="156"/>
      <c r="AO36" s="153"/>
      <c r="AP36" s="153"/>
      <c r="AQ36" s="153"/>
      <c r="AR36" s="153"/>
      <c r="AS36" s="153"/>
      <c r="AZ36" s="153"/>
      <c r="BA36" s="153"/>
      <c r="BB36" s="153"/>
      <c r="BC36" s="153"/>
      <c r="BD36" s="153"/>
      <c r="BE36" s="153"/>
      <c r="BF36" s="153"/>
      <c r="BG36" s="153"/>
      <c r="BH36" s="153"/>
      <c r="BI36" s="153"/>
      <c r="BJ36" s="153"/>
      <c r="BK36" s="153"/>
      <c r="BL36" s="153"/>
      <c r="BM36" s="153"/>
      <c r="BN36" s="153"/>
    </row>
    <row r="37" spans="2:66" s="135" customFormat="1" ht="20.100000000000001" customHeight="1" x14ac:dyDescent="0.2">
      <c r="B37" s="143"/>
      <c r="C37" s="160" t="s">
        <v>34</v>
      </c>
      <c r="D37" s="160"/>
      <c r="E37" s="160"/>
      <c r="F37" s="155">
        <v>37</v>
      </c>
      <c r="G37" s="156" t="str">
        <f t="shared" si="7"/>
        <v/>
      </c>
      <c r="H37" s="155">
        <v>41</v>
      </c>
      <c r="I37" s="163">
        <f>IFERROR(H37/H31,"")</f>
        <v>4.2355371900826444E-2</v>
      </c>
      <c r="J37" s="164">
        <f t="shared" si="9"/>
        <v>0.10810810810810811</v>
      </c>
      <c r="K37" s="155"/>
      <c r="L37" s="156"/>
      <c r="M37" s="155"/>
      <c r="N37" s="156"/>
      <c r="O37" s="156"/>
      <c r="P37" s="155"/>
      <c r="Q37" s="156"/>
      <c r="R37" s="155"/>
      <c r="S37" s="156"/>
      <c r="T37" s="156"/>
      <c r="U37" s="155"/>
      <c r="V37" s="156"/>
      <c r="W37" s="155"/>
      <c r="X37" s="156"/>
      <c r="Y37" s="156"/>
      <c r="Z37" s="155"/>
      <c r="AA37" s="156"/>
      <c r="AB37" s="155"/>
      <c r="AC37" s="156"/>
      <c r="AD37" s="156"/>
      <c r="AE37" s="155"/>
      <c r="AF37" s="156"/>
      <c r="AG37" s="155"/>
      <c r="AH37" s="156"/>
      <c r="AI37" s="156"/>
      <c r="AJ37" s="155">
        <v>0</v>
      </c>
      <c r="AK37" s="156"/>
      <c r="AL37" s="155">
        <v>37</v>
      </c>
      <c r="AM37" s="156"/>
      <c r="AN37" s="156">
        <f t="shared" ref="AN37" si="15">IFERROR(( AL37-AJ37)/AJ37,AL37)</f>
        <v>37</v>
      </c>
      <c r="AO37" s="153"/>
      <c r="AP37" s="153"/>
      <c r="AQ37" s="153"/>
      <c r="AR37" s="153"/>
      <c r="AS37" s="153"/>
      <c r="AZ37" s="153"/>
      <c r="BA37" s="153"/>
      <c r="BB37" s="153"/>
      <c r="BC37" s="153"/>
      <c r="BD37" s="153"/>
      <c r="BE37" s="153"/>
      <c r="BF37" s="153"/>
      <c r="BG37" s="153"/>
      <c r="BH37" s="153"/>
      <c r="BI37" s="153"/>
      <c r="BJ37" s="153"/>
      <c r="BK37" s="153"/>
      <c r="BL37" s="153"/>
      <c r="BM37" s="153"/>
      <c r="BN37" s="153"/>
    </row>
    <row r="38" spans="2:66" s="135" customFormat="1" ht="51.75" customHeight="1" x14ac:dyDescent="0.2">
      <c r="B38" s="143"/>
      <c r="C38" s="165" t="s">
        <v>35</v>
      </c>
      <c r="D38" s="165" t="s">
        <v>36</v>
      </c>
      <c r="E38" s="165" t="s">
        <v>37</v>
      </c>
      <c r="F38" s="165">
        <f>F39+F46+F53+F60+F67</f>
        <v>5130</v>
      </c>
      <c r="G38" s="165"/>
      <c r="H38" s="165">
        <f t="shared" ref="H38" si="16">H39+H46+H53+H60+H67</f>
        <v>4840</v>
      </c>
      <c r="I38" s="165"/>
      <c r="J38" s="166"/>
      <c r="K38" s="165">
        <f>K39+K46+K53+K60+K67</f>
        <v>570</v>
      </c>
      <c r="L38" s="165"/>
      <c r="M38" s="165">
        <f t="shared" ref="M38" si="17">M39+M46+M53+M60+M67</f>
        <v>535</v>
      </c>
      <c r="N38" s="165"/>
      <c r="O38" s="166"/>
      <c r="P38" s="165">
        <f>P39+P46+P53+P60+P67</f>
        <v>3985</v>
      </c>
      <c r="Q38" s="165"/>
      <c r="R38" s="165">
        <f t="shared" ref="R38" si="18">R39+R46+R53+R60+R67</f>
        <v>3375</v>
      </c>
      <c r="S38" s="165"/>
      <c r="T38" s="166"/>
      <c r="U38" s="165">
        <f>U39+U46+U53+U60+U67</f>
        <v>190</v>
      </c>
      <c r="V38" s="165"/>
      <c r="W38" s="165">
        <f t="shared" ref="W38" si="19">W39+W46+W53+W60+W67</f>
        <v>270</v>
      </c>
      <c r="X38" s="165"/>
      <c r="Y38" s="166"/>
      <c r="Z38" s="165">
        <f>Z39+Z46+Z53+Z60+Z67</f>
        <v>170</v>
      </c>
      <c r="AA38" s="165"/>
      <c r="AB38" s="165">
        <f t="shared" ref="AB38" si="20">AB39+AB46+AB53+AB60+AB67</f>
        <v>415</v>
      </c>
      <c r="AC38" s="165"/>
      <c r="AD38" s="166"/>
      <c r="AE38" s="165">
        <f>AE39+AE46+AE53+AE60+AE67</f>
        <v>30</v>
      </c>
      <c r="AF38" s="165"/>
      <c r="AG38" s="165">
        <f t="shared" ref="AG38" si="21">AG39+AG46+AG53+AG60+AG67</f>
        <v>40</v>
      </c>
      <c r="AH38" s="165"/>
      <c r="AI38" s="166"/>
      <c r="AJ38" s="165">
        <f>AJ39+AJ46+AJ53+AJ60+AJ67</f>
        <v>185</v>
      </c>
      <c r="AK38" s="165"/>
      <c r="AL38" s="165">
        <f t="shared" ref="AL38" si="22">AL39+AL46+AL53+AL60+AL67</f>
        <v>205</v>
      </c>
      <c r="AM38" s="165"/>
      <c r="AN38" s="166"/>
      <c r="AO38" s="153"/>
      <c r="AP38" s="153"/>
      <c r="AQ38" s="153"/>
      <c r="AR38" s="153"/>
      <c r="AS38" s="153"/>
      <c r="AZ38" s="153"/>
      <c r="BA38" s="153"/>
      <c r="BB38" s="153"/>
      <c r="BC38" s="153"/>
      <c r="BD38" s="153"/>
      <c r="BE38" s="153"/>
      <c r="BF38" s="153"/>
      <c r="BG38" s="153"/>
      <c r="BH38" s="153"/>
      <c r="BI38" s="153"/>
      <c r="BJ38" s="153"/>
      <c r="BK38" s="153"/>
      <c r="BL38" s="153"/>
      <c r="BM38" s="153"/>
      <c r="BN38" s="153"/>
    </row>
    <row r="39" spans="2:66" s="135" customFormat="1" ht="21.6" customHeight="1" x14ac:dyDescent="0.2">
      <c r="B39" s="143"/>
      <c r="C39" s="160" t="s">
        <v>18</v>
      </c>
      <c r="D39" s="160"/>
      <c r="E39" s="160"/>
      <c r="F39" s="167">
        <f t="shared" ref="F39:H39" si="23">SUM(F40:F45)</f>
        <v>1026</v>
      </c>
      <c r="G39" s="167"/>
      <c r="H39" s="167">
        <f t="shared" si="23"/>
        <v>968</v>
      </c>
      <c r="I39" s="156"/>
      <c r="J39" s="164"/>
      <c r="K39" s="167">
        <f>SUM(K40:K45)</f>
        <v>114</v>
      </c>
      <c r="L39" s="167"/>
      <c r="M39" s="167">
        <f t="shared" ref="M39" si="24">SUM(M40:M45)</f>
        <v>107</v>
      </c>
      <c r="N39" s="156"/>
      <c r="O39" s="164"/>
      <c r="P39" s="167">
        <f>SUM(P40:P45)</f>
        <v>797</v>
      </c>
      <c r="Q39" s="167"/>
      <c r="R39" s="167">
        <f t="shared" ref="R39" si="25">SUM(R40:R45)</f>
        <v>675</v>
      </c>
      <c r="S39" s="156"/>
      <c r="T39" s="164"/>
      <c r="U39" s="167">
        <f>SUM(U40:U45)</f>
        <v>38</v>
      </c>
      <c r="V39" s="167"/>
      <c r="W39" s="167">
        <f t="shared" ref="W39" si="26">SUM(W40:W45)</f>
        <v>54</v>
      </c>
      <c r="X39" s="156"/>
      <c r="Y39" s="164"/>
      <c r="Z39" s="167">
        <f>SUM(Z40:Z45)</f>
        <v>34</v>
      </c>
      <c r="AA39" s="167"/>
      <c r="AB39" s="167">
        <f t="shared" ref="AB39" si="27">SUM(AB40:AB45)</f>
        <v>83</v>
      </c>
      <c r="AC39" s="156"/>
      <c r="AD39" s="164"/>
      <c r="AE39" s="167">
        <f>SUM(AE40:AE45)</f>
        <v>6</v>
      </c>
      <c r="AF39" s="167"/>
      <c r="AG39" s="167">
        <f t="shared" ref="AG39" si="28">SUM(AG40:AG45)</f>
        <v>8</v>
      </c>
      <c r="AH39" s="156"/>
      <c r="AI39" s="164"/>
      <c r="AJ39" s="167">
        <f>SUM(AJ40:AJ45)</f>
        <v>37</v>
      </c>
      <c r="AK39" s="167"/>
      <c r="AL39" s="167">
        <f t="shared" ref="AL39" si="29">SUM(AL40:AL45)</f>
        <v>41</v>
      </c>
      <c r="AM39" s="156"/>
      <c r="AN39" s="164"/>
      <c r="AO39" s="153"/>
      <c r="AP39" s="153"/>
      <c r="AQ39" s="153"/>
      <c r="AR39" s="153"/>
      <c r="AS39" s="153"/>
      <c r="AZ39" s="153"/>
      <c r="BA39" s="153"/>
      <c r="BB39" s="153"/>
      <c r="BC39" s="153"/>
      <c r="BD39" s="153"/>
      <c r="BE39" s="153"/>
      <c r="BF39" s="153"/>
      <c r="BG39" s="153"/>
      <c r="BH39" s="153"/>
      <c r="BI39" s="153"/>
      <c r="BJ39" s="153"/>
      <c r="BK39" s="153"/>
      <c r="BL39" s="153"/>
      <c r="BM39" s="153"/>
      <c r="BN39" s="153"/>
    </row>
    <row r="40" spans="2:66" s="135" customFormat="1" ht="20.100000000000001" customHeight="1" x14ac:dyDescent="0.2">
      <c r="B40" s="143"/>
      <c r="C40" s="168" t="s">
        <v>44</v>
      </c>
      <c r="D40" s="160"/>
      <c r="E40" s="160"/>
      <c r="F40" s="155">
        <v>536</v>
      </c>
      <c r="G40" s="156" t="str">
        <f t="shared" si="7"/>
        <v/>
      </c>
      <c r="H40" s="155">
        <v>590</v>
      </c>
      <c r="I40" s="163">
        <f>IFERROR(H40/H39,"")</f>
        <v>0.60950413223140498</v>
      </c>
      <c r="J40" s="164">
        <f t="shared" si="9"/>
        <v>0.10074626865671642</v>
      </c>
      <c r="K40" s="155">
        <v>55</v>
      </c>
      <c r="L40" s="156" t="str">
        <f t="shared" ref="L40:L45" si="30">IFERROR(K40/K$9,"")</f>
        <v/>
      </c>
      <c r="M40" s="155">
        <v>67</v>
      </c>
      <c r="N40" s="163">
        <f>IFERROR(M40/M39,"")</f>
        <v>0.62616822429906538</v>
      </c>
      <c r="O40" s="164">
        <f t="shared" ref="O40:O45" si="31">IFERROR(( M40-K40)/K40,M40)</f>
        <v>0.21818181818181817</v>
      </c>
      <c r="P40" s="155">
        <v>445</v>
      </c>
      <c r="Q40" s="156" t="str">
        <f t="shared" ref="Q40:Q45" si="32">IFERROR(P40/P$9,"")</f>
        <v/>
      </c>
      <c r="R40" s="155">
        <v>413</v>
      </c>
      <c r="S40" s="163">
        <f>IFERROR(R40/R39,"")</f>
        <v>0.61185185185185187</v>
      </c>
      <c r="T40" s="164">
        <f>IFERROR(( R40-P40)/P40,R40)</f>
        <v>-7.1910112359550568E-2</v>
      </c>
      <c r="U40" s="155">
        <v>20</v>
      </c>
      <c r="V40" s="156" t="str">
        <f t="shared" ref="V40:V45" si="33">IFERROR(U40/U$9,"")</f>
        <v/>
      </c>
      <c r="W40" s="155">
        <v>39</v>
      </c>
      <c r="X40" s="163">
        <f>IFERROR(W40/W39,"")</f>
        <v>0.72222222222222221</v>
      </c>
      <c r="Y40" s="164">
        <f t="shared" ref="Y40:Y45" si="34">IFERROR(( W40-U40)/U40,W40)</f>
        <v>0.95</v>
      </c>
      <c r="Z40" s="155">
        <v>7</v>
      </c>
      <c r="AA40" s="156" t="str">
        <f t="shared" ref="AA40:AA45" si="35">IFERROR(Z40/Z$9,"")</f>
        <v/>
      </c>
      <c r="AB40" s="155">
        <v>43</v>
      </c>
      <c r="AC40" s="163">
        <f>IFERROR(AB40/AB39,"")</f>
        <v>0.51807228915662651</v>
      </c>
      <c r="AD40" s="164">
        <f t="shared" ref="AD40:AD45" si="36">IFERROR(( AB40-Z40)/Z40,AB40)</f>
        <v>5.1428571428571432</v>
      </c>
      <c r="AE40" s="155">
        <v>2</v>
      </c>
      <c r="AF40" s="156" t="str">
        <f t="shared" ref="AF40:AF45" si="37">IFERROR(AE40/AE$9,"")</f>
        <v/>
      </c>
      <c r="AG40" s="155">
        <v>4</v>
      </c>
      <c r="AH40" s="163">
        <f>IFERROR(AG40/AG39,"")</f>
        <v>0.5</v>
      </c>
      <c r="AI40" s="164">
        <f t="shared" ref="AI40:AI45" si="38">IFERROR(( AG40-AE40)/AE40,AG40)</f>
        <v>1</v>
      </c>
      <c r="AJ40" s="155">
        <v>7</v>
      </c>
      <c r="AK40" s="156" t="str">
        <f t="shared" ref="AK40:AK45" si="39">IFERROR(AJ40/AJ$9,"")</f>
        <v/>
      </c>
      <c r="AL40" s="155">
        <v>24</v>
      </c>
      <c r="AM40" s="163">
        <f>IFERROR(AL40/AL39,"")</f>
        <v>0.58536585365853655</v>
      </c>
      <c r="AN40" s="164">
        <f t="shared" ref="AN40:AN45" si="40">IFERROR(( AL40-AJ40)/AJ40,AL40)</f>
        <v>2.4285714285714284</v>
      </c>
      <c r="AO40" s="153"/>
      <c r="AP40" s="153"/>
      <c r="AQ40" s="153"/>
      <c r="AR40" s="153"/>
      <c r="AS40" s="153"/>
      <c r="AZ40" s="153"/>
      <c r="BA40" s="153"/>
      <c r="BB40" s="153"/>
      <c r="BC40" s="153"/>
      <c r="BD40" s="153"/>
      <c r="BE40" s="153"/>
      <c r="BF40" s="153"/>
      <c r="BG40" s="153"/>
      <c r="BH40" s="153"/>
      <c r="BI40" s="153"/>
      <c r="BJ40" s="153"/>
      <c r="BK40" s="153"/>
      <c r="BL40" s="153"/>
      <c r="BM40" s="153"/>
      <c r="BN40" s="153"/>
    </row>
    <row r="41" spans="2:66" s="135" customFormat="1" ht="20.100000000000001" customHeight="1" x14ac:dyDescent="0.2">
      <c r="B41" s="143"/>
      <c r="C41" s="168" t="s">
        <v>45</v>
      </c>
      <c r="D41" s="160"/>
      <c r="E41" s="160"/>
      <c r="F41" s="155">
        <v>361</v>
      </c>
      <c r="G41" s="156" t="str">
        <f t="shared" si="7"/>
        <v/>
      </c>
      <c r="H41" s="155">
        <v>345</v>
      </c>
      <c r="I41" s="163">
        <f>IFERROR(H41/H39,"")</f>
        <v>0.35640495867768596</v>
      </c>
      <c r="J41" s="164">
        <f t="shared" si="9"/>
        <v>-4.4321329639889197E-2</v>
      </c>
      <c r="K41" s="155">
        <v>15</v>
      </c>
      <c r="L41" s="156" t="str">
        <f t="shared" si="30"/>
        <v/>
      </c>
      <c r="M41" s="155">
        <v>27</v>
      </c>
      <c r="N41" s="163">
        <f>IFERROR(M41/M39,"")</f>
        <v>0.25233644859813081</v>
      </c>
      <c r="O41" s="164">
        <f t="shared" si="31"/>
        <v>0.8</v>
      </c>
      <c r="P41" s="155">
        <v>301</v>
      </c>
      <c r="Q41" s="156" t="str">
        <f t="shared" si="32"/>
        <v/>
      </c>
      <c r="R41" s="155">
        <v>254</v>
      </c>
      <c r="S41" s="163">
        <f>IFERROR(R41/R39,"")</f>
        <v>0.3762962962962963</v>
      </c>
      <c r="T41" s="164">
        <f t="shared" ref="T41:T45" si="41">IFERROR(( R41-P41)/P41,R41)</f>
        <v>-0.15614617940199335</v>
      </c>
      <c r="U41" s="155">
        <v>7</v>
      </c>
      <c r="V41" s="156" t="str">
        <f t="shared" si="33"/>
        <v/>
      </c>
      <c r="W41" s="155">
        <v>11</v>
      </c>
      <c r="X41" s="163">
        <f>IFERROR(W41/W39,"")</f>
        <v>0.20370370370370369</v>
      </c>
      <c r="Y41" s="164">
        <f t="shared" si="34"/>
        <v>0.5714285714285714</v>
      </c>
      <c r="Z41" s="155">
        <v>24</v>
      </c>
      <c r="AA41" s="156" t="str">
        <f t="shared" si="35"/>
        <v/>
      </c>
      <c r="AB41" s="155">
        <v>37</v>
      </c>
      <c r="AC41" s="163">
        <f>IFERROR(AB41/AB39,"")</f>
        <v>0.44578313253012047</v>
      </c>
      <c r="AD41" s="164">
        <f t="shared" si="36"/>
        <v>0.54166666666666663</v>
      </c>
      <c r="AE41" s="155">
        <v>0</v>
      </c>
      <c r="AF41" s="156" t="str">
        <f t="shared" si="37"/>
        <v/>
      </c>
      <c r="AG41" s="155">
        <v>3</v>
      </c>
      <c r="AH41" s="163">
        <f>IFERROR(AG41/AG39,"")</f>
        <v>0.375</v>
      </c>
      <c r="AI41" s="164">
        <f t="shared" si="38"/>
        <v>3</v>
      </c>
      <c r="AJ41" s="155">
        <v>14</v>
      </c>
      <c r="AK41" s="156" t="str">
        <f t="shared" si="39"/>
        <v/>
      </c>
      <c r="AL41" s="155">
        <v>13</v>
      </c>
      <c r="AM41" s="163">
        <f>IFERROR(AL41/AL39,"")</f>
        <v>0.31707317073170732</v>
      </c>
      <c r="AN41" s="164">
        <f t="shared" si="40"/>
        <v>-7.1428571428571425E-2</v>
      </c>
      <c r="AO41" s="153"/>
      <c r="AP41" s="153"/>
      <c r="AQ41" s="153"/>
      <c r="AR41" s="153"/>
      <c r="AS41" s="153"/>
      <c r="AZ41" s="153"/>
      <c r="BA41" s="153"/>
      <c r="BB41" s="153"/>
      <c r="BC41" s="153"/>
      <c r="BD41" s="153"/>
      <c r="BE41" s="153"/>
      <c r="BF41" s="153"/>
      <c r="BG41" s="153"/>
      <c r="BH41" s="153"/>
      <c r="BI41" s="153"/>
      <c r="BJ41" s="153"/>
      <c r="BK41" s="153"/>
      <c r="BL41" s="153"/>
      <c r="BM41" s="153"/>
      <c r="BN41" s="153"/>
    </row>
    <row r="42" spans="2:66" s="135" customFormat="1" ht="20.100000000000001" customHeight="1" x14ac:dyDescent="0.2">
      <c r="B42" s="143"/>
      <c r="C42" s="168" t="s">
        <v>46</v>
      </c>
      <c r="D42" s="160"/>
      <c r="E42" s="160"/>
      <c r="F42" s="155">
        <v>13</v>
      </c>
      <c r="G42" s="156" t="str">
        <f t="shared" si="7"/>
        <v/>
      </c>
      <c r="H42" s="155">
        <v>8</v>
      </c>
      <c r="I42" s="163">
        <f>IFERROR(H42/H39,"")</f>
        <v>8.2644628099173556E-3</v>
      </c>
      <c r="J42" s="164">
        <f t="shared" si="9"/>
        <v>-0.38461538461538464</v>
      </c>
      <c r="K42" s="155">
        <v>3</v>
      </c>
      <c r="L42" s="156" t="str">
        <f t="shared" si="30"/>
        <v/>
      </c>
      <c r="M42" s="155">
        <v>5</v>
      </c>
      <c r="N42" s="163">
        <f>IFERROR(M42/M39,"")</f>
        <v>4.6728971962616821E-2</v>
      </c>
      <c r="O42" s="164">
        <f t="shared" si="31"/>
        <v>0.66666666666666663</v>
      </c>
      <c r="P42" s="155">
        <v>7</v>
      </c>
      <c r="Q42" s="156" t="str">
        <f t="shared" si="32"/>
        <v/>
      </c>
      <c r="R42" s="155">
        <v>2</v>
      </c>
      <c r="S42" s="163">
        <f>IFERROR(R42/R39,"")</f>
        <v>2.9629629629629628E-3</v>
      </c>
      <c r="T42" s="164">
        <f t="shared" si="41"/>
        <v>-0.7142857142857143</v>
      </c>
      <c r="U42" s="155">
        <v>0</v>
      </c>
      <c r="V42" s="156" t="str">
        <f t="shared" si="33"/>
        <v/>
      </c>
      <c r="W42" s="155">
        <v>0</v>
      </c>
      <c r="X42" s="163">
        <f>IFERROR(W42/W39,"")</f>
        <v>0</v>
      </c>
      <c r="Y42" s="164">
        <f t="shared" si="34"/>
        <v>0</v>
      </c>
      <c r="Z42" s="155">
        <v>1</v>
      </c>
      <c r="AA42" s="156" t="str">
        <f t="shared" si="35"/>
        <v/>
      </c>
      <c r="AB42" s="155">
        <v>0</v>
      </c>
      <c r="AC42" s="163">
        <f>IFERROR(AB42/AB39,"")</f>
        <v>0</v>
      </c>
      <c r="AD42" s="164">
        <f t="shared" si="36"/>
        <v>-1</v>
      </c>
      <c r="AE42" s="155">
        <v>0</v>
      </c>
      <c r="AF42" s="156" t="str">
        <f t="shared" si="37"/>
        <v/>
      </c>
      <c r="AG42" s="155">
        <v>0</v>
      </c>
      <c r="AH42" s="163">
        <f>IFERROR(AG42/AG39,"")</f>
        <v>0</v>
      </c>
      <c r="AI42" s="164">
        <f t="shared" si="38"/>
        <v>0</v>
      </c>
      <c r="AJ42" s="155">
        <v>2</v>
      </c>
      <c r="AK42" s="156" t="str">
        <f t="shared" si="39"/>
        <v/>
      </c>
      <c r="AL42" s="155">
        <v>1</v>
      </c>
      <c r="AM42" s="163">
        <f>IFERROR(AL42/AL39,"")</f>
        <v>2.4390243902439025E-2</v>
      </c>
      <c r="AN42" s="164">
        <f t="shared" si="40"/>
        <v>-0.5</v>
      </c>
      <c r="AO42" s="153"/>
      <c r="AP42" s="153"/>
      <c r="AQ42" s="153"/>
      <c r="AR42" s="153"/>
      <c r="AS42" s="153"/>
    </row>
    <row r="43" spans="2:66" s="135" customFormat="1" ht="20.100000000000001" customHeight="1" x14ac:dyDescent="0.2">
      <c r="B43" s="143"/>
      <c r="C43" s="168" t="s">
        <v>47</v>
      </c>
      <c r="D43" s="160"/>
      <c r="E43" s="160"/>
      <c r="F43" s="155">
        <v>1</v>
      </c>
      <c r="G43" s="156" t="str">
        <f t="shared" si="7"/>
        <v/>
      </c>
      <c r="H43" s="155">
        <v>2</v>
      </c>
      <c r="I43" s="163">
        <f>IFERROR(H43/H39,"")</f>
        <v>2.0661157024793389E-3</v>
      </c>
      <c r="J43" s="164">
        <f t="shared" si="9"/>
        <v>1</v>
      </c>
      <c r="K43" s="155">
        <v>0</v>
      </c>
      <c r="L43" s="156" t="str">
        <f t="shared" si="30"/>
        <v/>
      </c>
      <c r="M43" s="155">
        <v>1</v>
      </c>
      <c r="N43" s="163">
        <f>IFERROR(M43/M39,"")</f>
        <v>9.3457943925233638E-3</v>
      </c>
      <c r="O43" s="164">
        <f t="shared" si="31"/>
        <v>1</v>
      </c>
      <c r="P43" s="155">
        <v>1</v>
      </c>
      <c r="Q43" s="156" t="str">
        <f t="shared" si="32"/>
        <v/>
      </c>
      <c r="R43" s="155">
        <v>0</v>
      </c>
      <c r="S43" s="163">
        <f>IFERROR(R43/R39,"")</f>
        <v>0</v>
      </c>
      <c r="T43" s="164">
        <f t="shared" si="41"/>
        <v>-1</v>
      </c>
      <c r="U43" s="155">
        <v>0</v>
      </c>
      <c r="V43" s="156" t="str">
        <f t="shared" si="33"/>
        <v/>
      </c>
      <c r="W43" s="155">
        <v>1</v>
      </c>
      <c r="X43" s="163">
        <f>IFERROR(W43/W39,"")</f>
        <v>1.8518518518518517E-2</v>
      </c>
      <c r="Y43" s="164">
        <f t="shared" si="34"/>
        <v>1</v>
      </c>
      <c r="Z43" s="155">
        <v>0</v>
      </c>
      <c r="AA43" s="156" t="str">
        <f t="shared" si="35"/>
        <v/>
      </c>
      <c r="AB43" s="155">
        <v>0</v>
      </c>
      <c r="AC43" s="163">
        <f>IFERROR(AB43/AB39,"")</f>
        <v>0</v>
      </c>
      <c r="AD43" s="164">
        <f t="shared" si="36"/>
        <v>0</v>
      </c>
      <c r="AE43" s="155">
        <v>0</v>
      </c>
      <c r="AF43" s="156" t="str">
        <f t="shared" si="37"/>
        <v/>
      </c>
      <c r="AG43" s="155">
        <v>0</v>
      </c>
      <c r="AH43" s="163">
        <f>IFERROR(AG43/AG39,"")</f>
        <v>0</v>
      </c>
      <c r="AI43" s="164">
        <f t="shared" si="38"/>
        <v>0</v>
      </c>
      <c r="AJ43" s="155">
        <v>0</v>
      </c>
      <c r="AK43" s="156" t="str">
        <f t="shared" si="39"/>
        <v/>
      </c>
      <c r="AL43" s="155">
        <v>0</v>
      </c>
      <c r="AM43" s="163">
        <f>IFERROR(AL43/AL39,"")</f>
        <v>0</v>
      </c>
      <c r="AN43" s="164">
        <f t="shared" si="40"/>
        <v>0</v>
      </c>
      <c r="AO43" s="153"/>
    </row>
    <row r="44" spans="2:66" s="135" customFormat="1" ht="20.100000000000001" customHeight="1" x14ac:dyDescent="0.2">
      <c r="B44" s="143"/>
      <c r="C44" s="168" t="s">
        <v>48</v>
      </c>
      <c r="D44" s="160"/>
      <c r="E44" s="160"/>
      <c r="F44" s="155">
        <v>0</v>
      </c>
      <c r="G44" s="156" t="str">
        <f t="shared" si="7"/>
        <v/>
      </c>
      <c r="H44" s="155">
        <v>4</v>
      </c>
      <c r="I44" s="163">
        <f>IFERROR(H44/H39,"")</f>
        <v>4.1322314049586778E-3</v>
      </c>
      <c r="J44" s="164">
        <f t="shared" si="9"/>
        <v>4</v>
      </c>
      <c r="K44" s="155">
        <v>0</v>
      </c>
      <c r="L44" s="156" t="str">
        <f t="shared" si="30"/>
        <v/>
      </c>
      <c r="M44" s="155">
        <v>1</v>
      </c>
      <c r="N44" s="163">
        <f>IFERROR(M44/M39,"")</f>
        <v>9.3457943925233638E-3</v>
      </c>
      <c r="O44" s="164">
        <f t="shared" si="31"/>
        <v>1</v>
      </c>
      <c r="P44" s="155">
        <v>0</v>
      </c>
      <c r="Q44" s="156" t="str">
        <f t="shared" si="32"/>
        <v/>
      </c>
      <c r="R44" s="155">
        <v>0</v>
      </c>
      <c r="S44" s="163">
        <f>IFERROR(R44/R39,"")</f>
        <v>0</v>
      </c>
      <c r="T44" s="164">
        <f t="shared" si="41"/>
        <v>0</v>
      </c>
      <c r="U44" s="155">
        <v>0</v>
      </c>
      <c r="V44" s="156" t="str">
        <f t="shared" si="33"/>
        <v/>
      </c>
      <c r="W44" s="155">
        <v>0</v>
      </c>
      <c r="X44" s="163">
        <f>IFERROR(W44/W39,"")</f>
        <v>0</v>
      </c>
      <c r="Y44" s="164">
        <f t="shared" si="34"/>
        <v>0</v>
      </c>
      <c r="Z44" s="155">
        <v>0</v>
      </c>
      <c r="AA44" s="156" t="str">
        <f t="shared" si="35"/>
        <v/>
      </c>
      <c r="AB44" s="155">
        <v>1</v>
      </c>
      <c r="AC44" s="163">
        <f>IFERROR(AB44/AB39,"")</f>
        <v>1.2048192771084338E-2</v>
      </c>
      <c r="AD44" s="164">
        <f t="shared" si="36"/>
        <v>1</v>
      </c>
      <c r="AE44" s="155">
        <v>0</v>
      </c>
      <c r="AF44" s="156" t="str">
        <f t="shared" si="37"/>
        <v/>
      </c>
      <c r="AG44" s="155">
        <v>1</v>
      </c>
      <c r="AH44" s="163">
        <f>IFERROR(AG44/AG39,"")</f>
        <v>0.125</v>
      </c>
      <c r="AI44" s="164">
        <f t="shared" si="38"/>
        <v>1</v>
      </c>
      <c r="AJ44" s="155">
        <v>0</v>
      </c>
      <c r="AK44" s="156" t="str">
        <f t="shared" si="39"/>
        <v/>
      </c>
      <c r="AL44" s="155">
        <v>1</v>
      </c>
      <c r="AM44" s="163">
        <f>IFERROR(AL44/AL39,"")</f>
        <v>2.4390243902439025E-2</v>
      </c>
      <c r="AN44" s="164">
        <f t="shared" si="40"/>
        <v>1</v>
      </c>
      <c r="AO44" s="153"/>
    </row>
    <row r="45" spans="2:66" s="135" customFormat="1" ht="20.100000000000001" customHeight="1" x14ac:dyDescent="0.2">
      <c r="B45" s="143"/>
      <c r="C45" s="168" t="s">
        <v>49</v>
      </c>
      <c r="D45" s="160"/>
      <c r="E45" s="160"/>
      <c r="F45" s="155">
        <v>115</v>
      </c>
      <c r="G45" s="156" t="str">
        <f t="shared" si="7"/>
        <v/>
      </c>
      <c r="H45" s="155">
        <v>19</v>
      </c>
      <c r="I45" s="163">
        <f>IFERROR(H45/H39,"")</f>
        <v>1.962809917355372E-2</v>
      </c>
      <c r="J45" s="164">
        <f t="shared" si="9"/>
        <v>-0.83478260869565213</v>
      </c>
      <c r="K45" s="155">
        <v>41</v>
      </c>
      <c r="L45" s="156" t="str">
        <f t="shared" si="30"/>
        <v/>
      </c>
      <c r="M45" s="155">
        <v>6</v>
      </c>
      <c r="N45" s="163">
        <f>IFERROR(M45/M39,"")</f>
        <v>5.6074766355140186E-2</v>
      </c>
      <c r="O45" s="164">
        <f t="shared" si="31"/>
        <v>-0.85365853658536583</v>
      </c>
      <c r="P45" s="155">
        <v>43</v>
      </c>
      <c r="Q45" s="156" t="str">
        <f t="shared" si="32"/>
        <v/>
      </c>
      <c r="R45" s="155">
        <v>6</v>
      </c>
      <c r="S45" s="163">
        <f>IFERROR(R45/R39,"")</f>
        <v>8.8888888888888889E-3</v>
      </c>
      <c r="T45" s="164">
        <f t="shared" si="41"/>
        <v>-0.86046511627906974</v>
      </c>
      <c r="U45" s="155">
        <v>11</v>
      </c>
      <c r="V45" s="156" t="str">
        <f t="shared" si="33"/>
        <v/>
      </c>
      <c r="W45" s="155">
        <v>3</v>
      </c>
      <c r="X45" s="163">
        <f>IFERROR(W45/W39,"")</f>
        <v>5.5555555555555552E-2</v>
      </c>
      <c r="Y45" s="164">
        <f t="shared" si="34"/>
        <v>-0.72727272727272729</v>
      </c>
      <c r="Z45" s="155">
        <v>2</v>
      </c>
      <c r="AA45" s="156" t="str">
        <f t="shared" si="35"/>
        <v/>
      </c>
      <c r="AB45" s="155">
        <v>2</v>
      </c>
      <c r="AC45" s="163">
        <f>IFERROR(AB45/AB39,"")</f>
        <v>2.4096385542168676E-2</v>
      </c>
      <c r="AD45" s="164">
        <f t="shared" si="36"/>
        <v>0</v>
      </c>
      <c r="AE45" s="155">
        <v>4</v>
      </c>
      <c r="AF45" s="156" t="str">
        <f t="shared" si="37"/>
        <v/>
      </c>
      <c r="AG45" s="155">
        <v>0</v>
      </c>
      <c r="AH45" s="163">
        <f>IFERROR(AG45/AG39,"")</f>
        <v>0</v>
      </c>
      <c r="AI45" s="164">
        <f t="shared" si="38"/>
        <v>-1</v>
      </c>
      <c r="AJ45" s="155">
        <v>14</v>
      </c>
      <c r="AK45" s="156" t="str">
        <f t="shared" si="39"/>
        <v/>
      </c>
      <c r="AL45" s="155">
        <v>2</v>
      </c>
      <c r="AM45" s="163">
        <f>IFERROR(AL45/AL39,"")</f>
        <v>4.878048780487805E-2</v>
      </c>
      <c r="AN45" s="164">
        <f t="shared" si="40"/>
        <v>-0.8571428571428571</v>
      </c>
      <c r="AO45" s="153"/>
    </row>
    <row r="46" spans="2:66" s="135" customFormat="1" ht="21.6" customHeight="1" x14ac:dyDescent="0.2">
      <c r="B46" s="143"/>
      <c r="C46" s="160" t="s">
        <v>19</v>
      </c>
      <c r="D46" s="160"/>
      <c r="E46" s="160"/>
      <c r="F46" s="158">
        <f t="shared" ref="F46:H46" si="42">SUM(F47:F52)</f>
        <v>1026</v>
      </c>
      <c r="G46" s="158"/>
      <c r="H46" s="158">
        <f t="shared" si="42"/>
        <v>968</v>
      </c>
      <c r="I46" s="159"/>
      <c r="J46" s="294"/>
      <c r="K46" s="158">
        <f>SUM(K47:K52)</f>
        <v>114</v>
      </c>
      <c r="L46" s="158"/>
      <c r="M46" s="158">
        <f t="shared" ref="M46" si="43">SUM(M47:M52)</f>
        <v>107</v>
      </c>
      <c r="N46" s="159"/>
      <c r="O46" s="294"/>
      <c r="P46" s="158">
        <f>SUM(P47:P52)</f>
        <v>797</v>
      </c>
      <c r="Q46" s="158"/>
      <c r="R46" s="158">
        <f t="shared" ref="R46" si="44">SUM(R47:R52)</f>
        <v>675</v>
      </c>
      <c r="S46" s="295"/>
      <c r="T46" s="294"/>
      <c r="U46" s="158">
        <f>SUM(U47:U52)</f>
        <v>38</v>
      </c>
      <c r="V46" s="158"/>
      <c r="W46" s="158">
        <f t="shared" ref="W46" si="45">SUM(W47:W52)</f>
        <v>54</v>
      </c>
      <c r="X46" s="295"/>
      <c r="Y46" s="294"/>
      <c r="Z46" s="158">
        <f>SUM(Z47:Z52)</f>
        <v>34</v>
      </c>
      <c r="AA46" s="158"/>
      <c r="AB46" s="158">
        <f t="shared" ref="AB46" si="46">SUM(AB47:AB52)</f>
        <v>83</v>
      </c>
      <c r="AC46" s="295"/>
      <c r="AD46" s="294"/>
      <c r="AE46" s="158">
        <f>SUM(AE47:AE52)</f>
        <v>6</v>
      </c>
      <c r="AF46" s="158"/>
      <c r="AG46" s="158">
        <f t="shared" ref="AG46" si="47">SUM(AG47:AG52)</f>
        <v>8</v>
      </c>
      <c r="AH46" s="295"/>
      <c r="AI46" s="294"/>
      <c r="AJ46" s="158">
        <f>SUM(AJ47:AJ52)</f>
        <v>37</v>
      </c>
      <c r="AK46" s="158"/>
      <c r="AL46" s="158">
        <f t="shared" ref="AL46" si="48">SUM(AL47:AL52)</f>
        <v>41</v>
      </c>
      <c r="AM46" s="295"/>
      <c r="AN46" s="294"/>
      <c r="AO46" s="153"/>
    </row>
    <row r="47" spans="2:66" s="135" customFormat="1" ht="20.100000000000001" customHeight="1" x14ac:dyDescent="0.2">
      <c r="B47" s="143"/>
      <c r="C47" s="168" t="s">
        <v>50</v>
      </c>
      <c r="D47" s="160"/>
      <c r="E47" s="160"/>
      <c r="F47" s="155">
        <v>569</v>
      </c>
      <c r="G47" s="156" t="str">
        <f t="shared" si="7"/>
        <v/>
      </c>
      <c r="H47" s="155">
        <v>588</v>
      </c>
      <c r="I47" s="163">
        <f>IFERROR(H47/H46,"")</f>
        <v>0.6074380165289256</v>
      </c>
      <c r="J47" s="164">
        <f t="shared" si="9"/>
        <v>3.3391915641476276E-2</v>
      </c>
      <c r="K47" s="155">
        <v>58</v>
      </c>
      <c r="L47" s="156" t="str">
        <f t="shared" ref="L47:L52" si="49">IFERROR(K47/K$9,"")</f>
        <v/>
      </c>
      <c r="M47" s="155">
        <v>71</v>
      </c>
      <c r="N47" s="163">
        <f>IFERROR(M47/M46,"")</f>
        <v>0.66355140186915884</v>
      </c>
      <c r="O47" s="164">
        <f t="shared" ref="O47:O52" si="50">IFERROR(( M47-K47)/K47,M47)</f>
        <v>0.22413793103448276</v>
      </c>
      <c r="P47" s="155">
        <v>469</v>
      </c>
      <c r="Q47" s="156" t="str">
        <f t="shared" ref="Q47:Q52" si="51">IFERROR(P47/P$9,"")</f>
        <v/>
      </c>
      <c r="R47" s="155">
        <v>388</v>
      </c>
      <c r="S47" s="163">
        <f>IFERROR(R47/R46,"")</f>
        <v>0.57481481481481478</v>
      </c>
      <c r="T47" s="164">
        <f t="shared" ref="T47:T52" si="52">IFERROR(( R47-P47)/P47,R47)</f>
        <v>-0.17270788912579957</v>
      </c>
      <c r="U47" s="155">
        <v>21</v>
      </c>
      <c r="V47" s="156" t="str">
        <f t="shared" ref="V47:V52" si="53">IFERROR(U47/U$9,"")</f>
        <v/>
      </c>
      <c r="W47" s="155">
        <v>43</v>
      </c>
      <c r="X47" s="163">
        <f>IFERROR(W47/W46,"")</f>
        <v>0.79629629629629628</v>
      </c>
      <c r="Y47" s="164">
        <f t="shared" ref="Y47:Y52" si="54">IFERROR(( W47-U47)/U47,W47)</f>
        <v>1.0476190476190477</v>
      </c>
      <c r="Z47" s="155">
        <v>8</v>
      </c>
      <c r="AA47" s="156" t="str">
        <f t="shared" ref="AA47:AA52" si="55">IFERROR(Z47/Z$9,"")</f>
        <v/>
      </c>
      <c r="AB47" s="155">
        <v>52</v>
      </c>
      <c r="AC47" s="163">
        <f>IFERROR(AB47/AB46,"")</f>
        <v>0.62650602409638556</v>
      </c>
      <c r="AD47" s="164">
        <f t="shared" ref="AD47:AD52" si="56">IFERROR(( AB47-Z47)/Z47,AB47)</f>
        <v>5.5</v>
      </c>
      <c r="AE47" s="155">
        <v>2</v>
      </c>
      <c r="AF47" s="156" t="str">
        <f t="shared" ref="AF47:AF52" si="57">IFERROR(AE47/AE$9,"")</f>
        <v/>
      </c>
      <c r="AG47" s="155">
        <v>6</v>
      </c>
      <c r="AH47" s="163">
        <f>IFERROR(AG47/AG46,"")</f>
        <v>0.75</v>
      </c>
      <c r="AI47" s="164">
        <f t="shared" ref="AI47:AI52" si="58">IFERROR(( AG47-AE47)/AE47,AG47)</f>
        <v>2</v>
      </c>
      <c r="AJ47" s="155">
        <v>11</v>
      </c>
      <c r="AK47" s="156" t="str">
        <f t="shared" ref="AK47:AK52" si="59">IFERROR(AJ47/AJ$9,"")</f>
        <v/>
      </c>
      <c r="AL47" s="155">
        <v>28</v>
      </c>
      <c r="AM47" s="163">
        <f>IFERROR(AL47/AL46,"")</f>
        <v>0.68292682926829273</v>
      </c>
      <c r="AN47" s="164">
        <f t="shared" ref="AN47:AN52" si="60">IFERROR(( AL47-AJ47)/AJ47,AL47)</f>
        <v>1.5454545454545454</v>
      </c>
      <c r="AO47" s="153"/>
    </row>
    <row r="48" spans="2:66" s="135" customFormat="1" ht="20.100000000000001" customHeight="1" x14ac:dyDescent="0.2">
      <c r="B48" s="143"/>
      <c r="C48" s="168" t="s">
        <v>51</v>
      </c>
      <c r="D48" s="160"/>
      <c r="E48" s="160"/>
      <c r="F48" s="155">
        <v>339</v>
      </c>
      <c r="G48" s="156" t="str">
        <f t="shared" si="7"/>
        <v/>
      </c>
      <c r="H48" s="155">
        <v>357</v>
      </c>
      <c r="I48" s="163">
        <f>IFERROR(H48/H46,"")</f>
        <v>0.368801652892562</v>
      </c>
      <c r="J48" s="164">
        <f t="shared" si="9"/>
        <v>5.3097345132743362E-2</v>
      </c>
      <c r="K48" s="155">
        <v>13</v>
      </c>
      <c r="L48" s="156" t="str">
        <f t="shared" si="49"/>
        <v/>
      </c>
      <c r="M48" s="155">
        <v>24</v>
      </c>
      <c r="N48" s="163">
        <f>IFERROR(M48/M46,"")</f>
        <v>0.22429906542056074</v>
      </c>
      <c r="O48" s="164">
        <f t="shared" si="50"/>
        <v>0.84615384615384615</v>
      </c>
      <c r="P48" s="155">
        <v>281</v>
      </c>
      <c r="Q48" s="156" t="str">
        <f t="shared" si="51"/>
        <v/>
      </c>
      <c r="R48" s="155">
        <v>281</v>
      </c>
      <c r="S48" s="163">
        <f>IFERROR(R48/R46,"")</f>
        <v>0.41629629629629628</v>
      </c>
      <c r="T48" s="164">
        <f t="shared" si="52"/>
        <v>0</v>
      </c>
      <c r="U48" s="155">
        <v>8</v>
      </c>
      <c r="V48" s="156" t="str">
        <f t="shared" si="53"/>
        <v/>
      </c>
      <c r="W48" s="155">
        <v>10</v>
      </c>
      <c r="X48" s="163">
        <f>IFERROR(W48/W46,"")</f>
        <v>0.18518518518518517</v>
      </c>
      <c r="Y48" s="164">
        <f t="shared" si="54"/>
        <v>0.25</v>
      </c>
      <c r="Z48" s="155">
        <v>23</v>
      </c>
      <c r="AA48" s="156" t="str">
        <f t="shared" si="55"/>
        <v/>
      </c>
      <c r="AB48" s="155">
        <v>29</v>
      </c>
      <c r="AC48" s="163">
        <f>IFERROR(AB48/AB46,"")</f>
        <v>0.3493975903614458</v>
      </c>
      <c r="AD48" s="164">
        <f t="shared" si="56"/>
        <v>0.2608695652173913</v>
      </c>
      <c r="AE48" s="155">
        <v>0</v>
      </c>
      <c r="AF48" s="156" t="str">
        <f t="shared" si="57"/>
        <v/>
      </c>
      <c r="AG48" s="155">
        <v>2</v>
      </c>
      <c r="AH48" s="163">
        <f>IFERROR(AG48/AG46,"")</f>
        <v>0.25</v>
      </c>
      <c r="AI48" s="164">
        <f t="shared" si="58"/>
        <v>2</v>
      </c>
      <c r="AJ48" s="155">
        <v>14</v>
      </c>
      <c r="AK48" s="156" t="str">
        <f t="shared" si="59"/>
        <v/>
      </c>
      <c r="AL48" s="155">
        <v>11</v>
      </c>
      <c r="AM48" s="163">
        <f>IFERROR(AL48/AL46,"")</f>
        <v>0.26829268292682928</v>
      </c>
      <c r="AN48" s="164">
        <f t="shared" si="60"/>
        <v>-0.21428571428571427</v>
      </c>
      <c r="AO48" s="153"/>
    </row>
    <row r="49" spans="2:41" s="135" customFormat="1" ht="20.100000000000001" customHeight="1" x14ac:dyDescent="0.2">
      <c r="B49" s="143"/>
      <c r="C49" s="168" t="s">
        <v>52</v>
      </c>
      <c r="D49" s="160"/>
      <c r="E49" s="160"/>
      <c r="F49" s="155">
        <v>5</v>
      </c>
      <c r="G49" s="156" t="str">
        <f t="shared" si="7"/>
        <v/>
      </c>
      <c r="H49" s="155">
        <v>6</v>
      </c>
      <c r="I49" s="163">
        <f>IFERROR(H49/H46,"")</f>
        <v>6.1983471074380167E-3</v>
      </c>
      <c r="J49" s="164">
        <f t="shared" si="9"/>
        <v>0.2</v>
      </c>
      <c r="K49" s="155">
        <v>1</v>
      </c>
      <c r="L49" s="156" t="str">
        <f t="shared" si="49"/>
        <v/>
      </c>
      <c r="M49" s="155">
        <v>2</v>
      </c>
      <c r="N49" s="163">
        <f>IFERROR(M49/M46,"")</f>
        <v>1.8691588785046728E-2</v>
      </c>
      <c r="O49" s="164">
        <f t="shared" si="50"/>
        <v>1</v>
      </c>
      <c r="P49" s="155">
        <v>3</v>
      </c>
      <c r="Q49" s="156" t="str">
        <f t="shared" si="51"/>
        <v/>
      </c>
      <c r="R49" s="155">
        <v>1</v>
      </c>
      <c r="S49" s="163">
        <f>IFERROR(R49/R46,"")</f>
        <v>1.4814814814814814E-3</v>
      </c>
      <c r="T49" s="164">
        <f t="shared" si="52"/>
        <v>-0.66666666666666663</v>
      </c>
      <c r="U49" s="155">
        <v>0</v>
      </c>
      <c r="V49" s="156" t="str">
        <f t="shared" si="53"/>
        <v/>
      </c>
      <c r="W49" s="155">
        <v>1</v>
      </c>
      <c r="X49" s="163">
        <f>IFERROR(W49/W46,"")</f>
        <v>1.8518518518518517E-2</v>
      </c>
      <c r="Y49" s="164">
        <f t="shared" si="54"/>
        <v>1</v>
      </c>
      <c r="Z49" s="155">
        <v>0</v>
      </c>
      <c r="AA49" s="156" t="str">
        <f t="shared" si="55"/>
        <v/>
      </c>
      <c r="AB49" s="155">
        <v>0</v>
      </c>
      <c r="AC49" s="163">
        <f>IFERROR(AB49/AB46,"")</f>
        <v>0</v>
      </c>
      <c r="AD49" s="164">
        <f t="shared" si="56"/>
        <v>0</v>
      </c>
      <c r="AE49" s="155">
        <v>0</v>
      </c>
      <c r="AF49" s="156" t="str">
        <f t="shared" si="57"/>
        <v/>
      </c>
      <c r="AG49" s="155">
        <v>0</v>
      </c>
      <c r="AH49" s="163">
        <f>IFERROR(AG49/AG46,"")</f>
        <v>0</v>
      </c>
      <c r="AI49" s="164">
        <f t="shared" si="58"/>
        <v>0</v>
      </c>
      <c r="AJ49" s="155">
        <v>1</v>
      </c>
      <c r="AK49" s="156" t="str">
        <f t="shared" si="59"/>
        <v/>
      </c>
      <c r="AL49" s="155">
        <v>2</v>
      </c>
      <c r="AM49" s="163">
        <f>IFERROR(AL49/AL46,"")</f>
        <v>4.878048780487805E-2</v>
      </c>
      <c r="AN49" s="164">
        <f t="shared" si="60"/>
        <v>1</v>
      </c>
      <c r="AO49" s="153"/>
    </row>
    <row r="50" spans="2:41" s="135" customFormat="1" ht="20.100000000000001" customHeight="1" x14ac:dyDescent="0.2">
      <c r="B50" s="143"/>
      <c r="C50" s="168" t="s">
        <v>53</v>
      </c>
      <c r="D50" s="160"/>
      <c r="E50" s="160"/>
      <c r="F50" s="155">
        <v>1</v>
      </c>
      <c r="G50" s="156" t="str">
        <f t="shared" si="7"/>
        <v/>
      </c>
      <c r="H50" s="155">
        <v>2</v>
      </c>
      <c r="I50" s="163">
        <f>IFERROR(H50/H46,"")</f>
        <v>2.0661157024793389E-3</v>
      </c>
      <c r="J50" s="164">
        <f t="shared" si="9"/>
        <v>1</v>
      </c>
      <c r="K50" s="155">
        <v>0</v>
      </c>
      <c r="L50" s="156" t="str">
        <f t="shared" si="49"/>
        <v/>
      </c>
      <c r="M50" s="155">
        <v>2</v>
      </c>
      <c r="N50" s="163">
        <f>IFERROR(M50/M46,"")</f>
        <v>1.8691588785046728E-2</v>
      </c>
      <c r="O50" s="164">
        <f t="shared" si="50"/>
        <v>2</v>
      </c>
      <c r="P50" s="155">
        <v>1</v>
      </c>
      <c r="Q50" s="156" t="str">
        <f t="shared" si="51"/>
        <v/>
      </c>
      <c r="R50" s="155">
        <v>0</v>
      </c>
      <c r="S50" s="163">
        <f>IFERROR(R50/R46,"")</f>
        <v>0</v>
      </c>
      <c r="T50" s="164">
        <f t="shared" si="52"/>
        <v>-1</v>
      </c>
      <c r="U50" s="155">
        <v>0</v>
      </c>
      <c r="V50" s="156" t="str">
        <f t="shared" si="53"/>
        <v/>
      </c>
      <c r="W50" s="155">
        <v>0</v>
      </c>
      <c r="X50" s="163">
        <f>IFERROR(W50/W46,"")</f>
        <v>0</v>
      </c>
      <c r="Y50" s="164">
        <f t="shared" si="54"/>
        <v>0</v>
      </c>
      <c r="Z50" s="155">
        <v>0</v>
      </c>
      <c r="AA50" s="156" t="str">
        <f t="shared" si="55"/>
        <v/>
      </c>
      <c r="AB50" s="155">
        <v>0</v>
      </c>
      <c r="AC50" s="163">
        <f>IFERROR(AB50/AB46,"")</f>
        <v>0</v>
      </c>
      <c r="AD50" s="164">
        <f t="shared" si="56"/>
        <v>0</v>
      </c>
      <c r="AE50" s="155">
        <v>0</v>
      </c>
      <c r="AF50" s="156" t="str">
        <f t="shared" si="57"/>
        <v/>
      </c>
      <c r="AG50" s="155">
        <v>0</v>
      </c>
      <c r="AH50" s="163">
        <f>IFERROR(AG50/AG46,"")</f>
        <v>0</v>
      </c>
      <c r="AI50" s="164">
        <f t="shared" si="58"/>
        <v>0</v>
      </c>
      <c r="AJ50" s="155">
        <v>0</v>
      </c>
      <c r="AK50" s="156" t="str">
        <f t="shared" si="59"/>
        <v/>
      </c>
      <c r="AL50" s="155">
        <v>0</v>
      </c>
      <c r="AM50" s="163">
        <f>IFERROR(AL50/AL46,"")</f>
        <v>0</v>
      </c>
      <c r="AN50" s="164">
        <f t="shared" si="60"/>
        <v>0</v>
      </c>
      <c r="AO50" s="153"/>
    </row>
    <row r="51" spans="2:41" s="135" customFormat="1" ht="20.100000000000001" customHeight="1" x14ac:dyDescent="0.2">
      <c r="B51" s="143"/>
      <c r="C51" s="168" t="s">
        <v>54</v>
      </c>
      <c r="D51" s="160"/>
      <c r="E51" s="160"/>
      <c r="F51" s="155">
        <v>0</v>
      </c>
      <c r="G51" s="156" t="str">
        <f t="shared" si="7"/>
        <v/>
      </c>
      <c r="H51" s="155">
        <v>2</v>
      </c>
      <c r="I51" s="163">
        <f>IFERROR(H51/H46,"")</f>
        <v>2.0661157024793389E-3</v>
      </c>
      <c r="J51" s="164">
        <f t="shared" si="9"/>
        <v>2</v>
      </c>
      <c r="K51" s="155">
        <v>0</v>
      </c>
      <c r="L51" s="156" t="str">
        <f t="shared" si="49"/>
        <v/>
      </c>
      <c r="M51" s="155">
        <v>2</v>
      </c>
      <c r="N51" s="163">
        <f>IFERROR(M51/M46,"")</f>
        <v>1.8691588785046728E-2</v>
      </c>
      <c r="O51" s="164">
        <f t="shared" si="50"/>
        <v>2</v>
      </c>
      <c r="P51" s="155">
        <v>0</v>
      </c>
      <c r="Q51" s="156" t="str">
        <f t="shared" si="51"/>
        <v/>
      </c>
      <c r="R51" s="155">
        <v>0</v>
      </c>
      <c r="S51" s="163">
        <f>IFERROR(R51/R46,"")</f>
        <v>0</v>
      </c>
      <c r="T51" s="164">
        <f t="shared" si="52"/>
        <v>0</v>
      </c>
      <c r="U51" s="155">
        <v>0</v>
      </c>
      <c r="V51" s="156" t="str">
        <f t="shared" si="53"/>
        <v/>
      </c>
      <c r="W51" s="155">
        <v>0</v>
      </c>
      <c r="X51" s="163">
        <f>IFERROR(W51/W46,"")</f>
        <v>0</v>
      </c>
      <c r="Y51" s="164">
        <f t="shared" si="54"/>
        <v>0</v>
      </c>
      <c r="Z51" s="155">
        <v>0</v>
      </c>
      <c r="AA51" s="156" t="str">
        <f t="shared" si="55"/>
        <v/>
      </c>
      <c r="AB51" s="155">
        <v>0</v>
      </c>
      <c r="AC51" s="163">
        <f>IFERROR(AB51/AB46,"")</f>
        <v>0</v>
      </c>
      <c r="AD51" s="164">
        <f t="shared" si="56"/>
        <v>0</v>
      </c>
      <c r="AE51" s="155">
        <v>0</v>
      </c>
      <c r="AF51" s="156" t="str">
        <f t="shared" si="57"/>
        <v/>
      </c>
      <c r="AG51" s="155">
        <v>0</v>
      </c>
      <c r="AH51" s="163">
        <f>IFERROR(AG51/AG46,"")</f>
        <v>0</v>
      </c>
      <c r="AI51" s="164">
        <f t="shared" si="58"/>
        <v>0</v>
      </c>
      <c r="AJ51" s="155">
        <v>0</v>
      </c>
      <c r="AK51" s="156" t="str">
        <f t="shared" si="59"/>
        <v/>
      </c>
      <c r="AL51" s="155">
        <v>0</v>
      </c>
      <c r="AM51" s="163">
        <f>IFERROR(AL51/AL46,"")</f>
        <v>0</v>
      </c>
      <c r="AN51" s="164">
        <f t="shared" si="60"/>
        <v>0</v>
      </c>
      <c r="AO51" s="153"/>
    </row>
    <row r="52" spans="2:41" s="135" customFormat="1" ht="20.100000000000001" customHeight="1" x14ac:dyDescent="0.2">
      <c r="B52" s="143"/>
      <c r="C52" s="168" t="s">
        <v>56</v>
      </c>
      <c r="D52" s="160"/>
      <c r="E52" s="160"/>
      <c r="F52" s="155">
        <v>112</v>
      </c>
      <c r="G52" s="156" t="str">
        <f t="shared" si="7"/>
        <v/>
      </c>
      <c r="H52" s="155">
        <v>13</v>
      </c>
      <c r="I52" s="163">
        <f>IFERROR(H52/H46,"")</f>
        <v>1.3429752066115703E-2</v>
      </c>
      <c r="J52" s="164">
        <f t="shared" si="9"/>
        <v>-0.8839285714285714</v>
      </c>
      <c r="K52" s="155">
        <v>42</v>
      </c>
      <c r="L52" s="156" t="str">
        <f t="shared" si="49"/>
        <v/>
      </c>
      <c r="M52" s="155">
        <v>6</v>
      </c>
      <c r="N52" s="163">
        <f>IFERROR(M52/M46,"")</f>
        <v>5.6074766355140186E-2</v>
      </c>
      <c r="O52" s="164">
        <f t="shared" si="50"/>
        <v>-0.8571428571428571</v>
      </c>
      <c r="P52" s="155">
        <v>43</v>
      </c>
      <c r="Q52" s="156" t="str">
        <f t="shared" si="51"/>
        <v/>
      </c>
      <c r="R52" s="155">
        <v>5</v>
      </c>
      <c r="S52" s="163">
        <f>IFERROR(R52/R46,"")</f>
        <v>7.4074074074074077E-3</v>
      </c>
      <c r="T52" s="164">
        <f t="shared" si="52"/>
        <v>-0.88372093023255816</v>
      </c>
      <c r="U52" s="155">
        <v>9</v>
      </c>
      <c r="V52" s="156" t="str">
        <f t="shared" si="53"/>
        <v/>
      </c>
      <c r="W52" s="155">
        <v>0</v>
      </c>
      <c r="X52" s="163">
        <f>IFERROR(W52/W46,"")</f>
        <v>0</v>
      </c>
      <c r="Y52" s="164">
        <f t="shared" si="54"/>
        <v>-1</v>
      </c>
      <c r="Z52" s="155">
        <v>3</v>
      </c>
      <c r="AA52" s="156" t="str">
        <f t="shared" si="55"/>
        <v/>
      </c>
      <c r="AB52" s="155">
        <v>2</v>
      </c>
      <c r="AC52" s="163">
        <f>IFERROR(AB52/AB46,"")</f>
        <v>2.4096385542168676E-2</v>
      </c>
      <c r="AD52" s="164">
        <f t="shared" si="56"/>
        <v>-0.33333333333333331</v>
      </c>
      <c r="AE52" s="155">
        <v>4</v>
      </c>
      <c r="AF52" s="156" t="str">
        <f t="shared" si="57"/>
        <v/>
      </c>
      <c r="AG52" s="155">
        <v>0</v>
      </c>
      <c r="AH52" s="163">
        <f>IFERROR(AG52/AG46,"")</f>
        <v>0</v>
      </c>
      <c r="AI52" s="164">
        <f t="shared" si="58"/>
        <v>-1</v>
      </c>
      <c r="AJ52" s="155">
        <v>11</v>
      </c>
      <c r="AK52" s="156" t="str">
        <f t="shared" si="59"/>
        <v/>
      </c>
      <c r="AL52" s="155">
        <v>0</v>
      </c>
      <c r="AM52" s="163">
        <f>IFERROR(AL52/AL46,"")</f>
        <v>0</v>
      </c>
      <c r="AN52" s="164">
        <f t="shared" si="60"/>
        <v>-1</v>
      </c>
      <c r="AO52" s="153"/>
    </row>
    <row r="53" spans="2:41" s="135" customFormat="1" ht="21.6" customHeight="1" x14ac:dyDescent="0.2">
      <c r="B53" s="143"/>
      <c r="C53" s="160" t="s">
        <v>20</v>
      </c>
      <c r="D53" s="160"/>
      <c r="E53" s="160"/>
      <c r="F53" s="158">
        <f t="shared" ref="F53:H53" si="61">SUM(F54:F59)</f>
        <v>1026</v>
      </c>
      <c r="G53" s="158"/>
      <c r="H53" s="158">
        <f t="shared" si="61"/>
        <v>968</v>
      </c>
      <c r="I53" s="159"/>
      <c r="J53" s="294"/>
      <c r="K53" s="158">
        <f>SUM(K54:K59)</f>
        <v>114</v>
      </c>
      <c r="L53" s="158"/>
      <c r="M53" s="158">
        <f t="shared" ref="M53" si="62">SUM(M54:M59)</f>
        <v>107</v>
      </c>
      <c r="N53" s="159"/>
      <c r="O53" s="294"/>
      <c r="P53" s="158">
        <f>SUM(P54:P59)</f>
        <v>797</v>
      </c>
      <c r="Q53" s="158"/>
      <c r="R53" s="158">
        <f t="shared" ref="R53" si="63">SUM(R54:R59)</f>
        <v>675</v>
      </c>
      <c r="S53" s="295"/>
      <c r="T53" s="294"/>
      <c r="U53" s="158">
        <f>SUM(U54:U59)</f>
        <v>38</v>
      </c>
      <c r="V53" s="158"/>
      <c r="W53" s="158">
        <f t="shared" ref="W53" si="64">SUM(W54:W59)</f>
        <v>54</v>
      </c>
      <c r="X53" s="295"/>
      <c r="Y53" s="294"/>
      <c r="Z53" s="158">
        <f>SUM(Z54:Z59)</f>
        <v>34</v>
      </c>
      <c r="AA53" s="158"/>
      <c r="AB53" s="158">
        <f t="shared" ref="AB53" si="65">SUM(AB54:AB59)</f>
        <v>83</v>
      </c>
      <c r="AC53" s="295"/>
      <c r="AD53" s="294"/>
      <c r="AE53" s="158">
        <f>SUM(AE54:AE59)</f>
        <v>6</v>
      </c>
      <c r="AF53" s="158"/>
      <c r="AG53" s="158">
        <f t="shared" ref="AG53" si="66">SUM(AG54:AG59)</f>
        <v>8</v>
      </c>
      <c r="AH53" s="295"/>
      <c r="AI53" s="294"/>
      <c r="AJ53" s="158">
        <f>SUM(AJ54:AJ59)</f>
        <v>37</v>
      </c>
      <c r="AK53" s="158"/>
      <c r="AL53" s="158">
        <f t="shared" ref="AL53" si="67">SUM(AL54:AL59)</f>
        <v>41</v>
      </c>
      <c r="AM53" s="295"/>
      <c r="AN53" s="294"/>
      <c r="AO53" s="153"/>
    </row>
    <row r="54" spans="2:41" s="135" customFormat="1" ht="21.6" customHeight="1" x14ac:dyDescent="0.2">
      <c r="B54" s="143"/>
      <c r="C54" s="168" t="s">
        <v>55</v>
      </c>
      <c r="D54" s="160"/>
      <c r="E54" s="160"/>
      <c r="F54" s="155">
        <v>636</v>
      </c>
      <c r="G54" s="156" t="str">
        <f t="shared" si="7"/>
        <v/>
      </c>
      <c r="H54" s="155">
        <v>696</v>
      </c>
      <c r="I54" s="163">
        <f>IFERROR(H54/H53,"")</f>
        <v>0.71900826446280997</v>
      </c>
      <c r="J54" s="164">
        <f t="shared" si="9"/>
        <v>9.4339622641509441E-2</v>
      </c>
      <c r="K54" s="155">
        <v>61</v>
      </c>
      <c r="L54" s="156" t="str">
        <f t="shared" ref="L54:L59" si="68">IFERROR(K54/K$9,"")</f>
        <v/>
      </c>
      <c r="M54" s="155">
        <v>78</v>
      </c>
      <c r="N54" s="163">
        <f>IFERROR(M54/M53,"")</f>
        <v>0.7289719626168224</v>
      </c>
      <c r="O54" s="164">
        <f t="shared" ref="O54:O59" si="69">IFERROR(( M54-K54)/K54,M54)</f>
        <v>0.27868852459016391</v>
      </c>
      <c r="P54" s="155">
        <v>530</v>
      </c>
      <c r="Q54" s="156" t="str">
        <f t="shared" ref="Q54:Q59" si="70">IFERROR(P54/P$9,"")</f>
        <v/>
      </c>
      <c r="R54" s="155">
        <v>485</v>
      </c>
      <c r="S54" s="163">
        <f>IFERROR(R54/R53,"")</f>
        <v>0.71851851851851856</v>
      </c>
      <c r="T54" s="164">
        <f t="shared" ref="T54:T59" si="71">IFERROR(( R54-P54)/P54,R54)</f>
        <v>-8.4905660377358486E-2</v>
      </c>
      <c r="U54" s="155">
        <v>21</v>
      </c>
      <c r="V54" s="156" t="str">
        <f t="shared" ref="V54:V59" si="72">IFERROR(U54/U$9,"")</f>
        <v/>
      </c>
      <c r="W54" s="155">
        <v>43</v>
      </c>
      <c r="X54" s="163">
        <f>IFERROR(W54/W53,"")</f>
        <v>0.79629629629629628</v>
      </c>
      <c r="Y54" s="164">
        <f t="shared" ref="Y54:Y59" si="73">IFERROR(( W54-U54)/U54,W54)</f>
        <v>1.0476190476190477</v>
      </c>
      <c r="Z54" s="155">
        <v>8</v>
      </c>
      <c r="AA54" s="156" t="str">
        <f t="shared" ref="AA54:AA59" si="74">IFERROR(Z54/Z$9,"")</f>
        <v/>
      </c>
      <c r="AB54" s="155">
        <v>55</v>
      </c>
      <c r="AC54" s="163">
        <f>IFERROR(AB54/AB53,"")</f>
        <v>0.66265060240963858</v>
      </c>
      <c r="AD54" s="164">
        <f t="shared" ref="AD54:AD59" si="75">IFERROR(( AB54-Z54)/Z54,AB54)</f>
        <v>5.875</v>
      </c>
      <c r="AE54" s="155">
        <v>2</v>
      </c>
      <c r="AF54" s="156" t="str">
        <f t="shared" ref="AF54:AF59" si="76">IFERROR(AE54/AE$9,"")</f>
        <v/>
      </c>
      <c r="AG54" s="155">
        <v>6</v>
      </c>
      <c r="AH54" s="163">
        <f>IFERROR(AG54/AG53,"")</f>
        <v>0.75</v>
      </c>
      <c r="AI54" s="164">
        <f t="shared" ref="AI54:AI59" si="77">IFERROR(( AG54-AE54)/AE54,AG54)</f>
        <v>2</v>
      </c>
      <c r="AJ54" s="155">
        <v>14</v>
      </c>
      <c r="AK54" s="156" t="str">
        <f t="shared" ref="AK54:AK59" si="78">IFERROR(AJ54/AJ$9,"")</f>
        <v/>
      </c>
      <c r="AL54" s="155">
        <v>29</v>
      </c>
      <c r="AM54" s="163">
        <f>IFERROR(AL54/AL53,"")</f>
        <v>0.70731707317073167</v>
      </c>
      <c r="AN54" s="164">
        <f t="shared" ref="AN54:AN59" si="79">IFERROR(( AL54-AJ54)/AJ54,AL54)</f>
        <v>1.0714285714285714</v>
      </c>
      <c r="AO54" s="153"/>
    </row>
    <row r="55" spans="2:41" s="135" customFormat="1" ht="21.6" customHeight="1" x14ac:dyDescent="0.2">
      <c r="B55" s="143"/>
      <c r="C55" s="168" t="s">
        <v>61</v>
      </c>
      <c r="D55" s="160"/>
      <c r="E55" s="160"/>
      <c r="F55" s="155">
        <v>273</v>
      </c>
      <c r="G55" s="156" t="str">
        <f t="shared" si="7"/>
        <v/>
      </c>
      <c r="H55" s="155">
        <v>255</v>
      </c>
      <c r="I55" s="163">
        <f>IFERROR(H55/H53,"")</f>
        <v>0.26342975206611569</v>
      </c>
      <c r="J55" s="164">
        <f t="shared" si="9"/>
        <v>-6.5934065934065936E-2</v>
      </c>
      <c r="K55" s="155">
        <v>10</v>
      </c>
      <c r="L55" s="156" t="str">
        <f t="shared" si="68"/>
        <v/>
      </c>
      <c r="M55" s="155">
        <v>21</v>
      </c>
      <c r="N55" s="163">
        <f>IFERROR(M55/M53,"")</f>
        <v>0.19626168224299065</v>
      </c>
      <c r="O55" s="164">
        <f t="shared" si="69"/>
        <v>1.1000000000000001</v>
      </c>
      <c r="P55" s="155">
        <v>221</v>
      </c>
      <c r="Q55" s="156" t="str">
        <f t="shared" si="70"/>
        <v/>
      </c>
      <c r="R55" s="155">
        <v>186</v>
      </c>
      <c r="S55" s="163">
        <f>IFERROR(R55/R53,"")</f>
        <v>0.27555555555555555</v>
      </c>
      <c r="T55" s="164">
        <f t="shared" si="71"/>
        <v>-0.15837104072398189</v>
      </c>
      <c r="U55" s="155">
        <v>8</v>
      </c>
      <c r="V55" s="156" t="str">
        <f t="shared" si="72"/>
        <v/>
      </c>
      <c r="W55" s="155">
        <v>11</v>
      </c>
      <c r="X55" s="163">
        <f>IFERROR(W55/W53,"")</f>
        <v>0.20370370370370369</v>
      </c>
      <c r="Y55" s="164">
        <f t="shared" si="73"/>
        <v>0.375</v>
      </c>
      <c r="Z55" s="155">
        <v>23</v>
      </c>
      <c r="AA55" s="156" t="str">
        <f t="shared" si="74"/>
        <v/>
      </c>
      <c r="AB55" s="155">
        <v>24</v>
      </c>
      <c r="AC55" s="163">
        <f>IFERROR(AB55/AB53,"")</f>
        <v>0.28915662650602408</v>
      </c>
      <c r="AD55" s="164">
        <f t="shared" si="75"/>
        <v>4.3478260869565216E-2</v>
      </c>
      <c r="AE55" s="155">
        <v>0</v>
      </c>
      <c r="AF55" s="156" t="str">
        <f t="shared" si="76"/>
        <v/>
      </c>
      <c r="AG55" s="155">
        <v>2</v>
      </c>
      <c r="AH55" s="163">
        <f>IFERROR(AG55/AG53,"")</f>
        <v>0.25</v>
      </c>
      <c r="AI55" s="164">
        <f t="shared" si="77"/>
        <v>2</v>
      </c>
      <c r="AJ55" s="155">
        <v>11</v>
      </c>
      <c r="AK55" s="156" t="str">
        <f t="shared" si="78"/>
        <v/>
      </c>
      <c r="AL55" s="155">
        <v>11</v>
      </c>
      <c r="AM55" s="163">
        <f>IFERROR(AL55/AL53,"")</f>
        <v>0.26829268292682928</v>
      </c>
      <c r="AN55" s="164">
        <f t="shared" si="79"/>
        <v>0</v>
      </c>
      <c r="AO55" s="153"/>
    </row>
    <row r="56" spans="2:41" s="135" customFormat="1" ht="21.6" customHeight="1" x14ac:dyDescent="0.2">
      <c r="B56" s="143"/>
      <c r="C56" s="168" t="s">
        <v>58</v>
      </c>
      <c r="D56" s="160"/>
      <c r="E56" s="160"/>
      <c r="F56" s="155">
        <v>4</v>
      </c>
      <c r="G56" s="156" t="str">
        <f t="shared" si="7"/>
        <v/>
      </c>
      <c r="H56" s="155">
        <v>4</v>
      </c>
      <c r="I56" s="163">
        <f>IFERROR(H56/H53,"")</f>
        <v>4.1322314049586778E-3</v>
      </c>
      <c r="J56" s="164">
        <f t="shared" si="9"/>
        <v>0</v>
      </c>
      <c r="K56" s="155">
        <v>1</v>
      </c>
      <c r="L56" s="156" t="str">
        <f t="shared" si="68"/>
        <v/>
      </c>
      <c r="M56" s="155">
        <v>2</v>
      </c>
      <c r="N56" s="163">
        <f>IFERROR(M56/M53,"")</f>
        <v>1.8691588785046728E-2</v>
      </c>
      <c r="O56" s="164">
        <f t="shared" si="69"/>
        <v>1</v>
      </c>
      <c r="P56" s="155">
        <v>2</v>
      </c>
      <c r="Q56" s="156" t="str">
        <f t="shared" si="70"/>
        <v/>
      </c>
      <c r="R56" s="155">
        <v>2</v>
      </c>
      <c r="S56" s="163">
        <f>IFERROR(R56/R53,"")</f>
        <v>2.9629629629629628E-3</v>
      </c>
      <c r="T56" s="164">
        <f t="shared" si="71"/>
        <v>0</v>
      </c>
      <c r="U56" s="155">
        <v>0</v>
      </c>
      <c r="V56" s="156" t="str">
        <f t="shared" si="72"/>
        <v/>
      </c>
      <c r="W56" s="155">
        <v>0</v>
      </c>
      <c r="X56" s="163">
        <f>IFERROR(W56/W53,"")</f>
        <v>0</v>
      </c>
      <c r="Y56" s="164">
        <f t="shared" si="73"/>
        <v>0</v>
      </c>
      <c r="Z56" s="155">
        <v>0</v>
      </c>
      <c r="AA56" s="156" t="str">
        <f t="shared" si="74"/>
        <v/>
      </c>
      <c r="AB56" s="155">
        <v>0</v>
      </c>
      <c r="AC56" s="163">
        <f>IFERROR(AB56/AB53,"")</f>
        <v>0</v>
      </c>
      <c r="AD56" s="164">
        <f t="shared" si="75"/>
        <v>0</v>
      </c>
      <c r="AE56" s="155">
        <v>0</v>
      </c>
      <c r="AF56" s="156" t="str">
        <f t="shared" si="76"/>
        <v/>
      </c>
      <c r="AG56" s="155">
        <v>0</v>
      </c>
      <c r="AH56" s="163">
        <f>IFERROR(AG56/AG53,"")</f>
        <v>0</v>
      </c>
      <c r="AI56" s="164">
        <f t="shared" si="77"/>
        <v>0</v>
      </c>
      <c r="AJ56" s="155">
        <v>1</v>
      </c>
      <c r="AK56" s="156" t="str">
        <f t="shared" si="78"/>
        <v/>
      </c>
      <c r="AL56" s="155">
        <v>0</v>
      </c>
      <c r="AM56" s="163">
        <f>IFERROR(AL56/AL53,"")</f>
        <v>0</v>
      </c>
      <c r="AN56" s="164">
        <f t="shared" si="79"/>
        <v>-1</v>
      </c>
      <c r="AO56" s="153"/>
    </row>
    <row r="57" spans="2:41" s="135" customFormat="1" ht="21.6" customHeight="1" x14ac:dyDescent="0.2">
      <c r="B57" s="143"/>
      <c r="C57" s="168" t="s">
        <v>59</v>
      </c>
      <c r="D57" s="160"/>
      <c r="E57" s="160"/>
      <c r="F57" s="155">
        <v>1</v>
      </c>
      <c r="G57" s="156" t="str">
        <f t="shared" si="7"/>
        <v/>
      </c>
      <c r="H57" s="155">
        <v>0</v>
      </c>
      <c r="I57" s="163">
        <f>IFERROR(H57/H53,"")</f>
        <v>0</v>
      </c>
      <c r="J57" s="164">
        <f t="shared" si="9"/>
        <v>-1</v>
      </c>
      <c r="K57" s="155">
        <v>0</v>
      </c>
      <c r="L57" s="156" t="str">
        <f t="shared" si="68"/>
        <v/>
      </c>
      <c r="M57" s="155">
        <v>0</v>
      </c>
      <c r="N57" s="163">
        <f>IFERROR(M57/M53,"")</f>
        <v>0</v>
      </c>
      <c r="O57" s="164">
        <f t="shared" si="69"/>
        <v>0</v>
      </c>
      <c r="P57" s="155">
        <v>1</v>
      </c>
      <c r="Q57" s="156" t="str">
        <f t="shared" si="70"/>
        <v/>
      </c>
      <c r="R57" s="155">
        <v>0</v>
      </c>
      <c r="S57" s="163">
        <f>IFERROR(R57/R53,"")</f>
        <v>0</v>
      </c>
      <c r="T57" s="164">
        <f t="shared" si="71"/>
        <v>-1</v>
      </c>
      <c r="U57" s="155">
        <v>0</v>
      </c>
      <c r="V57" s="156" t="str">
        <f t="shared" si="72"/>
        <v/>
      </c>
      <c r="W57" s="155">
        <v>0</v>
      </c>
      <c r="X57" s="163">
        <f>IFERROR(W57/W53,"")</f>
        <v>0</v>
      </c>
      <c r="Y57" s="164">
        <f t="shared" si="73"/>
        <v>0</v>
      </c>
      <c r="Z57" s="155">
        <v>0</v>
      </c>
      <c r="AA57" s="156" t="str">
        <f t="shared" si="74"/>
        <v/>
      </c>
      <c r="AB57" s="155">
        <v>0</v>
      </c>
      <c r="AC57" s="163">
        <f>IFERROR(AB57/AB53,"")</f>
        <v>0</v>
      </c>
      <c r="AD57" s="164">
        <f t="shared" si="75"/>
        <v>0</v>
      </c>
      <c r="AE57" s="155">
        <v>0</v>
      </c>
      <c r="AF57" s="156" t="str">
        <f t="shared" si="76"/>
        <v/>
      </c>
      <c r="AG57" s="155">
        <v>0</v>
      </c>
      <c r="AH57" s="163">
        <f>IFERROR(AG57/AG53,"")</f>
        <v>0</v>
      </c>
      <c r="AI57" s="164">
        <f t="shared" si="77"/>
        <v>0</v>
      </c>
      <c r="AJ57" s="155">
        <v>0</v>
      </c>
      <c r="AK57" s="156" t="str">
        <f t="shared" si="78"/>
        <v/>
      </c>
      <c r="AL57" s="155">
        <v>0</v>
      </c>
      <c r="AM57" s="163">
        <f>IFERROR(AL57/AL53,"")</f>
        <v>0</v>
      </c>
      <c r="AN57" s="164">
        <f t="shared" si="79"/>
        <v>0</v>
      </c>
      <c r="AO57" s="153"/>
    </row>
    <row r="58" spans="2:41" s="135" customFormat="1" ht="21.6" customHeight="1" x14ac:dyDescent="0.2">
      <c r="B58" s="143"/>
      <c r="C58" s="168" t="s">
        <v>60</v>
      </c>
      <c r="D58" s="160"/>
      <c r="E58" s="160"/>
      <c r="F58" s="155">
        <v>0</v>
      </c>
      <c r="G58" s="156" t="str">
        <f t="shared" si="7"/>
        <v/>
      </c>
      <c r="H58" s="155">
        <v>0</v>
      </c>
      <c r="I58" s="163">
        <f>IFERROR(H58/H53,"")</f>
        <v>0</v>
      </c>
      <c r="J58" s="164">
        <f t="shared" si="9"/>
        <v>0</v>
      </c>
      <c r="K58" s="155">
        <v>0</v>
      </c>
      <c r="L58" s="156" t="str">
        <f t="shared" si="68"/>
        <v/>
      </c>
      <c r="M58" s="155">
        <v>0</v>
      </c>
      <c r="N58" s="163">
        <f>IFERROR(M58/M53,"")</f>
        <v>0</v>
      </c>
      <c r="O58" s="164">
        <f t="shared" si="69"/>
        <v>0</v>
      </c>
      <c r="P58" s="155">
        <v>0</v>
      </c>
      <c r="Q58" s="156" t="str">
        <f t="shared" si="70"/>
        <v/>
      </c>
      <c r="R58" s="155">
        <v>0</v>
      </c>
      <c r="S58" s="163">
        <f>IFERROR(R58/R53,"")</f>
        <v>0</v>
      </c>
      <c r="T58" s="164">
        <f t="shared" si="71"/>
        <v>0</v>
      </c>
      <c r="U58" s="155">
        <v>0</v>
      </c>
      <c r="V58" s="156" t="str">
        <f t="shared" si="72"/>
        <v/>
      </c>
      <c r="W58" s="155">
        <v>0</v>
      </c>
      <c r="X58" s="163">
        <f>IFERROR(W58/W53,"")</f>
        <v>0</v>
      </c>
      <c r="Y58" s="164">
        <f t="shared" si="73"/>
        <v>0</v>
      </c>
      <c r="Z58" s="155">
        <v>0</v>
      </c>
      <c r="AA58" s="156" t="str">
        <f t="shared" si="74"/>
        <v/>
      </c>
      <c r="AB58" s="155">
        <v>0</v>
      </c>
      <c r="AC58" s="163">
        <f>IFERROR(AB58/AB53,"")</f>
        <v>0</v>
      </c>
      <c r="AD58" s="164">
        <f t="shared" si="75"/>
        <v>0</v>
      </c>
      <c r="AE58" s="155">
        <v>0</v>
      </c>
      <c r="AF58" s="156" t="str">
        <f t="shared" si="76"/>
        <v/>
      </c>
      <c r="AG58" s="155">
        <v>0</v>
      </c>
      <c r="AH58" s="163">
        <f>IFERROR(AG58/AG53,"")</f>
        <v>0</v>
      </c>
      <c r="AI58" s="164">
        <f t="shared" si="77"/>
        <v>0</v>
      </c>
      <c r="AJ58" s="155">
        <v>0</v>
      </c>
      <c r="AK58" s="156" t="str">
        <f t="shared" si="78"/>
        <v/>
      </c>
      <c r="AL58" s="155">
        <v>0</v>
      </c>
      <c r="AM58" s="163">
        <f>IFERROR(AL58/AL53,"")</f>
        <v>0</v>
      </c>
      <c r="AN58" s="164">
        <f t="shared" si="79"/>
        <v>0</v>
      </c>
      <c r="AO58" s="153"/>
    </row>
    <row r="59" spans="2:41" s="135" customFormat="1" ht="21.6" customHeight="1" x14ac:dyDescent="0.2">
      <c r="B59" s="143"/>
      <c r="C59" s="168" t="s">
        <v>57</v>
      </c>
      <c r="D59" s="160"/>
      <c r="E59" s="160"/>
      <c r="F59" s="155">
        <v>112</v>
      </c>
      <c r="G59" s="156" t="str">
        <f t="shared" si="7"/>
        <v/>
      </c>
      <c r="H59" s="155">
        <v>13</v>
      </c>
      <c r="I59" s="163">
        <f>IFERROR(H59/H53,"")</f>
        <v>1.3429752066115703E-2</v>
      </c>
      <c r="J59" s="164">
        <f t="shared" si="9"/>
        <v>-0.8839285714285714</v>
      </c>
      <c r="K59" s="155">
        <v>42</v>
      </c>
      <c r="L59" s="156" t="str">
        <f t="shared" si="68"/>
        <v/>
      </c>
      <c r="M59" s="155">
        <v>6</v>
      </c>
      <c r="N59" s="163">
        <f>IFERROR(M59/M53,"")</f>
        <v>5.6074766355140186E-2</v>
      </c>
      <c r="O59" s="164">
        <f t="shared" si="69"/>
        <v>-0.8571428571428571</v>
      </c>
      <c r="P59" s="155">
        <v>43</v>
      </c>
      <c r="Q59" s="156" t="str">
        <f t="shared" si="70"/>
        <v/>
      </c>
      <c r="R59" s="155">
        <v>2</v>
      </c>
      <c r="S59" s="163">
        <f>IFERROR(R59/R53,"")</f>
        <v>2.9629629629629628E-3</v>
      </c>
      <c r="T59" s="164">
        <f t="shared" si="71"/>
        <v>-0.95348837209302328</v>
      </c>
      <c r="U59" s="155">
        <v>9</v>
      </c>
      <c r="V59" s="156" t="str">
        <f t="shared" si="72"/>
        <v/>
      </c>
      <c r="W59" s="155">
        <v>0</v>
      </c>
      <c r="X59" s="163">
        <f>IFERROR(W59/W53,"")</f>
        <v>0</v>
      </c>
      <c r="Y59" s="164">
        <f t="shared" si="73"/>
        <v>-1</v>
      </c>
      <c r="Z59" s="155">
        <v>3</v>
      </c>
      <c r="AA59" s="156" t="str">
        <f t="shared" si="74"/>
        <v/>
      </c>
      <c r="AB59" s="155">
        <v>4</v>
      </c>
      <c r="AC59" s="163">
        <f>IFERROR(AB59/AB53,"")</f>
        <v>4.8192771084337352E-2</v>
      </c>
      <c r="AD59" s="164">
        <f t="shared" si="75"/>
        <v>0.33333333333333331</v>
      </c>
      <c r="AE59" s="155">
        <v>4</v>
      </c>
      <c r="AF59" s="156" t="str">
        <f t="shared" si="76"/>
        <v/>
      </c>
      <c r="AG59" s="155">
        <v>0</v>
      </c>
      <c r="AH59" s="163">
        <f>IFERROR(AG59/AG53,"")</f>
        <v>0</v>
      </c>
      <c r="AI59" s="164">
        <f t="shared" si="77"/>
        <v>-1</v>
      </c>
      <c r="AJ59" s="155">
        <v>11</v>
      </c>
      <c r="AK59" s="156" t="str">
        <f t="shared" si="78"/>
        <v/>
      </c>
      <c r="AL59" s="155">
        <v>1</v>
      </c>
      <c r="AM59" s="163">
        <f>IFERROR(AL59/AL53,"")</f>
        <v>2.4390243902439025E-2</v>
      </c>
      <c r="AN59" s="164">
        <f t="shared" si="79"/>
        <v>-0.90909090909090906</v>
      </c>
      <c r="AO59" s="153"/>
    </row>
    <row r="60" spans="2:41" s="135" customFormat="1" ht="21.6" customHeight="1" x14ac:dyDescent="0.2">
      <c r="B60" s="143"/>
      <c r="C60" s="160" t="s">
        <v>21</v>
      </c>
      <c r="D60" s="160"/>
      <c r="E60" s="160"/>
      <c r="F60" s="158">
        <f t="shared" ref="F60:H60" si="80">SUM(F61:F66)</f>
        <v>1026</v>
      </c>
      <c r="G60" s="158"/>
      <c r="H60" s="158">
        <f t="shared" si="80"/>
        <v>968</v>
      </c>
      <c r="I60" s="159"/>
      <c r="J60" s="294"/>
      <c r="K60" s="158">
        <f>SUM(K61:K66)</f>
        <v>114</v>
      </c>
      <c r="L60" s="158"/>
      <c r="M60" s="158">
        <f t="shared" ref="M60" si="81">SUM(M61:M66)</f>
        <v>107</v>
      </c>
      <c r="N60" s="159"/>
      <c r="O60" s="294"/>
      <c r="P60" s="158">
        <f>SUM(P61:P66)</f>
        <v>797</v>
      </c>
      <c r="Q60" s="158"/>
      <c r="R60" s="158">
        <f t="shared" ref="R60" si="82">SUM(R61:R66)</f>
        <v>675</v>
      </c>
      <c r="S60" s="295"/>
      <c r="T60" s="294"/>
      <c r="U60" s="158">
        <f>SUM(U61:U66)</f>
        <v>38</v>
      </c>
      <c r="V60" s="158"/>
      <c r="W60" s="158">
        <f t="shared" ref="W60" si="83">SUM(W61:W66)</f>
        <v>54</v>
      </c>
      <c r="X60" s="295"/>
      <c r="Y60" s="294"/>
      <c r="Z60" s="158">
        <f>SUM(Z61:Z66)</f>
        <v>34</v>
      </c>
      <c r="AA60" s="158"/>
      <c r="AB60" s="158">
        <f t="shared" ref="AB60" si="84">SUM(AB61:AB66)</f>
        <v>83</v>
      </c>
      <c r="AC60" s="295"/>
      <c r="AD60" s="294"/>
      <c r="AE60" s="158">
        <f>SUM(AE61:AE66)</f>
        <v>6</v>
      </c>
      <c r="AF60" s="158"/>
      <c r="AG60" s="158">
        <f t="shared" ref="AG60" si="85">SUM(AG61:AG66)</f>
        <v>8</v>
      </c>
      <c r="AH60" s="295"/>
      <c r="AI60" s="294"/>
      <c r="AJ60" s="158">
        <f>SUM(AJ61:AJ66)</f>
        <v>37</v>
      </c>
      <c r="AK60" s="158"/>
      <c r="AL60" s="158">
        <f t="shared" ref="AL60" si="86">SUM(AL61:AL66)</f>
        <v>41</v>
      </c>
      <c r="AM60" s="295"/>
      <c r="AN60" s="294"/>
      <c r="AO60" s="153"/>
    </row>
    <row r="61" spans="2:41" s="135" customFormat="1" ht="21.6" customHeight="1" x14ac:dyDescent="0.2">
      <c r="B61" s="143"/>
      <c r="C61" s="168" t="s">
        <v>62</v>
      </c>
      <c r="D61" s="160"/>
      <c r="E61" s="160"/>
      <c r="F61" s="155">
        <v>672</v>
      </c>
      <c r="G61" s="156" t="str">
        <f t="shared" si="7"/>
        <v/>
      </c>
      <c r="H61" s="155">
        <v>710</v>
      </c>
      <c r="I61" s="163">
        <f>IFERROR(H61/H60,"")</f>
        <v>0.73347107438016534</v>
      </c>
      <c r="J61" s="164">
        <f t="shared" si="9"/>
        <v>5.6547619047619048E-2</v>
      </c>
      <c r="K61" s="155">
        <v>62</v>
      </c>
      <c r="L61" s="156" t="str">
        <f t="shared" ref="L61:L66" si="87">IFERROR(K61/K$9,"")</f>
        <v/>
      </c>
      <c r="M61" s="155">
        <v>88</v>
      </c>
      <c r="N61" s="163">
        <f>IFERROR(M61/M60,"")</f>
        <v>0.82242990654205606</v>
      </c>
      <c r="O61" s="164">
        <f t="shared" ref="O61:O66" si="88">IFERROR(( M61-K61)/K61,M61)</f>
        <v>0.41935483870967744</v>
      </c>
      <c r="P61" s="155">
        <v>555</v>
      </c>
      <c r="Q61" s="156" t="str">
        <f t="shared" ref="Q61:Q66" si="89">IFERROR(P61/P$9,"")</f>
        <v/>
      </c>
      <c r="R61" s="155">
        <v>478</v>
      </c>
      <c r="S61" s="163">
        <f>IFERROR(R61/R60,"")</f>
        <v>0.70814814814814819</v>
      </c>
      <c r="T61" s="164">
        <f t="shared" ref="T61:T66" si="90">IFERROR(( R61-P61)/P61,R61)</f>
        <v>-0.13873873873873874</v>
      </c>
      <c r="U61" s="155">
        <v>28</v>
      </c>
      <c r="V61" s="156" t="str">
        <f t="shared" ref="V61:V66" si="91">IFERROR(U61/U$9,"")</f>
        <v/>
      </c>
      <c r="W61" s="155">
        <v>49</v>
      </c>
      <c r="X61" s="163">
        <f>IFERROR(W61/W60,"")</f>
        <v>0.90740740740740744</v>
      </c>
      <c r="Y61" s="164">
        <f t="shared" ref="Y61:Y66" si="92">IFERROR(( W61-U61)/U61,W61)</f>
        <v>0.75</v>
      </c>
      <c r="Z61" s="155">
        <v>10</v>
      </c>
      <c r="AA61" s="156" t="str">
        <f t="shared" ref="AA61:AA66" si="93">IFERROR(Z61/Z$9,"")</f>
        <v/>
      </c>
      <c r="AB61" s="155">
        <v>58</v>
      </c>
      <c r="AC61" s="163">
        <f>IFERROR(AB61/AB60,"")</f>
        <v>0.6987951807228916</v>
      </c>
      <c r="AD61" s="164">
        <f t="shared" ref="AD61:AD66" si="94">IFERROR(( AB61-Z61)/Z61,AB61)</f>
        <v>4.8</v>
      </c>
      <c r="AE61" s="155">
        <v>2</v>
      </c>
      <c r="AF61" s="156" t="str">
        <f t="shared" ref="AF61:AF66" si="95">IFERROR(AE61/AE$9,"")</f>
        <v/>
      </c>
      <c r="AG61" s="155">
        <v>5</v>
      </c>
      <c r="AH61" s="163">
        <f>IFERROR(AG61/AG60,"")</f>
        <v>0.625</v>
      </c>
      <c r="AI61" s="164">
        <f t="shared" ref="AI61:AI66" si="96">IFERROR(( AG61-AE61)/AE61,AG61)</f>
        <v>1.5</v>
      </c>
      <c r="AJ61" s="155">
        <v>15</v>
      </c>
      <c r="AK61" s="156" t="str">
        <f t="shared" ref="AK61:AK66" si="97">IFERROR(AJ61/AJ$9,"")</f>
        <v/>
      </c>
      <c r="AL61" s="155">
        <v>32</v>
      </c>
      <c r="AM61" s="163">
        <f>IFERROR(AL61/AL60,"")</f>
        <v>0.78048780487804881</v>
      </c>
      <c r="AN61" s="164">
        <f t="shared" ref="AN61:AN66" si="98">IFERROR(( AL61-AJ61)/AJ61,AL61)</f>
        <v>1.1333333333333333</v>
      </c>
      <c r="AO61" s="153"/>
    </row>
    <row r="62" spans="2:41" s="135" customFormat="1" ht="21.6" customHeight="1" x14ac:dyDescent="0.2">
      <c r="B62" s="143"/>
      <c r="C62" s="168" t="s">
        <v>63</v>
      </c>
      <c r="D62" s="160"/>
      <c r="E62" s="160"/>
      <c r="F62" s="155">
        <v>243</v>
      </c>
      <c r="G62" s="156" t="str">
        <f t="shared" si="7"/>
        <v/>
      </c>
      <c r="H62" s="155">
        <v>248</v>
      </c>
      <c r="I62" s="163">
        <f>IFERROR(H62/H60,"")</f>
        <v>0.256198347107438</v>
      </c>
      <c r="J62" s="164">
        <f t="shared" si="9"/>
        <v>2.0576131687242798E-2</v>
      </c>
      <c r="K62" s="155">
        <v>10</v>
      </c>
      <c r="L62" s="156" t="str">
        <f t="shared" si="87"/>
        <v/>
      </c>
      <c r="M62" s="155">
        <v>13</v>
      </c>
      <c r="N62" s="163">
        <f>IFERROR(M62/M60,"")</f>
        <v>0.12149532710280374</v>
      </c>
      <c r="O62" s="164">
        <f t="shared" si="88"/>
        <v>0.3</v>
      </c>
      <c r="P62" s="155">
        <v>201</v>
      </c>
      <c r="Q62" s="156" t="str">
        <f t="shared" si="89"/>
        <v/>
      </c>
      <c r="R62" s="155">
        <v>195</v>
      </c>
      <c r="S62" s="163">
        <f>IFERROR(R62/R60,"")</f>
        <v>0.28888888888888886</v>
      </c>
      <c r="T62" s="164">
        <f t="shared" si="90"/>
        <v>-2.9850746268656716E-2</v>
      </c>
      <c r="U62" s="155">
        <v>1</v>
      </c>
      <c r="V62" s="156" t="str">
        <f t="shared" si="91"/>
        <v/>
      </c>
      <c r="W62" s="155">
        <v>5</v>
      </c>
      <c r="X62" s="163">
        <f>IFERROR(W62/W60,"")</f>
        <v>9.2592592592592587E-2</v>
      </c>
      <c r="Y62" s="164">
        <f t="shared" si="92"/>
        <v>4</v>
      </c>
      <c r="Z62" s="155">
        <v>21</v>
      </c>
      <c r="AA62" s="156" t="str">
        <f t="shared" si="93"/>
        <v/>
      </c>
      <c r="AB62" s="155">
        <v>23</v>
      </c>
      <c r="AC62" s="163">
        <f>IFERROR(AB62/AB60,"")</f>
        <v>0.27710843373493976</v>
      </c>
      <c r="AD62" s="164">
        <f t="shared" si="94"/>
        <v>9.5238095238095233E-2</v>
      </c>
      <c r="AE62" s="155">
        <v>0</v>
      </c>
      <c r="AF62" s="156" t="str">
        <f t="shared" si="95"/>
        <v/>
      </c>
      <c r="AG62" s="155">
        <v>3</v>
      </c>
      <c r="AH62" s="163">
        <f>IFERROR(AG62/AG60,"")</f>
        <v>0.375</v>
      </c>
      <c r="AI62" s="164">
        <f t="shared" si="96"/>
        <v>3</v>
      </c>
      <c r="AJ62" s="155">
        <v>10</v>
      </c>
      <c r="AK62" s="156" t="str">
        <f t="shared" si="97"/>
        <v/>
      </c>
      <c r="AL62" s="155">
        <v>9</v>
      </c>
      <c r="AM62" s="163">
        <f>IFERROR(AL62/AL60,"")</f>
        <v>0.21951219512195122</v>
      </c>
      <c r="AN62" s="164">
        <f t="shared" si="98"/>
        <v>-0.1</v>
      </c>
      <c r="AO62" s="153"/>
    </row>
    <row r="63" spans="2:41" s="135" customFormat="1" ht="21.6" customHeight="1" x14ac:dyDescent="0.2">
      <c r="B63" s="143"/>
      <c r="C63" s="168" t="s">
        <v>64</v>
      </c>
      <c r="D63" s="160"/>
      <c r="E63" s="160"/>
      <c r="F63" s="155">
        <v>2</v>
      </c>
      <c r="G63" s="156" t="str">
        <f t="shared" si="7"/>
        <v/>
      </c>
      <c r="H63" s="155">
        <v>3</v>
      </c>
      <c r="I63" s="163">
        <f>IFERROR(H63/H60,"")</f>
        <v>3.0991735537190084E-3</v>
      </c>
      <c r="J63" s="164">
        <f t="shared" si="9"/>
        <v>0.5</v>
      </c>
      <c r="K63" s="155">
        <v>0</v>
      </c>
      <c r="L63" s="156" t="str">
        <f t="shared" si="87"/>
        <v/>
      </c>
      <c r="M63" s="155">
        <v>3</v>
      </c>
      <c r="N63" s="163">
        <f>IFERROR(M63/M60,"")</f>
        <v>2.8037383177570093E-2</v>
      </c>
      <c r="O63" s="164">
        <f t="shared" si="88"/>
        <v>3</v>
      </c>
      <c r="P63" s="155">
        <v>0</v>
      </c>
      <c r="Q63" s="156" t="str">
        <f t="shared" si="89"/>
        <v/>
      </c>
      <c r="R63" s="155">
        <v>0</v>
      </c>
      <c r="S63" s="163">
        <f>IFERROR(R63/R60,"")</f>
        <v>0</v>
      </c>
      <c r="T63" s="164">
        <f t="shared" si="90"/>
        <v>0</v>
      </c>
      <c r="U63" s="155">
        <v>0</v>
      </c>
      <c r="V63" s="156" t="str">
        <f t="shared" si="91"/>
        <v/>
      </c>
      <c r="W63" s="155">
        <v>0</v>
      </c>
      <c r="X63" s="163">
        <f>IFERROR(W63/W60,"")</f>
        <v>0</v>
      </c>
      <c r="Y63" s="164">
        <f t="shared" si="92"/>
        <v>0</v>
      </c>
      <c r="Z63" s="155">
        <v>0</v>
      </c>
      <c r="AA63" s="156" t="str">
        <f t="shared" si="93"/>
        <v/>
      </c>
      <c r="AB63" s="155">
        <v>0</v>
      </c>
      <c r="AC63" s="163">
        <f>IFERROR(AB63/AB60,"")</f>
        <v>0</v>
      </c>
      <c r="AD63" s="164">
        <f t="shared" si="94"/>
        <v>0</v>
      </c>
      <c r="AE63" s="155">
        <v>0</v>
      </c>
      <c r="AF63" s="156" t="str">
        <f t="shared" si="95"/>
        <v/>
      </c>
      <c r="AG63" s="155">
        <v>0</v>
      </c>
      <c r="AH63" s="163">
        <f>IFERROR(AG63/AG60,"")</f>
        <v>0</v>
      </c>
      <c r="AI63" s="164">
        <f t="shared" si="96"/>
        <v>0</v>
      </c>
      <c r="AJ63" s="155">
        <v>2</v>
      </c>
      <c r="AK63" s="156" t="str">
        <f t="shared" si="97"/>
        <v/>
      </c>
      <c r="AL63" s="155">
        <v>0</v>
      </c>
      <c r="AM63" s="163">
        <f>IFERROR(AL63/AL60,"")</f>
        <v>0</v>
      </c>
      <c r="AN63" s="164">
        <f t="shared" si="98"/>
        <v>-1</v>
      </c>
      <c r="AO63" s="153"/>
    </row>
    <row r="64" spans="2:41" s="135" customFormat="1" ht="21.6" customHeight="1" x14ac:dyDescent="0.2">
      <c r="B64" s="143"/>
      <c r="C64" s="168" t="s">
        <v>65</v>
      </c>
      <c r="D64" s="160"/>
      <c r="E64" s="160"/>
      <c r="F64" s="155">
        <v>1</v>
      </c>
      <c r="G64" s="156" t="str">
        <f t="shared" si="7"/>
        <v/>
      </c>
      <c r="H64" s="155">
        <v>0</v>
      </c>
      <c r="I64" s="163">
        <f>IFERROR(H64/H60,"")</f>
        <v>0</v>
      </c>
      <c r="J64" s="164">
        <f t="shared" si="9"/>
        <v>-1</v>
      </c>
      <c r="K64" s="155">
        <v>0</v>
      </c>
      <c r="L64" s="156" t="str">
        <f t="shared" si="87"/>
        <v/>
      </c>
      <c r="M64" s="155">
        <v>0</v>
      </c>
      <c r="N64" s="163">
        <f>IFERROR(M64/M60,"")</f>
        <v>0</v>
      </c>
      <c r="O64" s="164">
        <f t="shared" si="88"/>
        <v>0</v>
      </c>
      <c r="P64" s="155">
        <v>1</v>
      </c>
      <c r="Q64" s="156" t="str">
        <f t="shared" si="89"/>
        <v/>
      </c>
      <c r="R64" s="155">
        <v>0</v>
      </c>
      <c r="S64" s="163">
        <f>IFERROR(R64/R60,"")</f>
        <v>0</v>
      </c>
      <c r="T64" s="164">
        <f t="shared" si="90"/>
        <v>-1</v>
      </c>
      <c r="U64" s="155">
        <v>0</v>
      </c>
      <c r="V64" s="156" t="str">
        <f t="shared" si="91"/>
        <v/>
      </c>
      <c r="W64" s="155">
        <v>0</v>
      </c>
      <c r="X64" s="163">
        <f>IFERROR(W64/W60,"")</f>
        <v>0</v>
      </c>
      <c r="Y64" s="164">
        <f t="shared" si="92"/>
        <v>0</v>
      </c>
      <c r="Z64" s="155">
        <v>0</v>
      </c>
      <c r="AA64" s="156" t="str">
        <f t="shared" si="93"/>
        <v/>
      </c>
      <c r="AB64" s="155">
        <v>0</v>
      </c>
      <c r="AC64" s="163">
        <f>IFERROR(AB64/AB60,"")</f>
        <v>0</v>
      </c>
      <c r="AD64" s="164">
        <f t="shared" si="94"/>
        <v>0</v>
      </c>
      <c r="AE64" s="155">
        <v>0</v>
      </c>
      <c r="AF64" s="156" t="str">
        <f t="shared" si="95"/>
        <v/>
      </c>
      <c r="AG64" s="155">
        <v>0</v>
      </c>
      <c r="AH64" s="163">
        <f>IFERROR(AG64/AG60,"")</f>
        <v>0</v>
      </c>
      <c r="AI64" s="164">
        <f t="shared" si="96"/>
        <v>0</v>
      </c>
      <c r="AJ64" s="155">
        <v>0</v>
      </c>
      <c r="AK64" s="156" t="str">
        <f t="shared" si="97"/>
        <v/>
      </c>
      <c r="AL64" s="155">
        <v>0</v>
      </c>
      <c r="AM64" s="163">
        <f>IFERROR(AL64/AL60,"")</f>
        <v>0</v>
      </c>
      <c r="AN64" s="164">
        <f t="shared" si="98"/>
        <v>0</v>
      </c>
      <c r="AO64" s="153"/>
    </row>
    <row r="65" spans="2:41" s="135" customFormat="1" ht="21.6" customHeight="1" x14ac:dyDescent="0.2">
      <c r="B65" s="143"/>
      <c r="C65" s="168" t="s">
        <v>66</v>
      </c>
      <c r="D65" s="160"/>
      <c r="E65" s="160"/>
      <c r="F65" s="155">
        <v>0</v>
      </c>
      <c r="G65" s="156" t="str">
        <f t="shared" si="7"/>
        <v/>
      </c>
      <c r="H65" s="155">
        <v>0</v>
      </c>
      <c r="I65" s="163">
        <f>IFERROR(H65/H60,"")</f>
        <v>0</v>
      </c>
      <c r="J65" s="164">
        <f t="shared" si="9"/>
        <v>0</v>
      </c>
      <c r="K65" s="155">
        <v>0</v>
      </c>
      <c r="L65" s="156" t="str">
        <f t="shared" si="87"/>
        <v/>
      </c>
      <c r="M65" s="155">
        <v>0</v>
      </c>
      <c r="N65" s="163">
        <f>IFERROR(M65/M60,"")</f>
        <v>0</v>
      </c>
      <c r="O65" s="164">
        <f t="shared" si="88"/>
        <v>0</v>
      </c>
      <c r="P65" s="155">
        <v>0</v>
      </c>
      <c r="Q65" s="156" t="str">
        <f t="shared" si="89"/>
        <v/>
      </c>
      <c r="R65" s="155">
        <v>0</v>
      </c>
      <c r="S65" s="163">
        <f>IFERROR(R65/R60,"")</f>
        <v>0</v>
      </c>
      <c r="T65" s="164">
        <f t="shared" si="90"/>
        <v>0</v>
      </c>
      <c r="U65" s="155">
        <v>0</v>
      </c>
      <c r="V65" s="156" t="str">
        <f t="shared" si="91"/>
        <v/>
      </c>
      <c r="W65" s="155">
        <v>0</v>
      </c>
      <c r="X65" s="163">
        <f>IFERROR(W65/W60,"")</f>
        <v>0</v>
      </c>
      <c r="Y65" s="164">
        <f t="shared" si="92"/>
        <v>0</v>
      </c>
      <c r="Z65" s="155">
        <v>0</v>
      </c>
      <c r="AA65" s="156" t="str">
        <f t="shared" si="93"/>
        <v/>
      </c>
      <c r="AB65" s="155">
        <v>0</v>
      </c>
      <c r="AC65" s="163">
        <f>IFERROR(AB65/AB60,"")</f>
        <v>0</v>
      </c>
      <c r="AD65" s="164">
        <f t="shared" si="94"/>
        <v>0</v>
      </c>
      <c r="AE65" s="155">
        <v>0</v>
      </c>
      <c r="AF65" s="156" t="str">
        <f t="shared" si="95"/>
        <v/>
      </c>
      <c r="AG65" s="155">
        <v>0</v>
      </c>
      <c r="AH65" s="163">
        <f>IFERROR(AG65/AG60,"")</f>
        <v>0</v>
      </c>
      <c r="AI65" s="164">
        <f t="shared" si="96"/>
        <v>0</v>
      </c>
      <c r="AJ65" s="155">
        <v>0</v>
      </c>
      <c r="AK65" s="156" t="str">
        <f t="shared" si="97"/>
        <v/>
      </c>
      <c r="AL65" s="155">
        <v>0</v>
      </c>
      <c r="AM65" s="163">
        <f>IFERROR(AL65/AL60,"")</f>
        <v>0</v>
      </c>
      <c r="AN65" s="164">
        <f t="shared" si="98"/>
        <v>0</v>
      </c>
      <c r="AO65" s="153"/>
    </row>
    <row r="66" spans="2:41" s="135" customFormat="1" ht="21.6" customHeight="1" x14ac:dyDescent="0.2">
      <c r="B66" s="143"/>
      <c r="C66" s="168" t="s">
        <v>67</v>
      </c>
      <c r="D66" s="160"/>
      <c r="E66" s="160"/>
      <c r="F66" s="155">
        <v>108</v>
      </c>
      <c r="G66" s="156" t="str">
        <f t="shared" si="7"/>
        <v/>
      </c>
      <c r="H66" s="155">
        <v>7</v>
      </c>
      <c r="I66" s="163">
        <f>IFERROR(H66/H60,"")</f>
        <v>7.2314049586776862E-3</v>
      </c>
      <c r="J66" s="164">
        <f t="shared" si="9"/>
        <v>-0.93518518518518523</v>
      </c>
      <c r="K66" s="155">
        <v>42</v>
      </c>
      <c r="L66" s="156" t="str">
        <f t="shared" si="87"/>
        <v/>
      </c>
      <c r="M66" s="155">
        <v>3</v>
      </c>
      <c r="N66" s="163">
        <f>IFERROR(M66/M60,"")</f>
        <v>2.8037383177570093E-2</v>
      </c>
      <c r="O66" s="164">
        <f t="shared" si="88"/>
        <v>-0.9285714285714286</v>
      </c>
      <c r="P66" s="155">
        <v>40</v>
      </c>
      <c r="Q66" s="156" t="str">
        <f t="shared" si="89"/>
        <v/>
      </c>
      <c r="R66" s="155">
        <v>2</v>
      </c>
      <c r="S66" s="163">
        <f>IFERROR(R66/R60,"")</f>
        <v>2.9629629629629628E-3</v>
      </c>
      <c r="T66" s="164">
        <f t="shared" si="90"/>
        <v>-0.95</v>
      </c>
      <c r="U66" s="155">
        <v>9</v>
      </c>
      <c r="V66" s="156" t="str">
        <f t="shared" si="91"/>
        <v/>
      </c>
      <c r="W66" s="155">
        <v>0</v>
      </c>
      <c r="X66" s="163">
        <f>IFERROR(W66/W60,"")</f>
        <v>0</v>
      </c>
      <c r="Y66" s="164">
        <f t="shared" si="92"/>
        <v>-1</v>
      </c>
      <c r="Z66" s="155">
        <v>3</v>
      </c>
      <c r="AA66" s="156" t="str">
        <f t="shared" si="93"/>
        <v/>
      </c>
      <c r="AB66" s="155">
        <v>2</v>
      </c>
      <c r="AC66" s="163">
        <f>IFERROR(AB66/AB60,"")</f>
        <v>2.4096385542168676E-2</v>
      </c>
      <c r="AD66" s="164">
        <f t="shared" si="94"/>
        <v>-0.33333333333333331</v>
      </c>
      <c r="AE66" s="155">
        <v>4</v>
      </c>
      <c r="AF66" s="156" t="str">
        <f t="shared" si="95"/>
        <v/>
      </c>
      <c r="AG66" s="155">
        <v>0</v>
      </c>
      <c r="AH66" s="163">
        <f>IFERROR(AG66/AG60,"")</f>
        <v>0</v>
      </c>
      <c r="AI66" s="164">
        <f t="shared" si="96"/>
        <v>-1</v>
      </c>
      <c r="AJ66" s="155">
        <v>10</v>
      </c>
      <c r="AK66" s="156" t="str">
        <f t="shared" si="97"/>
        <v/>
      </c>
      <c r="AL66" s="155">
        <v>0</v>
      </c>
      <c r="AM66" s="163">
        <f>IFERROR(AL66/AL60,"")</f>
        <v>0</v>
      </c>
      <c r="AN66" s="164">
        <f t="shared" si="98"/>
        <v>-1</v>
      </c>
      <c r="AO66" s="153"/>
    </row>
    <row r="67" spans="2:41" s="135" customFormat="1" ht="21.6" customHeight="1" x14ac:dyDescent="0.2">
      <c r="B67" s="143"/>
      <c r="C67" s="160" t="s">
        <v>22</v>
      </c>
      <c r="D67" s="160"/>
      <c r="E67" s="160"/>
      <c r="F67" s="158">
        <f t="shared" ref="F67:H67" si="99">SUM(F68:F73)</f>
        <v>1026</v>
      </c>
      <c r="G67" s="158"/>
      <c r="H67" s="158">
        <f t="shared" si="99"/>
        <v>968</v>
      </c>
      <c r="I67" s="159"/>
      <c r="J67" s="294"/>
      <c r="K67" s="158">
        <f>SUM(K68:K73)</f>
        <v>114</v>
      </c>
      <c r="L67" s="158"/>
      <c r="M67" s="158">
        <f t="shared" ref="M67" si="100">SUM(M68:M73)</f>
        <v>107</v>
      </c>
      <c r="N67" s="159"/>
      <c r="O67" s="294"/>
      <c r="P67" s="158">
        <f>SUM(P68:P73)</f>
        <v>797</v>
      </c>
      <c r="Q67" s="158"/>
      <c r="R67" s="158">
        <f t="shared" ref="R67" si="101">SUM(R68:R73)</f>
        <v>675</v>
      </c>
      <c r="S67" s="295"/>
      <c r="T67" s="294"/>
      <c r="U67" s="158">
        <f>SUM(U68:U73)</f>
        <v>38</v>
      </c>
      <c r="V67" s="158"/>
      <c r="W67" s="158">
        <f t="shared" ref="W67" si="102">SUM(W68:W73)</f>
        <v>54</v>
      </c>
      <c r="X67" s="295"/>
      <c r="Y67" s="294"/>
      <c r="Z67" s="158">
        <f>SUM(Z68:Z73)</f>
        <v>34</v>
      </c>
      <c r="AA67" s="158"/>
      <c r="AB67" s="158">
        <f t="shared" ref="AB67" si="103">SUM(AB68:AB73)</f>
        <v>83</v>
      </c>
      <c r="AC67" s="295"/>
      <c r="AD67" s="294"/>
      <c r="AE67" s="158">
        <f>SUM(AE68:AE73)</f>
        <v>6</v>
      </c>
      <c r="AF67" s="158"/>
      <c r="AG67" s="158">
        <f t="shared" ref="AG67" si="104">SUM(AG68:AG73)</f>
        <v>8</v>
      </c>
      <c r="AH67" s="295"/>
      <c r="AI67" s="294"/>
      <c r="AJ67" s="158">
        <f>SUM(AJ68:AJ73)</f>
        <v>37</v>
      </c>
      <c r="AK67" s="158"/>
      <c r="AL67" s="158">
        <f t="shared" ref="AL67" si="105">SUM(AL68:AL73)</f>
        <v>41</v>
      </c>
      <c r="AM67" s="295"/>
      <c r="AN67" s="294"/>
      <c r="AO67" s="153"/>
    </row>
    <row r="68" spans="2:41" s="135" customFormat="1" ht="21.6" customHeight="1" x14ac:dyDescent="0.2">
      <c r="B68" s="143"/>
      <c r="C68" s="168" t="s">
        <v>68</v>
      </c>
      <c r="D68" s="160"/>
      <c r="E68" s="160"/>
      <c r="F68" s="155">
        <v>597</v>
      </c>
      <c r="G68" s="156" t="str">
        <f t="shared" si="7"/>
        <v/>
      </c>
      <c r="H68" s="155">
        <v>688</v>
      </c>
      <c r="I68" s="163">
        <f>IFERROR(H68/H67,"")</f>
        <v>0.71074380165289253</v>
      </c>
      <c r="J68" s="164">
        <f t="shared" si="9"/>
        <v>0.15242881072026801</v>
      </c>
      <c r="K68" s="155">
        <v>56</v>
      </c>
      <c r="L68" s="156" t="str">
        <f t="shared" ref="L68:L74" si="106">IFERROR(K68/K$9,"")</f>
        <v/>
      </c>
      <c r="M68" s="155">
        <v>70</v>
      </c>
      <c r="N68" s="163">
        <f>IFERROR(M68/M67,"")</f>
        <v>0.65420560747663548</v>
      </c>
      <c r="O68" s="164">
        <f t="shared" ref="O68:O74" si="107">IFERROR(( M68-K68)/K68,M68)</f>
        <v>0.25</v>
      </c>
      <c r="P68" s="155">
        <v>492</v>
      </c>
      <c r="Q68" s="156" t="str">
        <f t="shared" ref="Q68:Q74" si="108">IFERROR(P68/P$9,"")</f>
        <v/>
      </c>
      <c r="R68" s="155">
        <v>479</v>
      </c>
      <c r="S68" s="163">
        <f>IFERROR(R68/R67,"")</f>
        <v>0.70962962962962961</v>
      </c>
      <c r="T68" s="164">
        <f t="shared" ref="T68:T74" si="109">IFERROR(( R68-P68)/P68,R68)</f>
        <v>-2.6422764227642278E-2</v>
      </c>
      <c r="U68" s="155">
        <v>25</v>
      </c>
      <c r="V68" s="156" t="str">
        <f t="shared" ref="V68:V74" si="110">IFERROR(U68/U$9,"")</f>
        <v/>
      </c>
      <c r="W68" s="155">
        <v>47</v>
      </c>
      <c r="X68" s="163">
        <f>IFERROR(W68/W67,"")</f>
        <v>0.87037037037037035</v>
      </c>
      <c r="Y68" s="164">
        <f t="shared" ref="Y68:Y74" si="111">IFERROR(( W68-U68)/U68,W68)</f>
        <v>0.88</v>
      </c>
      <c r="Z68" s="155">
        <v>10</v>
      </c>
      <c r="AA68" s="156" t="str">
        <f t="shared" ref="AA68:AA74" si="112">IFERROR(Z68/Z$9,"")</f>
        <v/>
      </c>
      <c r="AB68" s="155">
        <v>57</v>
      </c>
      <c r="AC68" s="163">
        <f>IFERROR(AB68/AB67,"")</f>
        <v>0.68674698795180722</v>
      </c>
      <c r="AD68" s="164">
        <f t="shared" ref="AD68:AD74" si="113">IFERROR(( AB68-Z68)/Z68,AB68)</f>
        <v>4.7</v>
      </c>
      <c r="AE68" s="155">
        <v>2</v>
      </c>
      <c r="AF68" s="156" t="str">
        <f t="shared" ref="AF68:AF74" si="114">IFERROR(AE68/AE$9,"")</f>
        <v/>
      </c>
      <c r="AG68" s="155">
        <v>7</v>
      </c>
      <c r="AH68" s="163">
        <f>IFERROR(AG68/AG67,"")</f>
        <v>0.875</v>
      </c>
      <c r="AI68" s="164">
        <f t="shared" ref="AI68:AI74" si="115">IFERROR(( AG68-AE68)/AE68,AG68)</f>
        <v>2.5</v>
      </c>
      <c r="AJ68" s="155">
        <v>12</v>
      </c>
      <c r="AK68" s="156" t="str">
        <f t="shared" ref="AK68:AK74" si="116">IFERROR(AJ68/AJ$9,"")</f>
        <v/>
      </c>
      <c r="AL68" s="155">
        <v>28</v>
      </c>
      <c r="AM68" s="163">
        <f>IFERROR(AL68/AL67,"")</f>
        <v>0.68292682926829273</v>
      </c>
      <c r="AN68" s="164">
        <f t="shared" ref="AN68:AN74" si="117">IFERROR(( AL68-AJ68)/AJ68,AL68)</f>
        <v>1.3333333333333333</v>
      </c>
      <c r="AO68" s="153"/>
    </row>
    <row r="69" spans="2:41" s="135" customFormat="1" ht="21.6" customHeight="1" x14ac:dyDescent="0.2">
      <c r="B69" s="143"/>
      <c r="C69" s="168" t="s">
        <v>69</v>
      </c>
      <c r="D69" s="160"/>
      <c r="E69" s="160"/>
      <c r="F69" s="155">
        <v>314</v>
      </c>
      <c r="G69" s="156" t="str">
        <f t="shared" si="7"/>
        <v/>
      </c>
      <c r="H69" s="155">
        <v>258</v>
      </c>
      <c r="I69" s="163">
        <f>IFERROR(H69/H67,"")</f>
        <v>0.26652892561983471</v>
      </c>
      <c r="J69" s="164">
        <f t="shared" si="9"/>
        <v>-0.17834394904458598</v>
      </c>
      <c r="K69" s="155">
        <v>15</v>
      </c>
      <c r="L69" s="156" t="str">
        <f t="shared" si="106"/>
        <v/>
      </c>
      <c r="M69" s="155">
        <v>26</v>
      </c>
      <c r="N69" s="163">
        <f>IFERROR(M69/M67,"")</f>
        <v>0.24299065420560748</v>
      </c>
      <c r="O69" s="164">
        <f t="shared" si="107"/>
        <v>0.73333333333333328</v>
      </c>
      <c r="P69" s="155">
        <v>262</v>
      </c>
      <c r="Q69" s="156" t="str">
        <f t="shared" si="108"/>
        <v/>
      </c>
      <c r="R69" s="155">
        <v>190</v>
      </c>
      <c r="S69" s="163">
        <f>IFERROR(R69/R67,"")</f>
        <v>0.2814814814814815</v>
      </c>
      <c r="T69" s="164">
        <f t="shared" si="109"/>
        <v>-0.27480916030534353</v>
      </c>
      <c r="U69" s="155">
        <v>3</v>
      </c>
      <c r="V69" s="156" t="str">
        <f t="shared" si="110"/>
        <v/>
      </c>
      <c r="W69" s="155">
        <v>6</v>
      </c>
      <c r="X69" s="163">
        <f>IFERROR(W69/W67,"")</f>
        <v>0.1111111111111111</v>
      </c>
      <c r="Y69" s="164">
        <f t="shared" si="111"/>
        <v>1</v>
      </c>
      <c r="Z69" s="155">
        <v>21</v>
      </c>
      <c r="AA69" s="156" t="str">
        <f t="shared" si="112"/>
        <v/>
      </c>
      <c r="AB69" s="155">
        <v>24</v>
      </c>
      <c r="AC69" s="163">
        <f>IFERROR(AB69/AB67,"")</f>
        <v>0.28915662650602408</v>
      </c>
      <c r="AD69" s="164">
        <f t="shared" si="113"/>
        <v>0.14285714285714285</v>
      </c>
      <c r="AE69" s="155">
        <v>0</v>
      </c>
      <c r="AF69" s="156" t="str">
        <f t="shared" si="114"/>
        <v/>
      </c>
      <c r="AG69" s="155">
        <v>1</v>
      </c>
      <c r="AH69" s="163">
        <f>IFERROR(AG69/AG67,"")</f>
        <v>0.125</v>
      </c>
      <c r="AI69" s="164">
        <f t="shared" si="115"/>
        <v>1</v>
      </c>
      <c r="AJ69" s="155">
        <v>13</v>
      </c>
      <c r="AK69" s="156" t="str">
        <f t="shared" si="116"/>
        <v/>
      </c>
      <c r="AL69" s="155">
        <v>11</v>
      </c>
      <c r="AM69" s="163">
        <f>IFERROR(AL69/AL67,"")</f>
        <v>0.26829268292682928</v>
      </c>
      <c r="AN69" s="164">
        <f t="shared" si="117"/>
        <v>-0.15384615384615385</v>
      </c>
      <c r="AO69" s="153"/>
    </row>
    <row r="70" spans="2:41" s="135" customFormat="1" ht="21.6" customHeight="1" x14ac:dyDescent="0.2">
      <c r="B70" s="143"/>
      <c r="C70" s="168" t="s">
        <v>70</v>
      </c>
      <c r="D70" s="160"/>
      <c r="E70" s="160"/>
      <c r="F70" s="155">
        <v>4</v>
      </c>
      <c r="G70" s="156" t="str">
        <f t="shared" si="7"/>
        <v/>
      </c>
      <c r="H70" s="155">
        <v>10</v>
      </c>
      <c r="I70" s="163">
        <f>IFERROR(H70/H67,"")</f>
        <v>1.0330578512396695E-2</v>
      </c>
      <c r="J70" s="164">
        <f t="shared" si="9"/>
        <v>1.5</v>
      </c>
      <c r="K70" s="155">
        <v>1</v>
      </c>
      <c r="L70" s="156" t="str">
        <f t="shared" si="106"/>
        <v/>
      </c>
      <c r="M70" s="155">
        <v>6</v>
      </c>
      <c r="N70" s="163">
        <f>IFERROR(M70/M67,"")</f>
        <v>5.6074766355140186E-2</v>
      </c>
      <c r="O70" s="164">
        <f t="shared" si="107"/>
        <v>5</v>
      </c>
      <c r="P70" s="155">
        <v>0</v>
      </c>
      <c r="Q70" s="156" t="str">
        <f t="shared" si="108"/>
        <v/>
      </c>
      <c r="R70" s="155">
        <v>1</v>
      </c>
      <c r="S70" s="163">
        <f>IFERROR(R70/R67,"")</f>
        <v>1.4814814814814814E-3</v>
      </c>
      <c r="T70" s="164">
        <f t="shared" si="109"/>
        <v>1</v>
      </c>
      <c r="U70" s="155">
        <v>1</v>
      </c>
      <c r="V70" s="156" t="str">
        <f t="shared" si="110"/>
        <v/>
      </c>
      <c r="W70" s="155">
        <v>1</v>
      </c>
      <c r="X70" s="163">
        <f>IFERROR(W70/W67,"")</f>
        <v>1.8518518518518517E-2</v>
      </c>
      <c r="Y70" s="164">
        <f t="shared" si="111"/>
        <v>0</v>
      </c>
      <c r="Z70" s="155">
        <v>1</v>
      </c>
      <c r="AA70" s="156" t="str">
        <f t="shared" si="112"/>
        <v/>
      </c>
      <c r="AB70" s="155">
        <v>1</v>
      </c>
      <c r="AC70" s="163">
        <f>IFERROR(AB70/AB67,"")</f>
        <v>1.2048192771084338E-2</v>
      </c>
      <c r="AD70" s="164">
        <f t="shared" si="113"/>
        <v>0</v>
      </c>
      <c r="AE70" s="155">
        <v>0</v>
      </c>
      <c r="AF70" s="156" t="str">
        <f t="shared" si="114"/>
        <v/>
      </c>
      <c r="AG70" s="155">
        <v>0</v>
      </c>
      <c r="AH70" s="163">
        <f>IFERROR(AG70/AG67,"")</f>
        <v>0</v>
      </c>
      <c r="AI70" s="164">
        <f t="shared" si="115"/>
        <v>0</v>
      </c>
      <c r="AJ70" s="155">
        <v>1</v>
      </c>
      <c r="AK70" s="156" t="str">
        <f t="shared" si="116"/>
        <v/>
      </c>
      <c r="AL70" s="155">
        <v>1</v>
      </c>
      <c r="AM70" s="163">
        <f>IFERROR(AL70/AL67,"")</f>
        <v>2.4390243902439025E-2</v>
      </c>
      <c r="AN70" s="164">
        <f t="shared" si="117"/>
        <v>0</v>
      </c>
      <c r="AO70" s="153"/>
    </row>
    <row r="71" spans="2:41" s="135" customFormat="1" ht="21.6" customHeight="1" x14ac:dyDescent="0.2">
      <c r="B71" s="143"/>
      <c r="C71" s="168" t="s">
        <v>71</v>
      </c>
      <c r="D71" s="160"/>
      <c r="E71" s="160"/>
      <c r="F71" s="155">
        <v>0</v>
      </c>
      <c r="G71" s="156" t="str">
        <f t="shared" si="7"/>
        <v/>
      </c>
      <c r="H71" s="155">
        <v>0</v>
      </c>
      <c r="I71" s="163">
        <f>IFERROR(H71/H67,"")</f>
        <v>0</v>
      </c>
      <c r="J71" s="164">
        <f t="shared" si="9"/>
        <v>0</v>
      </c>
      <c r="K71" s="155">
        <v>0</v>
      </c>
      <c r="L71" s="156" t="str">
        <f t="shared" si="106"/>
        <v/>
      </c>
      <c r="M71" s="155">
        <v>0</v>
      </c>
      <c r="N71" s="163">
        <f>IFERROR(M71/M67,"")</f>
        <v>0</v>
      </c>
      <c r="O71" s="164">
        <f t="shared" si="107"/>
        <v>0</v>
      </c>
      <c r="P71" s="155">
        <v>0</v>
      </c>
      <c r="Q71" s="156" t="str">
        <f t="shared" si="108"/>
        <v/>
      </c>
      <c r="R71" s="155">
        <v>0</v>
      </c>
      <c r="S71" s="163">
        <f>IFERROR(R71/R67,"")</f>
        <v>0</v>
      </c>
      <c r="T71" s="164">
        <f t="shared" si="109"/>
        <v>0</v>
      </c>
      <c r="U71" s="155">
        <v>0</v>
      </c>
      <c r="V71" s="156" t="str">
        <f t="shared" si="110"/>
        <v/>
      </c>
      <c r="W71" s="155">
        <v>0</v>
      </c>
      <c r="X71" s="163">
        <f>IFERROR(W71/W67,"")</f>
        <v>0</v>
      </c>
      <c r="Y71" s="164">
        <f t="shared" si="111"/>
        <v>0</v>
      </c>
      <c r="Z71" s="155">
        <v>0</v>
      </c>
      <c r="AA71" s="156" t="str">
        <f t="shared" si="112"/>
        <v/>
      </c>
      <c r="AB71" s="155">
        <v>0</v>
      </c>
      <c r="AC71" s="163">
        <f>IFERROR(AB71/AB67,"")</f>
        <v>0</v>
      </c>
      <c r="AD71" s="164">
        <f t="shared" si="113"/>
        <v>0</v>
      </c>
      <c r="AE71" s="155">
        <v>0</v>
      </c>
      <c r="AF71" s="156" t="str">
        <f t="shared" si="114"/>
        <v/>
      </c>
      <c r="AG71" s="155">
        <v>0</v>
      </c>
      <c r="AH71" s="163">
        <f>IFERROR(AG71/AG67,"")</f>
        <v>0</v>
      </c>
      <c r="AI71" s="164">
        <f t="shared" si="115"/>
        <v>0</v>
      </c>
      <c r="AJ71" s="155">
        <v>0</v>
      </c>
      <c r="AK71" s="156" t="str">
        <f t="shared" si="116"/>
        <v/>
      </c>
      <c r="AL71" s="155">
        <v>0</v>
      </c>
      <c r="AM71" s="163">
        <f>IFERROR(AL71/AL67,"")</f>
        <v>0</v>
      </c>
      <c r="AN71" s="164">
        <f t="shared" si="117"/>
        <v>0</v>
      </c>
      <c r="AO71" s="153"/>
    </row>
    <row r="72" spans="2:41" s="135" customFormat="1" ht="21.6" customHeight="1" x14ac:dyDescent="0.2">
      <c r="B72" s="143"/>
      <c r="C72" s="168" t="s">
        <v>72</v>
      </c>
      <c r="D72" s="160"/>
      <c r="E72" s="160"/>
      <c r="F72" s="155">
        <v>1</v>
      </c>
      <c r="G72" s="156" t="str">
        <f t="shared" si="7"/>
        <v/>
      </c>
      <c r="H72" s="155">
        <v>2</v>
      </c>
      <c r="I72" s="163">
        <f>IFERROR(H72/H67,"")</f>
        <v>2.0661157024793389E-3</v>
      </c>
      <c r="J72" s="164">
        <f t="shared" si="9"/>
        <v>1</v>
      </c>
      <c r="K72" s="155">
        <v>0</v>
      </c>
      <c r="L72" s="156" t="str">
        <f t="shared" si="106"/>
        <v/>
      </c>
      <c r="M72" s="155">
        <v>1</v>
      </c>
      <c r="N72" s="163">
        <f>IFERROR(M72/M67,"")</f>
        <v>9.3457943925233638E-3</v>
      </c>
      <c r="O72" s="164">
        <f t="shared" si="107"/>
        <v>1</v>
      </c>
      <c r="P72" s="155">
        <v>1</v>
      </c>
      <c r="Q72" s="156" t="str">
        <f t="shared" si="108"/>
        <v/>
      </c>
      <c r="R72" s="155">
        <v>0</v>
      </c>
      <c r="S72" s="163">
        <f>IFERROR(R72/R67,"")</f>
        <v>0</v>
      </c>
      <c r="T72" s="164">
        <f t="shared" si="109"/>
        <v>-1</v>
      </c>
      <c r="U72" s="155">
        <v>0</v>
      </c>
      <c r="V72" s="156" t="str">
        <f t="shared" si="110"/>
        <v/>
      </c>
      <c r="W72" s="155">
        <v>0</v>
      </c>
      <c r="X72" s="163">
        <f>IFERROR(W72/W67,"")</f>
        <v>0</v>
      </c>
      <c r="Y72" s="164">
        <f t="shared" si="111"/>
        <v>0</v>
      </c>
      <c r="Z72" s="155">
        <v>0</v>
      </c>
      <c r="AA72" s="156" t="str">
        <f t="shared" si="112"/>
        <v/>
      </c>
      <c r="AB72" s="155">
        <v>0</v>
      </c>
      <c r="AC72" s="163">
        <f>IFERROR(AB72/AB67,"")</f>
        <v>0</v>
      </c>
      <c r="AD72" s="164">
        <f t="shared" si="113"/>
        <v>0</v>
      </c>
      <c r="AE72" s="155">
        <v>0</v>
      </c>
      <c r="AF72" s="156" t="str">
        <f t="shared" si="114"/>
        <v/>
      </c>
      <c r="AG72" s="155">
        <v>0</v>
      </c>
      <c r="AH72" s="163">
        <f>IFERROR(AG72/AG67,"")</f>
        <v>0</v>
      </c>
      <c r="AI72" s="164">
        <f t="shared" si="115"/>
        <v>0</v>
      </c>
      <c r="AJ72" s="155">
        <v>0</v>
      </c>
      <c r="AK72" s="156" t="str">
        <f t="shared" si="116"/>
        <v/>
      </c>
      <c r="AL72" s="155">
        <v>1</v>
      </c>
      <c r="AM72" s="163">
        <f>IFERROR(AL72/AL67,"")</f>
        <v>2.4390243902439025E-2</v>
      </c>
      <c r="AN72" s="164">
        <f t="shared" si="117"/>
        <v>1</v>
      </c>
      <c r="AO72" s="153"/>
    </row>
    <row r="73" spans="2:41" s="135" customFormat="1" ht="21.6" customHeight="1" x14ac:dyDescent="0.2">
      <c r="B73" s="143"/>
      <c r="C73" s="168" t="s">
        <v>73</v>
      </c>
      <c r="D73" s="160"/>
      <c r="E73" s="160"/>
      <c r="F73" s="155">
        <v>110</v>
      </c>
      <c r="G73" s="156" t="str">
        <f t="shared" si="7"/>
        <v/>
      </c>
      <c r="H73" s="155">
        <v>10</v>
      </c>
      <c r="I73" s="163">
        <f>IFERROR(H73/H67,"")</f>
        <v>1.0330578512396695E-2</v>
      </c>
      <c r="J73" s="164">
        <f t="shared" si="9"/>
        <v>-0.90909090909090906</v>
      </c>
      <c r="K73" s="155">
        <v>42</v>
      </c>
      <c r="L73" s="156" t="str">
        <f t="shared" si="106"/>
        <v/>
      </c>
      <c r="M73" s="155">
        <v>4</v>
      </c>
      <c r="N73" s="163">
        <f>IFERROR(M73/M67,"")</f>
        <v>3.7383177570093455E-2</v>
      </c>
      <c r="O73" s="164">
        <f t="shared" si="107"/>
        <v>-0.90476190476190477</v>
      </c>
      <c r="P73" s="155">
        <v>42</v>
      </c>
      <c r="Q73" s="156" t="str">
        <f t="shared" si="108"/>
        <v/>
      </c>
      <c r="R73" s="155">
        <v>5</v>
      </c>
      <c r="S73" s="163">
        <f>IFERROR(R73/R67,"")</f>
        <v>7.4074074074074077E-3</v>
      </c>
      <c r="T73" s="164">
        <f t="shared" si="109"/>
        <v>-0.88095238095238093</v>
      </c>
      <c r="U73" s="155">
        <v>9</v>
      </c>
      <c r="V73" s="156" t="str">
        <f t="shared" si="110"/>
        <v/>
      </c>
      <c r="W73" s="155">
        <v>0</v>
      </c>
      <c r="X73" s="163">
        <f>IFERROR(W73/W67,"")</f>
        <v>0</v>
      </c>
      <c r="Y73" s="164">
        <f t="shared" si="111"/>
        <v>-1</v>
      </c>
      <c r="Z73" s="155">
        <v>2</v>
      </c>
      <c r="AA73" s="156" t="str">
        <f t="shared" si="112"/>
        <v/>
      </c>
      <c r="AB73" s="155">
        <v>1</v>
      </c>
      <c r="AC73" s="163">
        <f>IFERROR(AB73/AB67,"")</f>
        <v>1.2048192771084338E-2</v>
      </c>
      <c r="AD73" s="164">
        <f t="shared" si="113"/>
        <v>-0.5</v>
      </c>
      <c r="AE73" s="155">
        <v>4</v>
      </c>
      <c r="AF73" s="156" t="str">
        <f t="shared" si="114"/>
        <v/>
      </c>
      <c r="AG73" s="155">
        <v>0</v>
      </c>
      <c r="AH73" s="163">
        <f>IFERROR(AG73/AG67,"")</f>
        <v>0</v>
      </c>
      <c r="AI73" s="164">
        <f t="shared" si="115"/>
        <v>-1</v>
      </c>
      <c r="AJ73" s="155">
        <v>11</v>
      </c>
      <c r="AK73" s="156" t="str">
        <f t="shared" si="116"/>
        <v/>
      </c>
      <c r="AL73" s="155">
        <v>0</v>
      </c>
      <c r="AM73" s="163">
        <f>IFERROR(AL73/AL67,"")</f>
        <v>0</v>
      </c>
      <c r="AN73" s="164">
        <f t="shared" si="117"/>
        <v>-1</v>
      </c>
      <c r="AO73" s="153"/>
    </row>
    <row r="74" spans="2:41" s="135" customFormat="1" ht="24" customHeight="1" x14ac:dyDescent="0.2">
      <c r="B74" s="143"/>
      <c r="C74" s="303" t="s">
        <v>76</v>
      </c>
      <c r="D74" s="303"/>
      <c r="E74" s="303"/>
      <c r="F74" s="155">
        <v>16</v>
      </c>
      <c r="G74" s="156" t="str">
        <f t="shared" si="7"/>
        <v/>
      </c>
      <c r="H74" s="155">
        <v>7</v>
      </c>
      <c r="I74" s="156" t="str">
        <f t="shared" si="8"/>
        <v/>
      </c>
      <c r="J74" s="164">
        <f t="shared" si="9"/>
        <v>-0.5625</v>
      </c>
      <c r="K74" s="155">
        <v>0</v>
      </c>
      <c r="L74" s="156" t="str">
        <f t="shared" si="106"/>
        <v/>
      </c>
      <c r="M74" s="155">
        <v>0</v>
      </c>
      <c r="N74" s="156" t="str">
        <f t="shared" ref="N74" si="118">IFERROR(M74/M$9,"")</f>
        <v/>
      </c>
      <c r="O74" s="164">
        <f t="shared" si="107"/>
        <v>0</v>
      </c>
      <c r="P74" s="155">
        <v>0</v>
      </c>
      <c r="Q74" s="156" t="str">
        <f t="shared" si="108"/>
        <v/>
      </c>
      <c r="R74" s="155">
        <v>0</v>
      </c>
      <c r="S74" s="156" t="str">
        <f t="shared" ref="S74" si="119">IFERROR(R74/R$9,"")</f>
        <v/>
      </c>
      <c r="T74" s="164">
        <f t="shared" si="109"/>
        <v>0</v>
      </c>
      <c r="U74" s="155">
        <v>0</v>
      </c>
      <c r="V74" s="156" t="str">
        <f t="shared" si="110"/>
        <v/>
      </c>
      <c r="W74" s="155">
        <v>0</v>
      </c>
      <c r="X74" s="156" t="str">
        <f t="shared" ref="X74" si="120">IFERROR(W74/W$9,"")</f>
        <v/>
      </c>
      <c r="Y74" s="164">
        <f t="shared" si="111"/>
        <v>0</v>
      </c>
      <c r="Z74" s="155">
        <v>0</v>
      </c>
      <c r="AA74" s="156" t="str">
        <f t="shared" si="112"/>
        <v/>
      </c>
      <c r="AB74" s="155">
        <v>0</v>
      </c>
      <c r="AC74" s="156" t="str">
        <f t="shared" ref="AC74" si="121">IFERROR(AB74/AB$9,"")</f>
        <v/>
      </c>
      <c r="AD74" s="164">
        <f t="shared" si="113"/>
        <v>0</v>
      </c>
      <c r="AE74" s="155">
        <v>0</v>
      </c>
      <c r="AF74" s="156" t="str">
        <f t="shared" si="114"/>
        <v/>
      </c>
      <c r="AG74" s="155">
        <v>0</v>
      </c>
      <c r="AH74" s="156" t="str">
        <f t="shared" ref="AH74" si="122">IFERROR(AG74/AG$9,"")</f>
        <v/>
      </c>
      <c r="AI74" s="164">
        <f t="shared" si="115"/>
        <v>0</v>
      </c>
      <c r="AJ74" s="155">
        <v>0</v>
      </c>
      <c r="AK74" s="156" t="str">
        <f t="shared" si="116"/>
        <v/>
      </c>
      <c r="AL74" s="155">
        <v>0</v>
      </c>
      <c r="AM74" s="156" t="str">
        <f t="shared" ref="AM74" si="123">IFERROR(AL74/AL$9,"")</f>
        <v/>
      </c>
      <c r="AN74" s="164">
        <f t="shared" si="117"/>
        <v>0</v>
      </c>
      <c r="AO74" s="153"/>
    </row>
    <row r="75" spans="2:41" s="135" customFormat="1" ht="21.6" customHeight="1" x14ac:dyDescent="0.2">
      <c r="B75" s="143"/>
      <c r="C75" s="160"/>
      <c r="D75" s="160"/>
      <c r="E75" s="160"/>
      <c r="F75" s="296"/>
      <c r="G75" s="156"/>
      <c r="H75" s="296"/>
      <c r="I75" s="156"/>
      <c r="J75" s="164"/>
      <c r="K75" s="296"/>
      <c r="L75" s="156"/>
      <c r="M75" s="296"/>
      <c r="N75" s="156"/>
      <c r="O75" s="164"/>
      <c r="P75" s="296"/>
      <c r="Q75" s="156"/>
      <c r="R75" s="296"/>
      <c r="S75" s="156"/>
      <c r="T75" s="164"/>
      <c r="U75" s="296"/>
      <c r="V75" s="156"/>
      <c r="W75" s="296"/>
      <c r="X75" s="156"/>
      <c r="Y75" s="164"/>
      <c r="Z75" s="296"/>
      <c r="AA75" s="156"/>
      <c r="AB75" s="296"/>
      <c r="AC75" s="156"/>
      <c r="AD75" s="164"/>
      <c r="AE75" s="296"/>
      <c r="AF75" s="156"/>
      <c r="AG75" s="296"/>
      <c r="AH75" s="156"/>
      <c r="AI75" s="164"/>
      <c r="AJ75" s="296"/>
      <c r="AK75" s="156"/>
      <c r="AL75" s="296"/>
      <c r="AM75" s="156"/>
      <c r="AN75" s="164"/>
      <c r="AO75" s="153"/>
    </row>
    <row r="76" spans="2:41" s="135" customFormat="1" ht="24.75" customHeight="1" x14ac:dyDescent="0.2">
      <c r="B76" s="143"/>
      <c r="C76" s="303" t="s">
        <v>38</v>
      </c>
      <c r="D76" s="303"/>
      <c r="E76" s="303"/>
      <c r="F76" s="155">
        <v>828</v>
      </c>
      <c r="G76" s="156" t="str">
        <f t="shared" si="7"/>
        <v/>
      </c>
      <c r="H76" s="155">
        <v>795</v>
      </c>
      <c r="I76" s="156" t="str">
        <f t="shared" si="8"/>
        <v/>
      </c>
      <c r="J76" s="164">
        <f t="shared" si="9"/>
        <v>-3.9855072463768113E-2</v>
      </c>
      <c r="K76" s="155">
        <v>0</v>
      </c>
      <c r="L76" s="156" t="str">
        <f t="shared" ref="L76" si="124">IFERROR(K76/K$9,"")</f>
        <v/>
      </c>
      <c r="M76" s="155">
        <v>0</v>
      </c>
      <c r="N76" s="156" t="str">
        <f t="shared" ref="N76" si="125">IFERROR(M76/M$9,"")</f>
        <v/>
      </c>
      <c r="O76" s="164">
        <f t="shared" ref="O76" si="126">IFERROR(( M76-K76)/K76,M76)</f>
        <v>0</v>
      </c>
      <c r="P76" s="155">
        <v>0</v>
      </c>
      <c r="Q76" s="156" t="str">
        <f t="shared" ref="Q76" si="127">IFERROR(P76/P$9,"")</f>
        <v/>
      </c>
      <c r="R76" s="155">
        <v>0</v>
      </c>
      <c r="S76" s="156" t="str">
        <f t="shared" ref="S76" si="128">IFERROR(R76/R$9,"")</f>
        <v/>
      </c>
      <c r="T76" s="164">
        <f t="shared" ref="T76" si="129">IFERROR(( R76-P76)/P76,R76)</f>
        <v>0</v>
      </c>
      <c r="U76" s="155">
        <v>0</v>
      </c>
      <c r="V76" s="156" t="str">
        <f t="shared" ref="V76" si="130">IFERROR(U76/U$9,"")</f>
        <v/>
      </c>
      <c r="W76" s="155">
        <v>0</v>
      </c>
      <c r="X76" s="156" t="str">
        <f t="shared" ref="X76" si="131">IFERROR(W76/W$9,"")</f>
        <v/>
      </c>
      <c r="Y76" s="164">
        <f t="shared" ref="Y76" si="132">IFERROR(( W76-U76)/U76,W76)</f>
        <v>0</v>
      </c>
      <c r="Z76" s="155">
        <v>0</v>
      </c>
      <c r="AA76" s="156" t="str">
        <f t="shared" ref="AA76" si="133">IFERROR(Z76/Z$9,"")</f>
        <v/>
      </c>
      <c r="AB76" s="155">
        <v>0</v>
      </c>
      <c r="AC76" s="156" t="str">
        <f t="shared" ref="AC76" si="134">IFERROR(AB76/AB$9,"")</f>
        <v/>
      </c>
      <c r="AD76" s="164">
        <f t="shared" ref="AD76" si="135">IFERROR(( AB76-Z76)/Z76,AB76)</f>
        <v>0</v>
      </c>
      <c r="AE76" s="155">
        <v>0</v>
      </c>
      <c r="AF76" s="156" t="str">
        <f t="shared" ref="AF76" si="136">IFERROR(AE76/AE$9,"")</f>
        <v/>
      </c>
      <c r="AG76" s="155">
        <v>0</v>
      </c>
      <c r="AH76" s="156" t="str">
        <f t="shared" ref="AH76" si="137">IFERROR(AG76/AG$9,"")</f>
        <v/>
      </c>
      <c r="AI76" s="164">
        <f t="shared" ref="AI76" si="138">IFERROR(( AG76-AE76)/AE76,AG76)</f>
        <v>0</v>
      </c>
      <c r="AJ76" s="155">
        <v>0</v>
      </c>
      <c r="AK76" s="156" t="str">
        <f t="shared" ref="AK76" si="139">IFERROR(AJ76/AJ$9,"")</f>
        <v/>
      </c>
      <c r="AL76" s="155">
        <v>0</v>
      </c>
      <c r="AM76" s="156" t="str">
        <f t="shared" ref="AM76" si="140">IFERROR(AL76/AL$9,"")</f>
        <v/>
      </c>
      <c r="AN76" s="164">
        <f t="shared" ref="AN76" si="141">IFERROR(( AL76-AJ76)/AJ76,AL76)</f>
        <v>0</v>
      </c>
      <c r="AO76" s="153"/>
    </row>
    <row r="77" spans="2:41" s="135" customFormat="1" ht="21.6" customHeight="1" x14ac:dyDescent="0.2">
      <c r="B77" s="143"/>
      <c r="C77" s="160"/>
      <c r="D77" s="160"/>
      <c r="E77" s="160"/>
      <c r="F77" s="296"/>
      <c r="G77" s="156"/>
      <c r="H77" s="296"/>
      <c r="I77" s="156"/>
      <c r="J77" s="164"/>
      <c r="K77" s="296"/>
      <c r="L77" s="156"/>
      <c r="M77" s="296"/>
      <c r="N77" s="156"/>
      <c r="O77" s="164"/>
      <c r="P77" s="296"/>
      <c r="Q77" s="156"/>
      <c r="R77" s="296"/>
      <c r="S77" s="156"/>
      <c r="T77" s="164"/>
      <c r="U77" s="296"/>
      <c r="V77" s="156"/>
      <c r="W77" s="296"/>
      <c r="X77" s="156"/>
      <c r="Y77" s="164"/>
      <c r="Z77" s="296"/>
      <c r="AA77" s="156"/>
      <c r="AB77" s="296"/>
      <c r="AC77" s="156"/>
      <c r="AD77" s="164"/>
      <c r="AE77" s="296"/>
      <c r="AF77" s="156"/>
      <c r="AG77" s="296"/>
      <c r="AH77" s="156"/>
      <c r="AI77" s="164"/>
      <c r="AJ77" s="296"/>
      <c r="AK77" s="156"/>
      <c r="AL77" s="296"/>
      <c r="AM77" s="156"/>
      <c r="AN77" s="164"/>
      <c r="AO77" s="153"/>
    </row>
    <row r="78" spans="2:41" s="135" customFormat="1" ht="38.25" customHeight="1" x14ac:dyDescent="0.2">
      <c r="B78" s="143"/>
      <c r="C78" s="303" t="s">
        <v>39</v>
      </c>
      <c r="D78" s="303"/>
      <c r="E78" s="303"/>
      <c r="F78" s="155">
        <v>961</v>
      </c>
      <c r="G78" s="156" t="str">
        <f t="shared" si="7"/>
        <v/>
      </c>
      <c r="H78" s="155">
        <v>912</v>
      </c>
      <c r="I78" s="156" t="str">
        <f t="shared" si="8"/>
        <v/>
      </c>
      <c r="J78" s="164">
        <f t="shared" si="9"/>
        <v>-5.0988553590010408E-2</v>
      </c>
      <c r="K78" s="155">
        <v>0</v>
      </c>
      <c r="L78" s="156" t="str">
        <f t="shared" ref="L78" si="142">IFERROR(K78/K$9,"")</f>
        <v/>
      </c>
      <c r="M78" s="155">
        <v>0</v>
      </c>
      <c r="N78" s="156" t="str">
        <f t="shared" ref="N78" si="143">IFERROR(M78/M$9,"")</f>
        <v/>
      </c>
      <c r="O78" s="164">
        <f t="shared" ref="O78" si="144">IFERROR(( M78-K78)/K78,M78)</f>
        <v>0</v>
      </c>
      <c r="P78" s="155">
        <v>0</v>
      </c>
      <c r="Q78" s="156" t="str">
        <f t="shared" ref="Q78" si="145">IFERROR(P78/P$9,"")</f>
        <v/>
      </c>
      <c r="R78" s="155">
        <v>0</v>
      </c>
      <c r="S78" s="156" t="str">
        <f t="shared" ref="S78" si="146">IFERROR(R78/R$9,"")</f>
        <v/>
      </c>
      <c r="T78" s="164">
        <f t="shared" ref="T78" si="147">IFERROR(( R78-P78)/P78,R78)</f>
        <v>0</v>
      </c>
      <c r="U78" s="155">
        <v>0</v>
      </c>
      <c r="V78" s="156" t="str">
        <f t="shared" ref="V78" si="148">IFERROR(U78/U$9,"")</f>
        <v/>
      </c>
      <c r="W78" s="155">
        <v>0</v>
      </c>
      <c r="X78" s="156" t="str">
        <f t="shared" ref="X78" si="149">IFERROR(W78/W$9,"")</f>
        <v/>
      </c>
      <c r="Y78" s="164">
        <f t="shared" ref="Y78" si="150">IFERROR(( W78-U78)/U78,W78)</f>
        <v>0</v>
      </c>
      <c r="Z78" s="155">
        <v>0</v>
      </c>
      <c r="AA78" s="156" t="str">
        <f t="shared" ref="AA78" si="151">IFERROR(Z78/Z$9,"")</f>
        <v/>
      </c>
      <c r="AB78" s="155">
        <v>0</v>
      </c>
      <c r="AC78" s="156" t="str">
        <f t="shared" ref="AC78" si="152">IFERROR(AB78/AB$9,"")</f>
        <v/>
      </c>
      <c r="AD78" s="164">
        <f t="shared" ref="AD78" si="153">IFERROR(( AB78-Z78)/Z78,AB78)</f>
        <v>0</v>
      </c>
      <c r="AE78" s="155">
        <v>0</v>
      </c>
      <c r="AF78" s="156" t="str">
        <f t="shared" ref="AF78" si="154">IFERROR(AE78/AE$9,"")</f>
        <v/>
      </c>
      <c r="AG78" s="155">
        <v>0</v>
      </c>
      <c r="AH78" s="156" t="str">
        <f t="shared" ref="AH78" si="155">IFERROR(AG78/AG$9,"")</f>
        <v/>
      </c>
      <c r="AI78" s="164">
        <f t="shared" ref="AI78" si="156">IFERROR(( AG78-AE78)/AE78,AG78)</f>
        <v>0</v>
      </c>
      <c r="AJ78" s="155">
        <v>0</v>
      </c>
      <c r="AK78" s="156" t="str">
        <f t="shared" ref="AK78" si="157">IFERROR(AJ78/AJ$9,"")</f>
        <v/>
      </c>
      <c r="AL78" s="155">
        <v>0</v>
      </c>
      <c r="AM78" s="156" t="str">
        <f t="shared" ref="AM78" si="158">IFERROR(AL78/AL$9,"")</f>
        <v/>
      </c>
      <c r="AN78" s="164">
        <f t="shared" ref="AN78" si="159">IFERROR(( AL78-AJ78)/AJ78,AL78)</f>
        <v>0</v>
      </c>
      <c r="AO78" s="153"/>
    </row>
    <row r="79" spans="2:41" s="135" customFormat="1" ht="21.6" customHeight="1" x14ac:dyDescent="0.2">
      <c r="B79" s="143"/>
      <c r="C79" s="132"/>
      <c r="D79" s="160"/>
      <c r="E79" s="160"/>
      <c r="F79" s="296"/>
      <c r="G79" s="156"/>
      <c r="H79" s="296"/>
      <c r="I79" s="156"/>
      <c r="J79" s="164"/>
      <c r="K79" s="296"/>
      <c r="L79" s="156"/>
      <c r="M79" s="296"/>
      <c r="N79" s="156"/>
      <c r="O79" s="164"/>
      <c r="P79" s="296"/>
      <c r="Q79" s="156"/>
      <c r="R79" s="296"/>
      <c r="S79" s="156"/>
      <c r="T79" s="164"/>
      <c r="U79" s="296"/>
      <c r="V79" s="156"/>
      <c r="W79" s="296"/>
      <c r="X79" s="156"/>
      <c r="Y79" s="164"/>
      <c r="Z79" s="296"/>
      <c r="AA79" s="156"/>
      <c r="AB79" s="296"/>
      <c r="AC79" s="156"/>
      <c r="AD79" s="164"/>
      <c r="AE79" s="296"/>
      <c r="AF79" s="156"/>
      <c r="AG79" s="296"/>
      <c r="AH79" s="156"/>
      <c r="AI79" s="164"/>
      <c r="AJ79" s="296"/>
      <c r="AK79" s="156"/>
      <c r="AL79" s="296"/>
      <c r="AM79" s="156"/>
      <c r="AN79" s="164"/>
      <c r="AO79" s="153"/>
    </row>
    <row r="80" spans="2:41" s="135" customFormat="1" ht="30" customHeight="1" x14ac:dyDescent="0.2">
      <c r="B80" s="143"/>
      <c r="C80" s="303" t="s">
        <v>40</v>
      </c>
      <c r="D80" s="303"/>
      <c r="E80" s="303"/>
      <c r="F80" s="155">
        <v>902</v>
      </c>
      <c r="G80" s="156" t="str">
        <f t="shared" si="7"/>
        <v/>
      </c>
      <c r="H80" s="155">
        <v>881</v>
      </c>
      <c r="I80" s="156" t="str">
        <f>IFERROR(H80/H$9,"")</f>
        <v/>
      </c>
      <c r="J80" s="164">
        <f>IFERROR(( H80-F80)/F80,H80)</f>
        <v>-2.3281596452328159E-2</v>
      </c>
      <c r="K80" s="155">
        <v>0</v>
      </c>
      <c r="L80" s="156" t="str">
        <f t="shared" ref="L80" si="160">IFERROR(K80/K$9,"")</f>
        <v/>
      </c>
      <c r="M80" s="155">
        <v>0</v>
      </c>
      <c r="N80" s="156" t="str">
        <f t="shared" ref="N80" si="161">IFERROR(M80/M$9,"")</f>
        <v/>
      </c>
      <c r="O80" s="164">
        <f t="shared" ref="O80" si="162">IFERROR(( M80-K80)/K80,M80)</f>
        <v>0</v>
      </c>
      <c r="P80" s="155">
        <v>0</v>
      </c>
      <c r="Q80" s="156" t="str">
        <f t="shared" ref="Q80" si="163">IFERROR(P80/P$9,"")</f>
        <v/>
      </c>
      <c r="R80" s="155">
        <v>0</v>
      </c>
      <c r="S80" s="156" t="str">
        <f t="shared" ref="S80" si="164">IFERROR(R80/R$9,"")</f>
        <v/>
      </c>
      <c r="T80" s="164">
        <f t="shared" ref="T80" si="165">IFERROR(( R80-P80)/P80,R80)</f>
        <v>0</v>
      </c>
      <c r="U80" s="155">
        <v>0</v>
      </c>
      <c r="V80" s="156" t="str">
        <f t="shared" ref="V80" si="166">IFERROR(U80/U$9,"")</f>
        <v/>
      </c>
      <c r="W80" s="155">
        <v>0</v>
      </c>
      <c r="X80" s="156" t="str">
        <f t="shared" ref="X80" si="167">IFERROR(W80/W$9,"")</f>
        <v/>
      </c>
      <c r="Y80" s="164">
        <f t="shared" ref="Y80" si="168">IFERROR(( W80-U80)/U80,W80)</f>
        <v>0</v>
      </c>
      <c r="Z80" s="155">
        <v>0</v>
      </c>
      <c r="AA80" s="156" t="str">
        <f t="shared" ref="AA80" si="169">IFERROR(Z80/Z$9,"")</f>
        <v/>
      </c>
      <c r="AB80" s="155">
        <v>0</v>
      </c>
      <c r="AC80" s="156" t="str">
        <f t="shared" ref="AC80" si="170">IFERROR(AB80/AB$9,"")</f>
        <v/>
      </c>
      <c r="AD80" s="164">
        <f t="shared" ref="AD80" si="171">IFERROR(( AB80-Z80)/Z80,AB80)</f>
        <v>0</v>
      </c>
      <c r="AE80" s="155">
        <v>0</v>
      </c>
      <c r="AF80" s="156" t="str">
        <f t="shared" ref="AF80" si="172">IFERROR(AE80/AE$9,"")</f>
        <v/>
      </c>
      <c r="AG80" s="155">
        <v>0</v>
      </c>
      <c r="AH80" s="156" t="str">
        <f t="shared" ref="AH80" si="173">IFERROR(AG80/AG$9,"")</f>
        <v/>
      </c>
      <c r="AI80" s="164">
        <f t="shared" ref="AI80" si="174">IFERROR(( AG80-AE80)/AE80,AG80)</f>
        <v>0</v>
      </c>
      <c r="AJ80" s="155">
        <v>0</v>
      </c>
      <c r="AK80" s="156" t="str">
        <f t="shared" ref="AK80" si="175">IFERROR(AJ80/AJ$9,"")</f>
        <v/>
      </c>
      <c r="AL80" s="155">
        <v>0</v>
      </c>
      <c r="AM80" s="156" t="str">
        <f t="shared" ref="AM80" si="176">IFERROR(AL80/AL$9,"")</f>
        <v/>
      </c>
      <c r="AN80" s="164">
        <f t="shared" ref="AN80" si="177">IFERROR(( AL80-AJ80)/AJ80,AL80)</f>
        <v>0</v>
      </c>
      <c r="AO80" s="153"/>
    </row>
    <row r="81" spans="1:75" s="136" customFormat="1" ht="21.6" customHeight="1" x14ac:dyDescent="0.2">
      <c r="B81" s="289"/>
      <c r="C81" s="290" t="s">
        <v>2</v>
      </c>
      <c r="D81" s="290"/>
      <c r="E81" s="290"/>
      <c r="F81" s="302"/>
      <c r="G81" s="302"/>
      <c r="H81" s="302"/>
      <c r="I81" s="302"/>
      <c r="J81" s="302"/>
      <c r="K81" s="291"/>
      <c r="L81" s="291"/>
      <c r="M81" s="291"/>
      <c r="N81" s="291"/>
      <c r="O81" s="291"/>
      <c r="P81" s="291"/>
      <c r="Q81" s="291"/>
      <c r="R81" s="291"/>
      <c r="S81" s="291"/>
      <c r="T81" s="291"/>
      <c r="U81" s="291"/>
      <c r="V81" s="291"/>
      <c r="W81" s="291"/>
      <c r="X81" s="291"/>
      <c r="Y81" s="291"/>
      <c r="Z81" s="291"/>
      <c r="AA81" s="291"/>
      <c r="AB81" s="291"/>
      <c r="AC81" s="291"/>
      <c r="AD81" s="291"/>
      <c r="AE81" s="291"/>
      <c r="AF81" s="291"/>
      <c r="AG81" s="291"/>
      <c r="AH81" s="291"/>
      <c r="AI81" s="291"/>
      <c r="AJ81" s="291"/>
      <c r="AK81" s="291"/>
      <c r="AL81" s="291"/>
      <c r="AM81" s="291"/>
      <c r="AN81" s="291"/>
      <c r="AO81" s="291"/>
    </row>
    <row r="82" spans="1:75" ht="21.6" customHeight="1" x14ac:dyDescent="0.2">
      <c r="B82" s="143"/>
      <c r="C82" s="144"/>
      <c r="D82" s="144"/>
      <c r="E82" s="144"/>
      <c r="F82" s="144"/>
      <c r="G82" s="144"/>
      <c r="H82" s="144"/>
      <c r="I82" s="144"/>
      <c r="J82" s="144"/>
      <c r="K82" s="132"/>
      <c r="L82" s="132"/>
      <c r="M82" s="132"/>
      <c r="N82" s="132"/>
      <c r="O82" s="132"/>
      <c r="P82" s="132"/>
      <c r="Q82" s="132"/>
      <c r="R82" s="132"/>
      <c r="S82" s="132"/>
      <c r="T82" s="132"/>
      <c r="U82" s="132"/>
      <c r="V82" s="132"/>
      <c r="W82" s="132"/>
      <c r="X82" s="132"/>
      <c r="Y82" s="132"/>
      <c r="Z82" s="132"/>
      <c r="AA82" s="132"/>
      <c r="AB82" s="132"/>
      <c r="AC82" s="132"/>
      <c r="AD82" s="132"/>
      <c r="AE82" s="132"/>
      <c r="AF82" s="132"/>
      <c r="AG82" s="132"/>
      <c r="AH82" s="132"/>
      <c r="AI82" s="132"/>
      <c r="AJ82" s="132"/>
      <c r="AK82" s="132"/>
      <c r="AL82" s="132"/>
      <c r="AM82" s="132"/>
      <c r="AN82" s="132"/>
      <c r="AO82" s="132"/>
    </row>
    <row r="83" spans="1:75" ht="21.6" customHeight="1" x14ac:dyDescent="0.25">
      <c r="C83" s="171"/>
      <c r="D83" s="171"/>
      <c r="E83" s="171"/>
      <c r="AQ83" s="132"/>
      <c r="AR83" s="132"/>
      <c r="AS83" s="132"/>
      <c r="AT83" s="132"/>
      <c r="AU83" s="132"/>
      <c r="AV83" s="132"/>
      <c r="AW83" s="132"/>
      <c r="AX83" s="132"/>
      <c r="AY83" s="132"/>
      <c r="AZ83" s="132"/>
      <c r="BA83" s="132"/>
      <c r="BB83" s="132"/>
      <c r="BC83" s="132"/>
      <c r="BD83" s="132"/>
      <c r="BE83" s="132"/>
      <c r="BF83" s="132"/>
      <c r="BG83" s="132"/>
      <c r="BH83" s="132"/>
      <c r="BI83" s="132"/>
      <c r="BJ83" s="132"/>
      <c r="BK83" s="132"/>
      <c r="BL83" s="132"/>
      <c r="BM83" s="132"/>
      <c r="BN83" s="132"/>
      <c r="BO83" s="132"/>
    </row>
    <row r="84" spans="1:75" ht="24" customHeight="1" x14ac:dyDescent="0.25">
      <c r="C84" s="171"/>
      <c r="D84" s="171"/>
      <c r="E84" s="171"/>
      <c r="AQ84" s="132"/>
      <c r="AR84" s="132"/>
      <c r="AS84" s="141"/>
      <c r="AT84" s="133"/>
      <c r="AU84" s="141"/>
      <c r="AV84" s="141"/>
      <c r="AW84" s="141"/>
      <c r="AX84" s="142"/>
      <c r="AY84" s="141"/>
      <c r="AZ84" s="141"/>
      <c r="BA84" s="141"/>
      <c r="BB84" s="142"/>
      <c r="BC84" s="141"/>
      <c r="BD84" s="141"/>
      <c r="BE84" s="141"/>
      <c r="BF84" s="142"/>
      <c r="BG84" s="141"/>
      <c r="BH84" s="141"/>
      <c r="BI84" s="141"/>
      <c r="BJ84" s="142"/>
      <c r="BK84" s="141"/>
      <c r="BL84" s="141"/>
      <c r="BM84" s="141"/>
      <c r="BN84" s="142"/>
      <c r="BO84" s="132"/>
    </row>
    <row r="85" spans="1:75" ht="21.6" customHeight="1" x14ac:dyDescent="0.25">
      <c r="C85" s="171"/>
      <c r="D85" s="171"/>
      <c r="E85" s="171"/>
      <c r="AQ85" s="132"/>
      <c r="AR85" s="132"/>
      <c r="AS85" s="132"/>
      <c r="AT85" s="132"/>
      <c r="AU85" s="132"/>
      <c r="AV85" s="132"/>
      <c r="AW85" s="132"/>
      <c r="AX85" s="132"/>
      <c r="AY85" s="132"/>
      <c r="AZ85" s="132"/>
      <c r="BA85" s="132"/>
      <c r="BB85" s="132"/>
      <c r="BC85" s="132"/>
      <c r="BD85" s="132"/>
      <c r="BE85" s="132"/>
      <c r="BF85" s="132"/>
      <c r="BG85" s="132"/>
      <c r="BH85" s="132"/>
      <c r="BI85" s="132"/>
      <c r="BJ85" s="132"/>
      <c r="BK85" s="132"/>
      <c r="BL85" s="132"/>
      <c r="BM85" s="132"/>
      <c r="BN85" s="132"/>
      <c r="BO85" s="132"/>
    </row>
    <row r="86" spans="1:75" ht="21.6" customHeight="1" x14ac:dyDescent="0.25">
      <c r="C86" s="171"/>
      <c r="D86" s="171"/>
      <c r="E86" s="171"/>
    </row>
    <row r="87" spans="1:75" ht="21.6" customHeight="1" x14ac:dyDescent="0.25">
      <c r="C87" s="171"/>
      <c r="D87" s="171"/>
      <c r="E87" s="171"/>
      <c r="F87" s="301"/>
      <c r="G87" s="301"/>
      <c r="H87" s="301"/>
      <c r="I87" s="301"/>
      <c r="J87" s="301"/>
      <c r="BL87" s="132"/>
    </row>
    <row r="88" spans="1:75" ht="21.6" customHeight="1" x14ac:dyDescent="0.2">
      <c r="C88" s="169"/>
      <c r="D88" s="169"/>
      <c r="E88" s="169"/>
      <c r="F88" s="169"/>
      <c r="G88" s="169"/>
      <c r="H88" s="169"/>
      <c r="I88" s="169"/>
      <c r="J88" s="169"/>
      <c r="K88" s="169"/>
      <c r="BL88" s="132"/>
    </row>
    <row r="89" spans="1:75" ht="21.6" customHeight="1" x14ac:dyDescent="0.2">
      <c r="C89" s="169"/>
      <c r="D89" s="169"/>
      <c r="E89" s="169"/>
      <c r="F89" s="169"/>
      <c r="G89" s="169"/>
      <c r="H89" s="169"/>
      <c r="I89" s="169"/>
      <c r="J89" s="169"/>
      <c r="K89" s="169"/>
    </row>
    <row r="90" spans="1:75" ht="21.6" customHeight="1" x14ac:dyDescent="0.2">
      <c r="C90" s="169"/>
      <c r="D90" s="169"/>
      <c r="E90" s="169"/>
      <c r="F90" s="169"/>
      <c r="G90" s="169"/>
      <c r="H90" s="169"/>
      <c r="I90" s="169"/>
      <c r="J90" s="169"/>
      <c r="K90" s="169"/>
    </row>
    <row r="91" spans="1:75" ht="21.6" customHeight="1" x14ac:dyDescent="0.2">
      <c r="C91" s="169"/>
      <c r="D91" s="169"/>
      <c r="E91" s="169"/>
      <c r="F91" s="169"/>
      <c r="G91" s="169"/>
      <c r="H91" s="169"/>
      <c r="I91" s="169"/>
      <c r="J91" s="169"/>
      <c r="K91" s="169"/>
    </row>
    <row r="92" spans="1:75" ht="21.6" customHeight="1" x14ac:dyDescent="0.2">
      <c r="C92" s="169"/>
      <c r="D92" s="169"/>
      <c r="E92" s="169"/>
      <c r="F92" s="169"/>
      <c r="G92" s="169"/>
      <c r="H92" s="169"/>
      <c r="I92" s="169"/>
      <c r="J92" s="169"/>
      <c r="K92" s="169"/>
    </row>
    <row r="93" spans="1:75" ht="21.6" customHeight="1" x14ac:dyDescent="0.2">
      <c r="C93" s="169"/>
      <c r="D93" s="169"/>
      <c r="E93" s="169"/>
      <c r="F93" s="169"/>
      <c r="G93" s="169"/>
      <c r="H93" s="169"/>
      <c r="I93" s="169"/>
      <c r="J93" s="169"/>
      <c r="K93" s="169"/>
    </row>
    <row r="94" spans="1:75" ht="21.6" customHeight="1" x14ac:dyDescent="0.2">
      <c r="C94" s="169"/>
      <c r="D94" s="169"/>
      <c r="E94" s="169"/>
      <c r="F94" s="169"/>
      <c r="G94" s="169"/>
      <c r="H94" s="169"/>
      <c r="I94" s="169"/>
      <c r="J94" s="169"/>
      <c r="K94" s="169"/>
    </row>
    <row r="95" spans="1:75" ht="21.6" customHeight="1" x14ac:dyDescent="0.2">
      <c r="C95" s="169"/>
      <c r="D95" s="169"/>
      <c r="E95" s="169"/>
      <c r="F95" s="169"/>
      <c r="G95" s="169"/>
      <c r="H95" s="169"/>
      <c r="I95" s="169"/>
      <c r="J95" s="169"/>
      <c r="K95" s="169"/>
    </row>
    <row r="96" spans="1:75" ht="21.6" customHeight="1" x14ac:dyDescent="0.2">
      <c r="A96" s="132"/>
      <c r="B96" s="143"/>
      <c r="C96" s="143"/>
      <c r="D96" s="143"/>
      <c r="E96" s="143"/>
      <c r="F96" s="143"/>
      <c r="G96" s="143"/>
      <c r="H96" s="143"/>
      <c r="I96" s="143"/>
      <c r="J96" s="143"/>
      <c r="K96" s="143"/>
      <c r="L96" s="132"/>
      <c r="M96" s="132"/>
      <c r="N96" s="132"/>
      <c r="O96" s="132"/>
      <c r="P96" s="132"/>
      <c r="Q96" s="132"/>
      <c r="R96" s="132"/>
      <c r="S96" s="132"/>
      <c r="T96" s="132"/>
      <c r="U96" s="132"/>
      <c r="V96" s="132"/>
      <c r="W96" s="132"/>
      <c r="X96" s="132"/>
      <c r="Y96" s="132"/>
      <c r="Z96" s="132"/>
      <c r="AA96" s="132"/>
      <c r="AB96" s="132"/>
      <c r="AC96" s="132"/>
      <c r="AD96" s="132"/>
      <c r="AE96" s="132"/>
      <c r="AF96" s="132"/>
      <c r="AG96" s="132"/>
      <c r="AH96" s="132"/>
      <c r="AI96" s="132"/>
      <c r="AJ96" s="132"/>
      <c r="AK96" s="132"/>
      <c r="AL96" s="132"/>
      <c r="AM96" s="132"/>
      <c r="AN96" s="132"/>
      <c r="AO96" s="132"/>
      <c r="AP96" s="132"/>
      <c r="AQ96" s="132"/>
      <c r="AR96" s="132"/>
      <c r="AS96" s="132"/>
      <c r="AT96" s="132"/>
      <c r="AU96" s="132"/>
      <c r="AV96" s="132"/>
      <c r="AW96" s="132"/>
      <c r="AX96" s="132"/>
      <c r="AY96" s="132"/>
      <c r="AZ96" s="132"/>
      <c r="BA96" s="132"/>
      <c r="BB96" s="132"/>
      <c r="BC96" s="132"/>
      <c r="BD96" s="132"/>
      <c r="BE96" s="132"/>
      <c r="BF96" s="132"/>
      <c r="BG96" s="132"/>
      <c r="BH96" s="132"/>
      <c r="BI96" s="132"/>
      <c r="BJ96" s="132"/>
      <c r="BK96" s="132"/>
      <c r="BL96" s="132"/>
      <c r="BM96" s="132"/>
      <c r="BN96" s="132"/>
      <c r="BO96" s="132"/>
      <c r="BP96" s="132"/>
      <c r="BQ96" s="132"/>
      <c r="BR96" s="132"/>
      <c r="BS96" s="132"/>
      <c r="BT96" s="132"/>
      <c r="BU96" s="132"/>
      <c r="BV96" s="132"/>
      <c r="BW96" s="132"/>
    </row>
    <row r="97" spans="1:75" ht="21.6" customHeight="1" x14ac:dyDescent="0.2">
      <c r="A97" s="132"/>
      <c r="B97" s="143"/>
      <c r="C97" s="143"/>
      <c r="D97" s="143"/>
      <c r="E97" s="143"/>
      <c r="F97" s="143"/>
      <c r="G97" s="143"/>
      <c r="H97" s="143"/>
      <c r="I97" s="143"/>
      <c r="J97" s="143"/>
      <c r="K97" s="143"/>
      <c r="L97" s="132"/>
      <c r="M97" s="132"/>
      <c r="N97" s="132"/>
      <c r="O97" s="132"/>
      <c r="P97" s="132"/>
      <c r="Q97" s="132"/>
      <c r="R97" s="132"/>
      <c r="S97" s="132"/>
      <c r="T97" s="132"/>
      <c r="U97" s="132"/>
      <c r="V97" s="132"/>
      <c r="W97" s="132"/>
      <c r="X97" s="132"/>
      <c r="Y97" s="132"/>
      <c r="Z97" s="132"/>
      <c r="AA97" s="132"/>
      <c r="AB97" s="132"/>
      <c r="AC97" s="132"/>
      <c r="AD97" s="132"/>
      <c r="AE97" s="132"/>
      <c r="AF97" s="132"/>
      <c r="AG97" s="132"/>
      <c r="AH97" s="132"/>
      <c r="AI97" s="132"/>
      <c r="AJ97" s="132"/>
      <c r="AK97" s="132"/>
      <c r="AL97" s="132"/>
      <c r="AM97" s="132"/>
      <c r="AN97" s="132"/>
      <c r="AO97" s="132"/>
      <c r="AP97" s="132"/>
      <c r="AQ97" s="132"/>
      <c r="AR97" s="132"/>
      <c r="AS97" s="132"/>
      <c r="AT97" s="132"/>
      <c r="AU97" s="132"/>
      <c r="AV97" s="132"/>
      <c r="AW97" s="132"/>
      <c r="AX97" s="132"/>
      <c r="AY97" s="132"/>
      <c r="AZ97" s="132"/>
      <c r="BA97" s="132"/>
      <c r="BB97" s="132"/>
      <c r="BC97" s="132"/>
      <c r="BD97" s="132"/>
      <c r="BE97" s="132"/>
      <c r="BF97" s="132"/>
      <c r="BG97" s="132"/>
      <c r="BH97" s="132"/>
      <c r="BI97" s="132"/>
      <c r="BJ97" s="132"/>
      <c r="BK97" s="132"/>
      <c r="BL97" s="132"/>
      <c r="BM97" s="132"/>
      <c r="BN97" s="132"/>
      <c r="BO97" s="132"/>
      <c r="BP97" s="132"/>
      <c r="BQ97" s="132"/>
      <c r="BR97" s="132"/>
      <c r="BS97" s="132"/>
      <c r="BT97" s="132"/>
      <c r="BU97" s="132"/>
      <c r="BV97" s="132"/>
      <c r="BW97" s="132"/>
    </row>
    <row r="98" spans="1:75" ht="21.6" customHeight="1" x14ac:dyDescent="0.2">
      <c r="A98" s="132"/>
      <c r="B98" s="143"/>
      <c r="C98" s="143"/>
      <c r="D98" s="143"/>
      <c r="E98" s="143"/>
      <c r="F98" s="143"/>
      <c r="G98" s="143"/>
      <c r="H98" s="143"/>
      <c r="I98" s="143"/>
      <c r="J98" s="143"/>
      <c r="K98" s="143"/>
      <c r="L98" s="132"/>
      <c r="M98" s="132"/>
      <c r="N98" s="132"/>
      <c r="O98" s="132"/>
      <c r="P98" s="132"/>
      <c r="Q98" s="132"/>
      <c r="R98" s="132"/>
      <c r="S98" s="132"/>
      <c r="T98" s="132"/>
      <c r="U98" s="132"/>
      <c r="V98" s="132"/>
      <c r="W98" s="132"/>
      <c r="X98" s="132"/>
      <c r="Y98" s="132"/>
      <c r="Z98" s="132"/>
      <c r="AA98" s="132"/>
      <c r="AB98" s="132"/>
      <c r="AC98" s="132"/>
      <c r="AD98" s="132"/>
      <c r="AE98" s="132"/>
      <c r="AF98" s="132"/>
      <c r="AG98" s="132"/>
      <c r="AH98" s="132"/>
      <c r="AI98" s="132"/>
      <c r="AJ98" s="132"/>
      <c r="AK98" s="132"/>
      <c r="AL98" s="132"/>
      <c r="AM98" s="132"/>
      <c r="AN98" s="132"/>
      <c r="AO98" s="132"/>
      <c r="AP98" s="132"/>
      <c r="AQ98" s="132"/>
      <c r="AR98" s="132"/>
      <c r="AS98" s="132"/>
      <c r="AT98" s="132"/>
      <c r="AU98" s="132"/>
      <c r="AV98" s="132"/>
      <c r="AW98" s="132"/>
      <c r="AX98" s="132"/>
      <c r="AY98" s="132"/>
      <c r="AZ98" s="132"/>
      <c r="BA98" s="132"/>
      <c r="BB98" s="132"/>
      <c r="BC98" s="132"/>
      <c r="BD98" s="132"/>
      <c r="BE98" s="132"/>
      <c r="BF98" s="132"/>
      <c r="BG98" s="132"/>
      <c r="BH98" s="132"/>
      <c r="BI98" s="132"/>
      <c r="BJ98" s="132"/>
      <c r="BK98" s="132"/>
      <c r="BL98" s="132"/>
      <c r="BM98" s="132"/>
      <c r="BN98" s="132"/>
      <c r="BO98" s="132"/>
      <c r="BP98" s="132"/>
      <c r="BQ98" s="132"/>
      <c r="BR98" s="132"/>
      <c r="BS98" s="132"/>
      <c r="BT98" s="132"/>
      <c r="BU98" s="132"/>
      <c r="BV98" s="132"/>
      <c r="BW98" s="132"/>
    </row>
    <row r="99" spans="1:75" ht="21.6" customHeight="1" x14ac:dyDescent="0.2">
      <c r="A99" s="132"/>
      <c r="B99" s="143"/>
      <c r="C99" s="143"/>
      <c r="D99" s="143"/>
      <c r="E99" s="143"/>
      <c r="F99" s="143"/>
      <c r="G99" s="143"/>
      <c r="H99" s="143"/>
      <c r="I99" s="143"/>
      <c r="J99" s="143"/>
      <c r="K99" s="143"/>
      <c r="L99" s="132"/>
      <c r="M99" s="132"/>
      <c r="N99" s="132"/>
      <c r="O99" s="132"/>
      <c r="P99" s="132"/>
      <c r="Q99" s="132"/>
      <c r="R99" s="132"/>
      <c r="S99" s="132"/>
      <c r="T99" s="132"/>
      <c r="U99" s="132"/>
      <c r="V99" s="132"/>
      <c r="W99" s="132"/>
      <c r="X99" s="132"/>
      <c r="Y99" s="132"/>
      <c r="Z99" s="132"/>
      <c r="AA99" s="132"/>
      <c r="AB99" s="132"/>
      <c r="AC99" s="132"/>
      <c r="AD99" s="132"/>
      <c r="AE99" s="132"/>
      <c r="AF99" s="132"/>
      <c r="AG99" s="132"/>
      <c r="AH99" s="132"/>
      <c r="AI99" s="132"/>
      <c r="AJ99" s="132"/>
      <c r="AK99" s="132"/>
      <c r="AL99" s="132"/>
      <c r="AM99" s="132"/>
      <c r="AN99" s="132"/>
      <c r="AO99" s="132"/>
      <c r="AP99" s="132"/>
      <c r="AQ99" s="132"/>
      <c r="AR99" s="132"/>
      <c r="AS99" s="132"/>
      <c r="AT99" s="132"/>
      <c r="AU99" s="132"/>
      <c r="AV99" s="132"/>
      <c r="AW99" s="132"/>
      <c r="AX99" s="132"/>
      <c r="AY99" s="132"/>
      <c r="AZ99" s="132"/>
      <c r="BA99" s="132"/>
      <c r="BB99" s="132"/>
      <c r="BC99" s="132"/>
      <c r="BD99" s="132"/>
      <c r="BE99" s="132"/>
      <c r="BF99" s="132"/>
      <c r="BG99" s="132"/>
      <c r="BH99" s="132"/>
      <c r="BI99" s="132"/>
      <c r="BJ99" s="132"/>
      <c r="BK99" s="132"/>
      <c r="BL99" s="132"/>
      <c r="BM99" s="132"/>
      <c r="BN99" s="132"/>
      <c r="BO99" s="132"/>
      <c r="BP99" s="132"/>
      <c r="BQ99" s="132"/>
      <c r="BR99" s="132"/>
      <c r="BS99" s="132"/>
      <c r="BT99" s="132"/>
      <c r="BU99" s="132"/>
      <c r="BV99" s="132"/>
      <c r="BW99" s="132"/>
    </row>
    <row r="100" spans="1:75" ht="21.6" customHeight="1" x14ac:dyDescent="0.2">
      <c r="A100" s="132"/>
      <c r="B100" s="143"/>
      <c r="C100" s="143"/>
      <c r="D100" s="143"/>
      <c r="E100" s="143"/>
      <c r="F100" s="143"/>
      <c r="G100" s="143"/>
      <c r="H100" s="143"/>
      <c r="I100" s="143"/>
      <c r="J100" s="143"/>
      <c r="K100" s="143"/>
      <c r="L100" s="132"/>
      <c r="M100" s="132"/>
      <c r="N100" s="132"/>
      <c r="O100" s="132"/>
      <c r="P100" s="132"/>
      <c r="Q100" s="132"/>
      <c r="R100" s="132"/>
      <c r="S100" s="132"/>
      <c r="T100" s="132"/>
      <c r="U100" s="132"/>
      <c r="V100" s="132"/>
      <c r="W100" s="132"/>
      <c r="X100" s="132"/>
      <c r="Y100" s="132"/>
      <c r="Z100" s="132"/>
      <c r="AA100" s="132"/>
      <c r="AB100" s="132"/>
      <c r="AC100" s="132"/>
      <c r="AD100" s="132"/>
      <c r="AE100" s="132"/>
      <c r="AF100" s="132"/>
      <c r="AG100" s="132"/>
      <c r="AH100" s="132"/>
      <c r="AI100" s="132"/>
      <c r="AJ100" s="132"/>
      <c r="AK100" s="132"/>
      <c r="AL100" s="132"/>
      <c r="AM100" s="132"/>
      <c r="AN100" s="132"/>
      <c r="AO100" s="132"/>
      <c r="AP100" s="132"/>
      <c r="AQ100" s="132"/>
      <c r="AR100" s="132"/>
      <c r="AS100" s="132"/>
      <c r="AT100" s="132"/>
      <c r="AU100" s="132"/>
      <c r="AV100" s="132"/>
      <c r="AW100" s="132"/>
      <c r="AX100" s="132"/>
      <c r="AY100" s="132"/>
      <c r="AZ100" s="132"/>
      <c r="BA100" s="132"/>
      <c r="BB100" s="132"/>
      <c r="BC100" s="132"/>
      <c r="BD100" s="132"/>
      <c r="BE100" s="132"/>
      <c r="BF100" s="132"/>
      <c r="BG100" s="132"/>
      <c r="BH100" s="132"/>
      <c r="BI100" s="132"/>
      <c r="BJ100" s="132"/>
      <c r="BK100" s="132"/>
      <c r="BL100" s="132"/>
      <c r="BM100" s="132"/>
      <c r="BN100" s="132"/>
      <c r="BO100" s="132"/>
      <c r="BP100" s="132"/>
      <c r="BQ100" s="132"/>
      <c r="BR100" s="132"/>
      <c r="BS100" s="132"/>
      <c r="BT100" s="132"/>
      <c r="BU100" s="132"/>
      <c r="BV100" s="132"/>
      <c r="BW100" s="132"/>
    </row>
    <row r="101" spans="1:75" ht="21.6" customHeight="1" x14ac:dyDescent="0.2">
      <c r="A101" s="132"/>
      <c r="B101" s="143"/>
      <c r="C101" s="143"/>
      <c r="D101" s="143"/>
      <c r="E101" s="143"/>
      <c r="F101" s="143"/>
      <c r="G101" s="143"/>
      <c r="H101" s="143"/>
      <c r="I101" s="143"/>
      <c r="J101" s="143"/>
      <c r="K101" s="143"/>
      <c r="L101" s="132"/>
      <c r="M101" s="132"/>
      <c r="N101" s="132"/>
      <c r="O101" s="132"/>
      <c r="P101" s="132"/>
      <c r="Q101" s="132"/>
      <c r="R101" s="132"/>
      <c r="S101" s="132"/>
      <c r="T101" s="132"/>
      <c r="U101" s="132"/>
      <c r="V101" s="132"/>
      <c r="W101" s="132"/>
      <c r="X101" s="132"/>
      <c r="Y101" s="132"/>
      <c r="Z101" s="132"/>
      <c r="AA101" s="132"/>
      <c r="AB101" s="132"/>
      <c r="AC101" s="132"/>
      <c r="AD101" s="132"/>
      <c r="AE101" s="132"/>
      <c r="AF101" s="132"/>
      <c r="AG101" s="132"/>
      <c r="AH101" s="132"/>
      <c r="AI101" s="132"/>
      <c r="AJ101" s="132"/>
      <c r="AK101" s="132"/>
      <c r="AL101" s="132"/>
      <c r="AM101" s="132"/>
      <c r="AN101" s="132"/>
      <c r="AO101" s="132"/>
      <c r="AP101" s="132"/>
      <c r="AQ101" s="132"/>
      <c r="AR101" s="132"/>
      <c r="AS101" s="132"/>
      <c r="AT101" s="132"/>
      <c r="AU101" s="132"/>
      <c r="AV101" s="132"/>
      <c r="AW101" s="132"/>
      <c r="AX101" s="132"/>
      <c r="AY101" s="132"/>
      <c r="AZ101" s="132"/>
      <c r="BA101" s="132"/>
      <c r="BB101" s="132"/>
      <c r="BC101" s="132"/>
      <c r="BD101" s="132"/>
      <c r="BE101" s="132"/>
      <c r="BF101" s="132"/>
      <c r="BG101" s="132"/>
      <c r="BH101" s="132"/>
      <c r="BI101" s="132"/>
      <c r="BJ101" s="132"/>
      <c r="BK101" s="132"/>
      <c r="BL101" s="132"/>
      <c r="BM101" s="132"/>
      <c r="BN101" s="132"/>
      <c r="BO101" s="132"/>
      <c r="BP101" s="132"/>
      <c r="BQ101" s="132"/>
      <c r="BR101" s="132"/>
      <c r="BS101" s="132"/>
      <c r="BT101" s="132"/>
      <c r="BU101" s="132"/>
      <c r="BV101" s="132"/>
      <c r="BW101" s="132"/>
    </row>
    <row r="102" spans="1:75" ht="21.6" customHeight="1" x14ac:dyDescent="0.2">
      <c r="A102" s="132"/>
      <c r="B102" s="143"/>
      <c r="C102" s="143"/>
      <c r="D102" s="143"/>
      <c r="E102" s="143"/>
      <c r="F102" s="143"/>
      <c r="G102" s="143"/>
      <c r="H102" s="143"/>
      <c r="I102" s="143"/>
      <c r="J102" s="143"/>
      <c r="K102" s="143"/>
      <c r="L102" s="132"/>
      <c r="M102" s="132"/>
      <c r="N102" s="132"/>
      <c r="O102" s="132"/>
      <c r="P102" s="132"/>
      <c r="Q102" s="132"/>
      <c r="R102" s="132"/>
      <c r="S102" s="132"/>
      <c r="T102" s="132"/>
      <c r="U102" s="132"/>
      <c r="V102" s="132"/>
      <c r="W102" s="132"/>
      <c r="X102" s="132"/>
      <c r="Y102" s="132"/>
      <c r="Z102" s="132"/>
      <c r="AA102" s="132"/>
      <c r="AB102" s="132"/>
      <c r="AC102" s="132"/>
      <c r="AD102" s="132"/>
      <c r="AE102" s="132"/>
      <c r="AF102" s="132"/>
      <c r="AG102" s="132"/>
      <c r="AH102" s="132"/>
      <c r="AI102" s="132"/>
      <c r="AJ102" s="132"/>
      <c r="AK102" s="132"/>
      <c r="AL102" s="132"/>
      <c r="AM102" s="132"/>
      <c r="AN102" s="132"/>
      <c r="AO102" s="132"/>
      <c r="AP102" s="132"/>
      <c r="AQ102" s="132"/>
      <c r="AR102" s="132"/>
      <c r="AS102" s="132"/>
      <c r="AT102" s="132"/>
      <c r="AU102" s="132"/>
      <c r="AV102" s="132"/>
      <c r="AW102" s="132"/>
      <c r="AX102" s="132"/>
      <c r="AY102" s="132"/>
      <c r="AZ102" s="132"/>
      <c r="BA102" s="132"/>
      <c r="BB102" s="132"/>
      <c r="BC102" s="132"/>
      <c r="BD102" s="132"/>
      <c r="BE102" s="132"/>
      <c r="BF102" s="132"/>
      <c r="BG102" s="132"/>
      <c r="BH102" s="132"/>
      <c r="BI102" s="132"/>
      <c r="BJ102" s="132"/>
      <c r="BK102" s="132"/>
      <c r="BL102" s="132"/>
      <c r="BM102" s="132"/>
      <c r="BN102" s="132"/>
      <c r="BO102" s="132"/>
      <c r="BP102" s="132"/>
      <c r="BQ102" s="132"/>
      <c r="BR102" s="132"/>
      <c r="BS102" s="132"/>
      <c r="BT102" s="132"/>
      <c r="BU102" s="132"/>
      <c r="BV102" s="132"/>
      <c r="BW102" s="132"/>
    </row>
    <row r="103" spans="1:75" ht="21.6" customHeight="1" x14ac:dyDescent="0.2">
      <c r="A103" s="132"/>
      <c r="B103" s="143"/>
      <c r="C103" s="144"/>
      <c r="D103" s="144"/>
      <c r="E103" s="144"/>
      <c r="F103" s="144"/>
      <c r="G103" s="144"/>
      <c r="H103" s="144"/>
      <c r="I103" s="144"/>
      <c r="J103" s="144"/>
      <c r="K103" s="132"/>
      <c r="L103" s="132"/>
      <c r="M103" s="132"/>
      <c r="N103" s="132"/>
      <c r="O103" s="132"/>
      <c r="P103" s="132"/>
      <c r="Q103" s="132"/>
      <c r="R103" s="132"/>
      <c r="S103" s="132"/>
      <c r="T103" s="132"/>
      <c r="U103" s="132"/>
      <c r="V103" s="132"/>
      <c r="W103" s="132"/>
      <c r="X103" s="132"/>
      <c r="Y103" s="132"/>
      <c r="Z103" s="132"/>
      <c r="AA103" s="132"/>
      <c r="AB103" s="132"/>
      <c r="AC103" s="132"/>
      <c r="AD103" s="132"/>
      <c r="AE103" s="132"/>
      <c r="AF103" s="132"/>
      <c r="AG103" s="132"/>
      <c r="AH103" s="132"/>
      <c r="AI103" s="132"/>
      <c r="AJ103" s="132"/>
      <c r="AK103" s="132"/>
      <c r="AL103" s="132"/>
      <c r="AM103" s="132"/>
      <c r="AN103" s="132"/>
      <c r="AO103" s="132"/>
      <c r="AP103" s="132"/>
      <c r="AQ103" s="132"/>
      <c r="AR103" s="132"/>
      <c r="AS103" s="132"/>
      <c r="AT103" s="132"/>
      <c r="AU103" s="132"/>
      <c r="AV103" s="132"/>
      <c r="AW103" s="132"/>
      <c r="AX103" s="132"/>
      <c r="AY103" s="132"/>
      <c r="AZ103" s="132"/>
      <c r="BA103" s="132"/>
      <c r="BB103" s="132"/>
      <c r="BC103" s="132"/>
      <c r="BD103" s="132"/>
      <c r="BE103" s="132"/>
      <c r="BF103" s="132"/>
      <c r="BG103" s="132"/>
      <c r="BH103" s="132"/>
      <c r="BI103" s="132"/>
      <c r="BJ103" s="132"/>
      <c r="BK103" s="132"/>
      <c r="BL103" s="132"/>
      <c r="BM103" s="132"/>
      <c r="BN103" s="132"/>
      <c r="BO103" s="132"/>
      <c r="BP103" s="132"/>
      <c r="BQ103" s="132"/>
      <c r="BR103" s="132"/>
      <c r="BS103" s="132"/>
      <c r="BT103" s="132"/>
      <c r="BU103" s="132"/>
      <c r="BV103" s="132"/>
      <c r="BW103" s="132"/>
    </row>
    <row r="104" spans="1:75" ht="21.6" customHeight="1" x14ac:dyDescent="0.2">
      <c r="A104" s="132"/>
      <c r="B104" s="143"/>
      <c r="C104" s="144"/>
      <c r="D104" s="144"/>
      <c r="E104" s="144"/>
      <c r="F104" s="144"/>
      <c r="G104" s="144"/>
      <c r="H104" s="144"/>
      <c r="I104" s="144"/>
      <c r="J104" s="144"/>
      <c r="K104" s="132"/>
      <c r="L104" s="132"/>
      <c r="M104" s="132"/>
      <c r="N104" s="132"/>
      <c r="O104" s="132"/>
      <c r="P104" s="132"/>
      <c r="Q104" s="132"/>
      <c r="R104" s="132"/>
      <c r="S104" s="132"/>
      <c r="T104" s="132"/>
      <c r="U104" s="132"/>
      <c r="V104" s="132"/>
      <c r="W104" s="132"/>
      <c r="X104" s="132"/>
      <c r="Y104" s="132"/>
      <c r="Z104" s="132"/>
      <c r="AA104" s="132"/>
      <c r="AB104" s="132"/>
      <c r="AC104" s="132"/>
      <c r="AD104" s="132"/>
      <c r="AE104" s="132"/>
      <c r="AF104" s="132"/>
      <c r="AG104" s="132"/>
      <c r="AH104" s="132"/>
      <c r="AI104" s="132"/>
      <c r="AJ104" s="132"/>
      <c r="AK104" s="132"/>
      <c r="AL104" s="132"/>
      <c r="AM104" s="132"/>
      <c r="AN104" s="132"/>
      <c r="AO104" s="132"/>
      <c r="AP104" s="132"/>
      <c r="AQ104" s="132"/>
      <c r="AR104" s="132"/>
      <c r="AS104" s="132"/>
      <c r="AT104" s="132"/>
      <c r="AU104" s="132"/>
      <c r="AV104" s="132"/>
      <c r="AW104" s="132"/>
      <c r="AX104" s="132"/>
      <c r="AY104" s="132"/>
      <c r="AZ104" s="132"/>
      <c r="BA104" s="132"/>
      <c r="BB104" s="132"/>
      <c r="BC104" s="132"/>
      <c r="BD104" s="132"/>
      <c r="BE104" s="132"/>
      <c r="BF104" s="132"/>
      <c r="BG104" s="132"/>
      <c r="BH104" s="132"/>
      <c r="BI104" s="132"/>
      <c r="BJ104" s="132"/>
      <c r="BK104" s="132"/>
      <c r="BL104" s="132"/>
      <c r="BM104" s="132"/>
      <c r="BN104" s="132"/>
      <c r="BO104" s="132"/>
      <c r="BP104" s="132"/>
      <c r="BQ104" s="132"/>
      <c r="BR104" s="132"/>
      <c r="BS104" s="132"/>
      <c r="BT104" s="132"/>
      <c r="BU104" s="132"/>
      <c r="BV104" s="132"/>
      <c r="BW104" s="132"/>
    </row>
    <row r="105" spans="1:75" ht="21.6" customHeight="1" x14ac:dyDescent="0.2">
      <c r="A105" s="132"/>
      <c r="B105" s="143"/>
      <c r="C105" s="144"/>
      <c r="D105" s="144"/>
      <c r="E105" s="144"/>
      <c r="F105" s="144"/>
      <c r="G105" s="144"/>
      <c r="H105" s="144"/>
      <c r="I105" s="144"/>
      <c r="J105" s="144"/>
      <c r="K105" s="132"/>
      <c r="L105" s="132"/>
      <c r="M105" s="132"/>
      <c r="N105" s="132"/>
      <c r="O105" s="132"/>
      <c r="P105" s="132"/>
      <c r="Q105" s="132"/>
      <c r="R105" s="132"/>
      <c r="S105" s="132"/>
      <c r="T105" s="132"/>
      <c r="U105" s="132"/>
      <c r="V105" s="132"/>
      <c r="W105" s="132"/>
      <c r="X105" s="132"/>
      <c r="Y105" s="132"/>
      <c r="Z105" s="132"/>
      <c r="AA105" s="132"/>
      <c r="AB105" s="132"/>
      <c r="AC105" s="132"/>
      <c r="AD105" s="132"/>
      <c r="AE105" s="132"/>
      <c r="AF105" s="132"/>
      <c r="AG105" s="132"/>
      <c r="AH105" s="132"/>
      <c r="AI105" s="132"/>
      <c r="AJ105" s="132"/>
      <c r="AK105" s="132"/>
      <c r="AL105" s="132"/>
      <c r="AM105" s="132"/>
      <c r="AN105" s="132"/>
      <c r="AO105" s="132"/>
      <c r="AP105" s="132"/>
      <c r="AQ105" s="132"/>
      <c r="AR105" s="132"/>
      <c r="AS105" s="132"/>
      <c r="AT105" s="132"/>
      <c r="AU105" s="132"/>
      <c r="AV105" s="132"/>
      <c r="AW105" s="132"/>
      <c r="AX105" s="132"/>
      <c r="AY105" s="132"/>
      <c r="AZ105" s="132"/>
      <c r="BA105" s="132"/>
      <c r="BB105" s="132"/>
      <c r="BC105" s="132"/>
      <c r="BD105" s="132"/>
      <c r="BE105" s="132"/>
      <c r="BF105" s="132"/>
      <c r="BG105" s="132"/>
      <c r="BH105" s="132"/>
      <c r="BI105" s="132"/>
      <c r="BJ105" s="132"/>
      <c r="BK105" s="132"/>
      <c r="BL105" s="132"/>
      <c r="BM105" s="132"/>
      <c r="BN105" s="132"/>
      <c r="BO105" s="132"/>
      <c r="BP105" s="132"/>
      <c r="BQ105" s="132"/>
      <c r="BR105" s="132"/>
      <c r="BS105" s="132"/>
      <c r="BT105" s="132"/>
      <c r="BU105" s="132"/>
      <c r="BV105" s="132"/>
      <c r="BW105" s="132"/>
    </row>
    <row r="106" spans="1:75" ht="21.6" customHeight="1" x14ac:dyDescent="0.2">
      <c r="A106" s="132"/>
      <c r="B106" s="143"/>
      <c r="C106" s="144"/>
      <c r="D106" s="144"/>
      <c r="E106" s="144"/>
      <c r="F106" s="144"/>
      <c r="G106" s="144"/>
      <c r="H106" s="144"/>
      <c r="I106" s="144"/>
      <c r="J106" s="144"/>
      <c r="K106" s="132"/>
      <c r="L106" s="132"/>
      <c r="M106" s="132"/>
      <c r="N106" s="132"/>
      <c r="O106" s="132"/>
      <c r="P106" s="132"/>
      <c r="Q106" s="132"/>
      <c r="R106" s="132"/>
      <c r="S106" s="132"/>
      <c r="T106" s="132"/>
      <c r="U106" s="132"/>
      <c r="V106" s="132"/>
      <c r="W106" s="132"/>
      <c r="X106" s="132"/>
      <c r="Y106" s="132"/>
      <c r="Z106" s="132"/>
      <c r="AA106" s="132"/>
      <c r="AB106" s="132"/>
      <c r="AC106" s="132"/>
      <c r="AD106" s="132"/>
      <c r="AE106" s="132"/>
      <c r="AF106" s="132"/>
      <c r="AG106" s="132"/>
      <c r="AH106" s="132"/>
      <c r="AI106" s="132"/>
      <c r="AJ106" s="132"/>
      <c r="AK106" s="132"/>
      <c r="AL106" s="132"/>
      <c r="AM106" s="132"/>
      <c r="AN106" s="132"/>
      <c r="AO106" s="132"/>
      <c r="AP106" s="132"/>
      <c r="AQ106" s="132"/>
      <c r="AR106" s="132"/>
      <c r="AS106" s="132"/>
      <c r="AT106" s="132"/>
      <c r="AU106" s="132"/>
      <c r="AV106" s="132"/>
      <c r="AW106" s="132"/>
      <c r="AX106" s="132"/>
      <c r="AY106" s="132"/>
      <c r="AZ106" s="132"/>
      <c r="BA106" s="132"/>
      <c r="BB106" s="132"/>
      <c r="BC106" s="132"/>
      <c r="BD106" s="132"/>
      <c r="BE106" s="132"/>
      <c r="BF106" s="132"/>
      <c r="BG106" s="132"/>
      <c r="BH106" s="132"/>
      <c r="BI106" s="132"/>
      <c r="BJ106" s="132"/>
      <c r="BK106" s="132"/>
      <c r="BL106" s="132"/>
      <c r="BM106" s="132"/>
      <c r="BN106" s="132"/>
      <c r="BO106" s="132"/>
      <c r="BP106" s="132"/>
      <c r="BQ106" s="132"/>
      <c r="BR106" s="132"/>
      <c r="BS106" s="132"/>
      <c r="BT106" s="132"/>
      <c r="BU106" s="132"/>
      <c r="BV106" s="132"/>
      <c r="BW106" s="132"/>
    </row>
    <row r="107" spans="1:75" ht="21.6" customHeight="1" x14ac:dyDescent="0.2">
      <c r="A107" s="132"/>
      <c r="B107" s="143"/>
      <c r="C107" s="144"/>
      <c r="D107" s="144"/>
      <c r="E107" s="144"/>
      <c r="F107" s="144"/>
      <c r="G107" s="144"/>
      <c r="H107" s="144"/>
      <c r="I107" s="144"/>
      <c r="J107" s="144"/>
      <c r="K107" s="132"/>
      <c r="L107" s="132"/>
      <c r="M107" s="132"/>
      <c r="N107" s="132"/>
      <c r="O107" s="132"/>
      <c r="P107" s="132"/>
      <c r="Q107" s="132"/>
      <c r="R107" s="132"/>
      <c r="S107" s="132"/>
      <c r="T107" s="132"/>
      <c r="U107" s="132"/>
      <c r="V107" s="132"/>
      <c r="W107" s="132"/>
      <c r="X107" s="132"/>
      <c r="Y107" s="132"/>
      <c r="Z107" s="132"/>
      <c r="AA107" s="132"/>
      <c r="AB107" s="132"/>
      <c r="AC107" s="132"/>
      <c r="AD107" s="132"/>
      <c r="AE107" s="132"/>
      <c r="AF107" s="132"/>
      <c r="AG107" s="132"/>
      <c r="AH107" s="132"/>
      <c r="AI107" s="132"/>
      <c r="AJ107" s="132"/>
      <c r="AK107" s="132"/>
      <c r="AL107" s="132"/>
      <c r="AM107" s="132"/>
      <c r="AN107" s="132"/>
      <c r="AO107" s="132"/>
      <c r="AP107" s="132"/>
      <c r="AQ107" s="132"/>
      <c r="AR107" s="132"/>
      <c r="AS107" s="132"/>
      <c r="AT107" s="132"/>
      <c r="AU107" s="132"/>
      <c r="AV107" s="132"/>
      <c r="AW107" s="132"/>
      <c r="AX107" s="132"/>
      <c r="AY107" s="132"/>
      <c r="AZ107" s="132"/>
      <c r="BA107" s="132"/>
      <c r="BB107" s="132"/>
      <c r="BC107" s="132"/>
      <c r="BD107" s="132"/>
      <c r="BE107" s="132"/>
      <c r="BF107" s="132"/>
      <c r="BG107" s="132"/>
      <c r="BH107" s="132"/>
      <c r="BI107" s="132"/>
      <c r="BJ107" s="132"/>
      <c r="BK107" s="132"/>
      <c r="BL107" s="132"/>
      <c r="BM107" s="132"/>
      <c r="BN107" s="132"/>
      <c r="BO107" s="132"/>
      <c r="BP107" s="132"/>
      <c r="BQ107" s="132"/>
      <c r="BR107" s="132"/>
      <c r="BS107" s="132"/>
      <c r="BT107" s="132"/>
      <c r="BU107" s="132"/>
      <c r="BV107" s="132"/>
      <c r="BW107" s="132"/>
    </row>
    <row r="108" spans="1:75" ht="21" customHeight="1" x14ac:dyDescent="0.2">
      <c r="A108" s="132"/>
      <c r="B108" s="143"/>
      <c r="C108" s="144"/>
      <c r="D108" s="144"/>
      <c r="E108" s="144"/>
      <c r="F108" s="144"/>
      <c r="G108" s="144"/>
      <c r="H108" s="144"/>
      <c r="I108" s="144"/>
      <c r="J108" s="144"/>
      <c r="K108" s="132"/>
      <c r="L108" s="132"/>
      <c r="M108" s="132"/>
      <c r="N108" s="132"/>
      <c r="O108" s="132"/>
      <c r="P108" s="132"/>
      <c r="Q108" s="132"/>
      <c r="R108" s="132"/>
      <c r="S108" s="132"/>
      <c r="T108" s="132"/>
      <c r="U108" s="132"/>
      <c r="V108" s="132"/>
      <c r="W108" s="132"/>
      <c r="X108" s="132"/>
      <c r="Y108" s="132"/>
      <c r="Z108" s="132"/>
      <c r="AA108" s="132"/>
      <c r="AB108" s="132"/>
      <c r="AC108" s="132"/>
      <c r="AD108" s="132"/>
      <c r="AE108" s="132"/>
      <c r="AF108" s="132"/>
      <c r="AG108" s="132"/>
      <c r="AH108" s="132"/>
      <c r="AI108" s="132"/>
      <c r="AJ108" s="132"/>
      <c r="AK108" s="132"/>
      <c r="AL108" s="132"/>
      <c r="AM108" s="132"/>
      <c r="AN108" s="132"/>
      <c r="AO108" s="132"/>
      <c r="AP108" s="132"/>
      <c r="AQ108" s="132"/>
      <c r="AR108" s="132"/>
      <c r="AS108" s="132"/>
      <c r="AT108" s="132"/>
      <c r="AU108" s="132"/>
      <c r="AV108" s="132"/>
      <c r="AW108" s="132"/>
      <c r="AX108" s="132"/>
      <c r="AY108" s="132"/>
      <c r="AZ108" s="132"/>
      <c r="BA108" s="132"/>
      <c r="BB108" s="132"/>
      <c r="BC108" s="132"/>
      <c r="BD108" s="132"/>
      <c r="BE108" s="132"/>
      <c r="BF108" s="132"/>
      <c r="BG108" s="132"/>
      <c r="BH108" s="132"/>
      <c r="BI108" s="132"/>
      <c r="BJ108" s="132"/>
      <c r="BK108" s="132"/>
      <c r="BL108" s="132"/>
      <c r="BM108" s="132"/>
      <c r="BN108" s="132"/>
      <c r="BO108" s="132"/>
      <c r="BP108" s="132"/>
      <c r="BQ108" s="132"/>
      <c r="BR108" s="132"/>
      <c r="BS108" s="132"/>
      <c r="BT108" s="132"/>
      <c r="BU108" s="132"/>
      <c r="BV108" s="132"/>
      <c r="BW108" s="132"/>
    </row>
    <row r="109" spans="1:75" ht="21.6" customHeight="1" x14ac:dyDescent="0.2">
      <c r="A109" s="132"/>
      <c r="B109" s="143"/>
      <c r="C109" s="144"/>
      <c r="D109" s="144"/>
      <c r="E109" s="144"/>
      <c r="F109" s="144"/>
      <c r="G109" s="144"/>
      <c r="H109" s="144"/>
      <c r="I109" s="144"/>
      <c r="J109" s="144"/>
      <c r="K109" s="132"/>
      <c r="L109" s="132"/>
      <c r="M109" s="132"/>
      <c r="N109" s="132"/>
      <c r="O109" s="132"/>
      <c r="P109" s="132"/>
      <c r="Q109" s="132"/>
      <c r="R109" s="132"/>
      <c r="S109" s="132"/>
      <c r="T109" s="132"/>
      <c r="U109" s="132"/>
      <c r="V109" s="132"/>
      <c r="W109" s="132"/>
      <c r="X109" s="132"/>
      <c r="Y109" s="132"/>
      <c r="Z109" s="132"/>
      <c r="AA109" s="132"/>
      <c r="AB109" s="132"/>
      <c r="AC109" s="132"/>
      <c r="AD109" s="132"/>
      <c r="AE109" s="132"/>
      <c r="AF109" s="132"/>
      <c r="AG109" s="132"/>
      <c r="AH109" s="132"/>
      <c r="AI109" s="132"/>
      <c r="AJ109" s="132"/>
      <c r="AK109" s="132"/>
      <c r="AL109" s="132"/>
      <c r="AM109" s="132"/>
      <c r="AN109" s="132"/>
      <c r="AO109" s="132"/>
      <c r="AP109" s="132"/>
      <c r="AQ109" s="132"/>
      <c r="AR109" s="132"/>
      <c r="AS109" s="132"/>
      <c r="AT109" s="132"/>
      <c r="AU109" s="132"/>
      <c r="AV109" s="132"/>
      <c r="AW109" s="132"/>
      <c r="AX109" s="132"/>
      <c r="AY109" s="132"/>
      <c r="AZ109" s="132"/>
      <c r="BA109" s="132"/>
      <c r="BB109" s="132"/>
      <c r="BC109" s="132"/>
      <c r="BD109" s="132"/>
      <c r="BE109" s="132"/>
      <c r="BF109" s="132"/>
      <c r="BG109" s="132"/>
      <c r="BH109" s="132"/>
      <c r="BI109" s="132"/>
      <c r="BJ109" s="132"/>
      <c r="BK109" s="132"/>
      <c r="BL109" s="132"/>
      <c r="BM109" s="132"/>
      <c r="BN109" s="132"/>
      <c r="BO109" s="132"/>
      <c r="BP109" s="132"/>
      <c r="BQ109" s="132"/>
      <c r="BR109" s="132"/>
      <c r="BS109" s="132"/>
      <c r="BT109" s="132"/>
      <c r="BU109" s="132"/>
      <c r="BV109" s="132"/>
      <c r="BW109" s="132"/>
    </row>
    <row r="110" spans="1:75" ht="31.5" customHeight="1" x14ac:dyDescent="0.2">
      <c r="A110" s="132"/>
      <c r="B110" s="143"/>
      <c r="C110" s="144"/>
      <c r="D110" s="144"/>
      <c r="E110" s="144"/>
      <c r="F110" s="144"/>
      <c r="G110" s="144"/>
      <c r="H110" s="144"/>
      <c r="I110" s="144"/>
      <c r="J110" s="144"/>
      <c r="K110" s="132"/>
      <c r="L110" s="132"/>
      <c r="M110" s="132"/>
      <c r="N110" s="132"/>
      <c r="O110" s="132"/>
      <c r="P110" s="132"/>
      <c r="Q110" s="132"/>
      <c r="R110" s="132"/>
      <c r="S110" s="132"/>
      <c r="T110" s="132"/>
      <c r="U110" s="132"/>
      <c r="V110" s="132"/>
      <c r="W110" s="132"/>
      <c r="X110" s="132"/>
      <c r="Y110" s="132"/>
      <c r="Z110" s="132"/>
      <c r="AA110" s="132"/>
      <c r="AB110" s="132"/>
      <c r="AC110" s="132"/>
      <c r="AD110" s="132"/>
      <c r="AE110" s="132"/>
      <c r="AF110" s="132"/>
      <c r="AG110" s="132"/>
      <c r="AH110" s="132"/>
      <c r="AI110" s="132"/>
      <c r="AJ110" s="132"/>
      <c r="AK110" s="132"/>
      <c r="AL110" s="132"/>
      <c r="AM110" s="132"/>
      <c r="AN110" s="132"/>
      <c r="AO110" s="132"/>
      <c r="AP110" s="132"/>
      <c r="AQ110" s="132"/>
      <c r="AR110" s="132"/>
      <c r="AS110" s="132"/>
      <c r="AT110" s="132"/>
      <c r="AU110" s="132"/>
      <c r="AV110" s="132"/>
      <c r="AW110" s="132"/>
      <c r="AX110" s="132"/>
      <c r="AY110" s="132"/>
      <c r="AZ110" s="132"/>
      <c r="BA110" s="132"/>
      <c r="BB110" s="132"/>
      <c r="BC110" s="132"/>
      <c r="BD110" s="132"/>
      <c r="BE110" s="132"/>
      <c r="BF110" s="132"/>
      <c r="BG110" s="132"/>
      <c r="BH110" s="132"/>
      <c r="BI110" s="132"/>
      <c r="BJ110" s="132"/>
      <c r="BK110" s="132"/>
      <c r="BL110" s="132"/>
      <c r="BM110" s="132"/>
      <c r="BN110" s="132"/>
      <c r="BO110" s="132"/>
      <c r="BP110" s="132"/>
      <c r="BQ110" s="132"/>
      <c r="BR110" s="132"/>
      <c r="BS110" s="132"/>
      <c r="BT110" s="132"/>
      <c r="BU110" s="132"/>
      <c r="BV110" s="132"/>
      <c r="BW110" s="132"/>
    </row>
    <row r="111" spans="1:75" ht="21.6" customHeight="1" x14ac:dyDescent="0.2">
      <c r="A111" s="132"/>
      <c r="B111" s="143"/>
      <c r="C111" s="144"/>
      <c r="D111" s="144"/>
      <c r="E111" s="144"/>
      <c r="F111" s="144"/>
      <c r="G111" s="144"/>
      <c r="H111" s="144"/>
      <c r="I111" s="144"/>
      <c r="J111" s="144"/>
      <c r="K111" s="132"/>
      <c r="L111" s="132"/>
      <c r="M111" s="132"/>
      <c r="N111" s="132"/>
      <c r="O111" s="132"/>
      <c r="P111" s="132"/>
      <c r="Q111" s="132"/>
      <c r="R111" s="132"/>
      <c r="S111" s="132"/>
      <c r="T111" s="132"/>
      <c r="U111" s="132"/>
      <c r="V111" s="132"/>
      <c r="W111" s="132"/>
      <c r="X111" s="132"/>
      <c r="Y111" s="132"/>
      <c r="Z111" s="132"/>
      <c r="AA111" s="132"/>
      <c r="AB111" s="132"/>
      <c r="AC111" s="132"/>
      <c r="AD111" s="132"/>
      <c r="AE111" s="132"/>
      <c r="AF111" s="132"/>
      <c r="AG111" s="132"/>
      <c r="AH111" s="132"/>
      <c r="AI111" s="132"/>
      <c r="AJ111" s="132"/>
      <c r="AK111" s="132"/>
      <c r="AL111" s="132"/>
      <c r="AM111" s="132"/>
      <c r="AN111" s="132"/>
      <c r="AO111" s="132"/>
      <c r="AP111" s="132"/>
      <c r="AQ111" s="132"/>
      <c r="AR111" s="132"/>
      <c r="AS111" s="132"/>
      <c r="AT111" s="132"/>
      <c r="AU111" s="132"/>
      <c r="AV111" s="132"/>
      <c r="AW111" s="132"/>
      <c r="AX111" s="132"/>
      <c r="AY111" s="132"/>
      <c r="AZ111" s="132"/>
      <c r="BA111" s="132"/>
      <c r="BB111" s="132"/>
      <c r="BC111" s="132"/>
      <c r="BD111" s="132"/>
      <c r="BE111" s="132"/>
      <c r="BF111" s="132"/>
      <c r="BG111" s="132"/>
      <c r="BH111" s="132"/>
      <c r="BI111" s="132"/>
      <c r="BJ111" s="132"/>
      <c r="BK111" s="132"/>
      <c r="BL111" s="132"/>
      <c r="BM111" s="132"/>
      <c r="BN111" s="132"/>
      <c r="BO111" s="132"/>
      <c r="BP111" s="132"/>
      <c r="BQ111" s="132"/>
      <c r="BR111" s="132"/>
      <c r="BS111" s="132"/>
      <c r="BT111" s="132"/>
      <c r="BU111" s="132"/>
      <c r="BV111" s="132"/>
      <c r="BW111" s="132"/>
    </row>
    <row r="112" spans="1:75" ht="31.5" customHeight="1" x14ac:dyDescent="0.2">
      <c r="A112" s="132"/>
      <c r="B112" s="143"/>
      <c r="C112" s="144"/>
      <c r="D112" s="144"/>
      <c r="E112" s="144"/>
      <c r="F112" s="144"/>
      <c r="G112" s="144"/>
      <c r="H112" s="144"/>
      <c r="I112" s="144"/>
      <c r="J112" s="144"/>
      <c r="K112" s="132"/>
      <c r="L112" s="132"/>
      <c r="M112" s="132"/>
      <c r="N112" s="132"/>
      <c r="O112" s="132"/>
      <c r="P112" s="132"/>
      <c r="Q112" s="132"/>
      <c r="R112" s="132"/>
      <c r="S112" s="132"/>
      <c r="T112" s="132"/>
      <c r="U112" s="132"/>
      <c r="V112" s="132"/>
      <c r="W112" s="132"/>
      <c r="X112" s="132"/>
      <c r="Y112" s="132"/>
      <c r="Z112" s="132"/>
      <c r="AA112" s="132"/>
      <c r="AB112" s="132"/>
      <c r="AC112" s="132"/>
      <c r="AD112" s="132"/>
      <c r="AE112" s="132"/>
      <c r="AF112" s="132"/>
      <c r="AG112" s="132"/>
      <c r="AH112" s="132"/>
      <c r="AI112" s="132"/>
      <c r="AJ112" s="132"/>
      <c r="AK112" s="132"/>
      <c r="AL112" s="132"/>
      <c r="AM112" s="132"/>
      <c r="AN112" s="132"/>
      <c r="AO112" s="132"/>
      <c r="AP112" s="132"/>
      <c r="AQ112" s="132"/>
      <c r="AR112" s="132"/>
      <c r="AS112" s="132"/>
      <c r="AT112" s="132"/>
      <c r="AU112" s="132"/>
      <c r="AV112" s="132"/>
      <c r="AW112" s="132"/>
      <c r="AX112" s="132"/>
      <c r="AY112" s="132"/>
      <c r="AZ112" s="132"/>
      <c r="BA112" s="132"/>
      <c r="BB112" s="132"/>
      <c r="BC112" s="132"/>
      <c r="BD112" s="132"/>
      <c r="BE112" s="132"/>
      <c r="BF112" s="132"/>
      <c r="BG112" s="132"/>
      <c r="BH112" s="132"/>
      <c r="BI112" s="132"/>
      <c r="BJ112" s="132"/>
      <c r="BK112" s="132"/>
      <c r="BL112" s="132"/>
      <c r="BM112" s="132"/>
      <c r="BN112" s="132"/>
      <c r="BO112" s="132"/>
      <c r="BP112" s="132"/>
      <c r="BQ112" s="132"/>
      <c r="BR112" s="132"/>
      <c r="BS112" s="132"/>
      <c r="BT112" s="132"/>
      <c r="BU112" s="132"/>
      <c r="BV112" s="132"/>
      <c r="BW112" s="132"/>
    </row>
    <row r="113" spans="1:75" ht="21.6" customHeight="1" x14ac:dyDescent="0.2">
      <c r="A113" s="132"/>
      <c r="B113" s="143"/>
      <c r="C113" s="144"/>
      <c r="D113" s="144"/>
      <c r="E113" s="144"/>
      <c r="F113" s="144"/>
      <c r="G113" s="144"/>
      <c r="H113" s="144"/>
      <c r="I113" s="144"/>
      <c r="J113" s="144"/>
      <c r="K113" s="132"/>
      <c r="L113" s="132"/>
      <c r="M113" s="132"/>
      <c r="N113" s="132"/>
      <c r="O113" s="132"/>
      <c r="P113" s="132"/>
      <c r="Q113" s="132"/>
      <c r="R113" s="132"/>
      <c r="S113" s="132"/>
      <c r="T113" s="132"/>
      <c r="U113" s="132"/>
      <c r="V113" s="132"/>
      <c r="W113" s="132"/>
      <c r="X113" s="132"/>
      <c r="Y113" s="132"/>
      <c r="Z113" s="132"/>
      <c r="AA113" s="132"/>
      <c r="AB113" s="132"/>
      <c r="AC113" s="132"/>
      <c r="AD113" s="132"/>
      <c r="AE113" s="132"/>
      <c r="AF113" s="132"/>
      <c r="AG113" s="132"/>
      <c r="AH113" s="132"/>
      <c r="AI113" s="132"/>
      <c r="AJ113" s="132"/>
      <c r="AK113" s="132"/>
      <c r="AL113" s="132"/>
      <c r="AM113" s="132"/>
      <c r="AN113" s="132"/>
      <c r="AO113" s="132"/>
      <c r="AP113" s="132"/>
      <c r="AQ113" s="132"/>
      <c r="AR113" s="132"/>
      <c r="AS113" s="132"/>
      <c r="AT113" s="132"/>
      <c r="AU113" s="132"/>
      <c r="AV113" s="132"/>
      <c r="AW113" s="132"/>
      <c r="AX113" s="132"/>
      <c r="AY113" s="132"/>
      <c r="AZ113" s="132"/>
      <c r="BA113" s="132"/>
      <c r="BB113" s="132"/>
      <c r="BC113" s="132"/>
      <c r="BD113" s="132"/>
      <c r="BE113" s="132"/>
      <c r="BF113" s="132"/>
      <c r="BG113" s="132"/>
      <c r="BH113" s="132"/>
      <c r="BI113" s="132"/>
      <c r="BJ113" s="132"/>
      <c r="BK113" s="132"/>
      <c r="BL113" s="132"/>
      <c r="BM113" s="132"/>
      <c r="BN113" s="132"/>
      <c r="BO113" s="132"/>
      <c r="BP113" s="132"/>
      <c r="BQ113" s="132"/>
      <c r="BR113" s="132"/>
      <c r="BS113" s="132"/>
      <c r="BT113" s="132"/>
      <c r="BU113" s="132"/>
      <c r="BV113" s="132"/>
      <c r="BW113" s="132"/>
    </row>
    <row r="114" spans="1:75" ht="30.75" customHeight="1" x14ac:dyDescent="0.2">
      <c r="A114" s="132"/>
      <c r="B114" s="143"/>
      <c r="C114" s="144"/>
      <c r="D114" s="144"/>
      <c r="E114" s="144"/>
      <c r="F114" s="144"/>
      <c r="G114" s="144"/>
      <c r="H114" s="144"/>
      <c r="I114" s="144"/>
      <c r="J114" s="144"/>
      <c r="K114" s="132"/>
      <c r="L114" s="132"/>
      <c r="M114" s="132"/>
      <c r="N114" s="132"/>
      <c r="O114" s="132"/>
      <c r="P114" s="132"/>
      <c r="Q114" s="132"/>
      <c r="R114" s="132"/>
      <c r="S114" s="132"/>
      <c r="T114" s="132"/>
      <c r="U114" s="132"/>
      <c r="V114" s="132"/>
      <c r="W114" s="132"/>
      <c r="X114" s="132"/>
      <c r="Y114" s="132"/>
      <c r="Z114" s="132"/>
      <c r="AA114" s="132"/>
      <c r="AB114" s="132"/>
      <c r="AC114" s="132"/>
      <c r="AD114" s="132"/>
      <c r="AE114" s="132"/>
      <c r="AF114" s="132"/>
      <c r="AG114" s="132"/>
      <c r="AH114" s="132"/>
      <c r="AI114" s="132"/>
      <c r="AJ114" s="132"/>
      <c r="AK114" s="132"/>
      <c r="AL114" s="132"/>
      <c r="AM114" s="132"/>
      <c r="AN114" s="132"/>
      <c r="AO114" s="132"/>
      <c r="AP114" s="132"/>
      <c r="AQ114" s="132"/>
      <c r="AR114" s="132"/>
      <c r="AS114" s="132"/>
      <c r="AT114" s="132"/>
      <c r="AU114" s="132"/>
      <c r="AV114" s="132"/>
      <c r="AW114" s="132"/>
      <c r="AX114" s="132"/>
      <c r="AY114" s="132"/>
      <c r="AZ114" s="132"/>
      <c r="BA114" s="132"/>
      <c r="BB114" s="132"/>
      <c r="BC114" s="132"/>
      <c r="BD114" s="132"/>
      <c r="BE114" s="132"/>
      <c r="BF114" s="132"/>
      <c r="BG114" s="132"/>
      <c r="BH114" s="132"/>
      <c r="BI114" s="132"/>
      <c r="BJ114" s="132"/>
      <c r="BK114" s="132"/>
      <c r="BL114" s="132"/>
      <c r="BM114" s="132"/>
      <c r="BN114" s="132"/>
      <c r="BO114" s="132"/>
      <c r="BP114" s="132"/>
      <c r="BQ114" s="132"/>
      <c r="BR114" s="132"/>
      <c r="BS114" s="132"/>
      <c r="BT114" s="132"/>
      <c r="BU114" s="132"/>
      <c r="BV114" s="132"/>
      <c r="BW114" s="132"/>
    </row>
    <row r="115" spans="1:75" ht="21.6" customHeight="1" x14ac:dyDescent="0.2">
      <c r="A115" s="132"/>
      <c r="B115" s="143"/>
      <c r="C115" s="144"/>
      <c r="D115" s="144"/>
      <c r="E115" s="144"/>
      <c r="F115" s="144"/>
      <c r="G115" s="144"/>
      <c r="H115" s="144"/>
      <c r="I115" s="144"/>
      <c r="J115" s="144"/>
      <c r="K115" s="132"/>
      <c r="L115" s="132"/>
      <c r="M115" s="132"/>
      <c r="N115" s="132"/>
      <c r="O115" s="132"/>
      <c r="P115" s="132"/>
      <c r="Q115" s="132"/>
      <c r="R115" s="132"/>
      <c r="S115" s="132"/>
      <c r="T115" s="132"/>
      <c r="U115" s="132"/>
      <c r="V115" s="132"/>
      <c r="W115" s="132"/>
      <c r="X115" s="132"/>
      <c r="Y115" s="132"/>
      <c r="Z115" s="132"/>
      <c r="AA115" s="132"/>
      <c r="AB115" s="132"/>
      <c r="AC115" s="132"/>
      <c r="AD115" s="132"/>
      <c r="AE115" s="132"/>
      <c r="AF115" s="132"/>
      <c r="AG115" s="132"/>
      <c r="AH115" s="132"/>
      <c r="AI115" s="132"/>
      <c r="AJ115" s="132"/>
      <c r="AK115" s="132"/>
      <c r="AL115" s="132"/>
      <c r="AM115" s="132"/>
      <c r="AN115" s="132"/>
      <c r="AO115" s="132"/>
      <c r="AP115" s="132"/>
      <c r="AQ115" s="132"/>
      <c r="AR115" s="132"/>
      <c r="AS115" s="132"/>
      <c r="AT115" s="132"/>
      <c r="AU115" s="132"/>
      <c r="AV115" s="132"/>
      <c r="AW115" s="132"/>
      <c r="AX115" s="132"/>
      <c r="AY115" s="132"/>
      <c r="AZ115" s="132"/>
      <c r="BA115" s="132"/>
      <c r="BB115" s="132"/>
      <c r="BC115" s="132"/>
      <c r="BD115" s="132"/>
      <c r="BE115" s="132"/>
      <c r="BF115" s="132"/>
      <c r="BG115" s="132"/>
      <c r="BH115" s="132"/>
      <c r="BI115" s="132"/>
      <c r="BJ115" s="132"/>
      <c r="BK115" s="132"/>
      <c r="BL115" s="132"/>
      <c r="BM115" s="132"/>
      <c r="BN115" s="132"/>
      <c r="BO115" s="132"/>
      <c r="BP115" s="132"/>
      <c r="BQ115" s="132"/>
      <c r="BR115" s="132"/>
      <c r="BS115" s="132"/>
      <c r="BT115" s="132"/>
      <c r="BU115" s="132"/>
      <c r="BV115" s="132"/>
      <c r="BW115" s="132"/>
    </row>
    <row r="116" spans="1:75" ht="30.75" customHeight="1" x14ac:dyDescent="0.2">
      <c r="A116" s="132"/>
      <c r="B116" s="143"/>
      <c r="C116" s="144"/>
      <c r="D116" s="144"/>
      <c r="E116" s="144"/>
      <c r="F116" s="144"/>
      <c r="G116" s="144"/>
      <c r="H116" s="144"/>
      <c r="I116" s="144"/>
      <c r="J116" s="144"/>
      <c r="K116" s="132"/>
      <c r="L116" s="132"/>
      <c r="M116" s="132"/>
      <c r="N116" s="132"/>
      <c r="O116" s="132"/>
      <c r="P116" s="132"/>
      <c r="Q116" s="132"/>
      <c r="R116" s="132"/>
      <c r="S116" s="132"/>
      <c r="T116" s="132"/>
      <c r="U116" s="132"/>
      <c r="V116" s="132"/>
      <c r="W116" s="132"/>
      <c r="X116" s="132"/>
      <c r="Y116" s="132"/>
      <c r="Z116" s="132"/>
      <c r="AA116" s="132"/>
      <c r="AB116" s="132"/>
      <c r="AC116" s="132"/>
      <c r="AD116" s="132"/>
      <c r="AE116" s="132"/>
      <c r="AF116" s="132"/>
      <c r="AG116" s="132"/>
      <c r="AH116" s="132"/>
      <c r="AI116" s="132"/>
      <c r="AJ116" s="132"/>
      <c r="AK116" s="132"/>
      <c r="AL116" s="132"/>
      <c r="AM116" s="132"/>
      <c r="AN116" s="132"/>
      <c r="AO116" s="132"/>
      <c r="AP116" s="132"/>
      <c r="AQ116" s="132"/>
      <c r="AR116" s="132"/>
      <c r="AS116" s="132"/>
      <c r="AT116" s="132"/>
      <c r="AU116" s="132"/>
      <c r="AV116" s="132"/>
      <c r="AW116" s="132"/>
      <c r="AX116" s="132"/>
      <c r="AY116" s="132"/>
      <c r="AZ116" s="132"/>
      <c r="BA116" s="132"/>
      <c r="BB116" s="132"/>
      <c r="BC116" s="132"/>
      <c r="BD116" s="132"/>
      <c r="BE116" s="132"/>
      <c r="BF116" s="441"/>
      <c r="BG116" s="132"/>
      <c r="BH116" s="132"/>
      <c r="BI116" s="132"/>
      <c r="BJ116" s="132"/>
      <c r="BK116" s="132"/>
      <c r="BL116" s="132"/>
      <c r="BM116" s="132"/>
      <c r="BN116" s="132"/>
      <c r="BO116" s="132"/>
      <c r="BP116" s="132"/>
      <c r="BQ116" s="132"/>
      <c r="BR116" s="132"/>
      <c r="BS116" s="132"/>
      <c r="BT116" s="132"/>
      <c r="BU116" s="132"/>
      <c r="BV116" s="132"/>
      <c r="BW116" s="132"/>
    </row>
    <row r="117" spans="1:75" ht="21.6" customHeight="1" x14ac:dyDescent="0.2">
      <c r="A117" s="132"/>
      <c r="B117" s="143"/>
      <c r="C117" s="144"/>
      <c r="D117" s="144"/>
      <c r="E117" s="144"/>
      <c r="F117" s="144"/>
      <c r="G117" s="144"/>
      <c r="H117" s="144"/>
      <c r="I117" s="144"/>
      <c r="J117" s="144"/>
      <c r="K117" s="132"/>
      <c r="L117" s="132"/>
      <c r="M117" s="132"/>
      <c r="N117" s="132"/>
      <c r="O117" s="132"/>
      <c r="P117" s="132"/>
      <c r="Q117" s="132"/>
      <c r="R117" s="132"/>
      <c r="S117" s="132"/>
      <c r="T117" s="132"/>
      <c r="U117" s="132"/>
      <c r="V117" s="132"/>
      <c r="W117" s="132"/>
      <c r="X117" s="132"/>
      <c r="Y117" s="132"/>
      <c r="Z117" s="132"/>
      <c r="AA117" s="132"/>
      <c r="AB117" s="132"/>
      <c r="AC117" s="132"/>
      <c r="AD117" s="132"/>
      <c r="AE117" s="132"/>
      <c r="AF117" s="132"/>
      <c r="AG117" s="132"/>
      <c r="AH117" s="132"/>
      <c r="AI117" s="132"/>
      <c r="AJ117" s="132"/>
      <c r="AK117" s="132"/>
      <c r="AL117" s="132"/>
      <c r="AM117" s="132"/>
      <c r="AN117" s="132"/>
      <c r="AO117" s="132"/>
      <c r="AP117" s="132"/>
      <c r="AQ117" s="132"/>
      <c r="AR117" s="132"/>
      <c r="AS117" s="132"/>
      <c r="AT117" s="132"/>
      <c r="AU117" s="132"/>
      <c r="AV117" s="132"/>
      <c r="AW117" s="132"/>
      <c r="AX117" s="132"/>
      <c r="AY117" s="132"/>
      <c r="AZ117" s="132"/>
      <c r="BA117" s="132"/>
      <c r="BB117" s="132"/>
      <c r="BC117" s="132"/>
      <c r="BD117" s="132"/>
      <c r="BE117" s="132"/>
      <c r="BF117" s="132"/>
      <c r="BG117" s="132"/>
      <c r="BH117" s="132"/>
      <c r="BI117" s="132"/>
      <c r="BJ117" s="132"/>
      <c r="BK117" s="132"/>
      <c r="BL117" s="132"/>
      <c r="BM117" s="132"/>
      <c r="BN117" s="132"/>
      <c r="BO117" s="132"/>
      <c r="BP117" s="132"/>
      <c r="BQ117" s="132"/>
      <c r="BR117" s="132"/>
      <c r="BS117" s="132"/>
      <c r="BT117" s="132"/>
      <c r="BU117" s="132"/>
      <c r="BV117" s="132"/>
      <c r="BW117" s="132"/>
    </row>
    <row r="118" spans="1:75" ht="30.75" customHeight="1" x14ac:dyDescent="0.2">
      <c r="A118" s="132"/>
      <c r="B118" s="143"/>
      <c r="C118" s="144"/>
      <c r="D118" s="144"/>
      <c r="E118" s="144"/>
      <c r="F118" s="144"/>
      <c r="G118" s="144"/>
      <c r="H118" s="144"/>
      <c r="I118" s="144"/>
      <c r="J118" s="144"/>
      <c r="K118" s="132"/>
      <c r="L118" s="132"/>
      <c r="M118" s="132"/>
      <c r="N118" s="132"/>
      <c r="O118" s="132"/>
      <c r="P118" s="132"/>
      <c r="Q118" s="132"/>
      <c r="R118" s="132"/>
      <c r="S118" s="132"/>
      <c r="T118" s="132"/>
      <c r="U118" s="132"/>
      <c r="V118" s="132"/>
      <c r="W118" s="132"/>
      <c r="X118" s="132"/>
      <c r="Y118" s="132"/>
      <c r="Z118" s="132"/>
      <c r="AA118" s="132"/>
      <c r="AB118" s="132"/>
      <c r="AC118" s="132"/>
      <c r="AD118" s="132"/>
      <c r="AE118" s="132"/>
      <c r="AF118" s="132"/>
      <c r="AG118" s="132"/>
      <c r="AH118" s="132"/>
      <c r="AI118" s="132"/>
      <c r="AJ118" s="132"/>
      <c r="AK118" s="132"/>
      <c r="AL118" s="132"/>
      <c r="AM118" s="132"/>
      <c r="AN118" s="132"/>
      <c r="AO118" s="132"/>
      <c r="AP118" s="132"/>
      <c r="AQ118" s="132"/>
      <c r="AR118" s="132"/>
      <c r="AS118" s="132"/>
      <c r="AT118" s="132"/>
      <c r="AU118" s="132"/>
      <c r="AV118" s="132"/>
      <c r="AW118" s="132"/>
      <c r="AX118" s="132"/>
      <c r="AY118" s="132"/>
      <c r="AZ118" s="132"/>
      <c r="BA118" s="132"/>
      <c r="BB118" s="132"/>
      <c r="BC118" s="132"/>
      <c r="BD118" s="132"/>
      <c r="BE118" s="132"/>
      <c r="BF118" s="132"/>
      <c r="BG118" s="132"/>
      <c r="BH118" s="132"/>
      <c r="BI118" s="132"/>
      <c r="BJ118" s="132"/>
      <c r="BK118" s="132"/>
      <c r="BL118" s="132"/>
      <c r="BM118" s="132"/>
      <c r="BN118" s="132"/>
      <c r="BO118" s="132"/>
      <c r="BP118" s="132"/>
      <c r="BQ118" s="132"/>
      <c r="BR118" s="132"/>
      <c r="BS118" s="132"/>
      <c r="BT118" s="132"/>
      <c r="BU118" s="132"/>
      <c r="BV118" s="132"/>
      <c r="BW118" s="132"/>
    </row>
    <row r="119" spans="1:75" ht="21" customHeight="1" x14ac:dyDescent="0.2">
      <c r="A119" s="132"/>
      <c r="B119" s="143"/>
      <c r="C119" s="144"/>
      <c r="D119" s="144"/>
      <c r="E119" s="144"/>
      <c r="F119" s="144"/>
      <c r="G119" s="144"/>
      <c r="H119" s="144"/>
      <c r="I119" s="144"/>
      <c r="J119" s="144"/>
      <c r="K119" s="132"/>
      <c r="L119" s="132"/>
      <c r="M119" s="132"/>
      <c r="N119" s="132"/>
      <c r="O119" s="132"/>
      <c r="P119" s="132"/>
      <c r="Q119" s="132"/>
      <c r="R119" s="132"/>
      <c r="S119" s="132"/>
      <c r="T119" s="132"/>
      <c r="U119" s="132"/>
      <c r="V119" s="132"/>
      <c r="W119" s="132"/>
      <c r="X119" s="132"/>
      <c r="Y119" s="132"/>
      <c r="Z119" s="132"/>
      <c r="AA119" s="132"/>
      <c r="AB119" s="132"/>
      <c r="AC119" s="132"/>
      <c r="AD119" s="132"/>
      <c r="AE119" s="132"/>
      <c r="AF119" s="132"/>
      <c r="AG119" s="132"/>
      <c r="AH119" s="132"/>
      <c r="AI119" s="132"/>
      <c r="AJ119" s="132"/>
      <c r="AK119" s="132"/>
      <c r="AL119" s="132"/>
      <c r="AM119" s="132"/>
      <c r="AN119" s="132"/>
      <c r="AO119" s="132"/>
      <c r="AP119" s="132"/>
      <c r="AQ119" s="132"/>
      <c r="AR119" s="132"/>
      <c r="AS119" s="132"/>
      <c r="AT119" s="132"/>
      <c r="AU119" s="132"/>
      <c r="AV119" s="132"/>
      <c r="AW119" s="132"/>
      <c r="AX119" s="132"/>
      <c r="AY119" s="132"/>
      <c r="AZ119" s="132"/>
      <c r="BA119" s="132"/>
      <c r="BB119" s="132"/>
      <c r="BC119" s="132"/>
      <c r="BD119" s="132"/>
      <c r="BE119" s="132"/>
      <c r="BF119" s="132"/>
      <c r="BG119" s="132"/>
      <c r="BH119" s="132"/>
      <c r="BI119" s="132"/>
      <c r="BJ119" s="132"/>
      <c r="BK119" s="132"/>
      <c r="BL119" s="132"/>
      <c r="BM119" s="132"/>
      <c r="BN119" s="132"/>
      <c r="BO119" s="132"/>
      <c r="BP119" s="132"/>
      <c r="BQ119" s="132"/>
      <c r="BR119" s="132"/>
      <c r="BS119" s="132"/>
      <c r="BT119" s="132"/>
      <c r="BU119" s="132"/>
      <c r="BV119" s="132"/>
      <c r="BW119" s="132"/>
    </row>
    <row r="120" spans="1:75" ht="30.75" customHeight="1" x14ac:dyDescent="0.2">
      <c r="A120" s="132"/>
      <c r="B120" s="143"/>
      <c r="C120" s="144"/>
      <c r="D120" s="144"/>
      <c r="E120" s="144"/>
      <c r="F120" s="144"/>
      <c r="G120" s="144"/>
      <c r="H120" s="144"/>
      <c r="I120" s="144"/>
      <c r="J120" s="144"/>
      <c r="K120" s="132"/>
      <c r="L120" s="132"/>
      <c r="M120" s="132"/>
      <c r="N120" s="132"/>
      <c r="O120" s="132"/>
      <c r="P120" s="132"/>
      <c r="Q120" s="132"/>
      <c r="R120" s="132"/>
      <c r="S120" s="132"/>
      <c r="T120" s="132"/>
      <c r="U120" s="132"/>
      <c r="V120" s="132"/>
      <c r="W120" s="132"/>
      <c r="X120" s="132"/>
      <c r="Y120" s="132"/>
      <c r="Z120" s="132"/>
      <c r="AA120" s="132"/>
      <c r="AB120" s="132"/>
      <c r="AC120" s="132"/>
      <c r="AD120" s="132"/>
      <c r="AE120" s="132"/>
      <c r="AF120" s="132"/>
      <c r="AG120" s="132"/>
      <c r="AH120" s="132"/>
      <c r="AI120" s="132"/>
      <c r="AJ120" s="132"/>
      <c r="AK120" s="132"/>
      <c r="AL120" s="132"/>
      <c r="AM120" s="132"/>
      <c r="AN120" s="132"/>
      <c r="AO120" s="132"/>
      <c r="AP120" s="132"/>
      <c r="AQ120" s="132"/>
      <c r="AR120" s="132"/>
      <c r="AS120" s="132"/>
      <c r="AT120" s="132"/>
      <c r="AU120" s="132"/>
      <c r="AV120" s="132"/>
      <c r="AW120" s="132"/>
      <c r="AX120" s="132"/>
      <c r="AY120" s="132"/>
      <c r="AZ120" s="132"/>
      <c r="BA120" s="132"/>
      <c r="BB120" s="132"/>
      <c r="BC120" s="132"/>
      <c r="BD120" s="132"/>
      <c r="BE120" s="132"/>
      <c r="BF120" s="132"/>
      <c r="BG120" s="132"/>
      <c r="BH120" s="132"/>
      <c r="BI120" s="132"/>
      <c r="BJ120" s="132"/>
      <c r="BK120" s="132"/>
      <c r="BL120" s="132"/>
      <c r="BM120" s="132"/>
      <c r="BN120" s="132"/>
      <c r="BO120" s="132"/>
      <c r="BP120" s="132"/>
      <c r="BQ120" s="132"/>
      <c r="BR120" s="132"/>
      <c r="BS120" s="132"/>
      <c r="BT120" s="132"/>
      <c r="BU120" s="132"/>
      <c r="BV120" s="132"/>
      <c r="BW120" s="132"/>
    </row>
    <row r="121" spans="1:75" ht="21.6" customHeight="1" x14ac:dyDescent="0.2">
      <c r="A121" s="132"/>
      <c r="B121" s="143"/>
      <c r="C121" s="144"/>
      <c r="D121" s="144"/>
      <c r="E121" s="144"/>
      <c r="F121" s="144"/>
      <c r="G121" s="144"/>
      <c r="H121" s="144"/>
      <c r="I121" s="144"/>
      <c r="J121" s="144"/>
      <c r="K121" s="132"/>
      <c r="L121" s="132"/>
      <c r="M121" s="132"/>
      <c r="N121" s="132"/>
      <c r="O121" s="132"/>
      <c r="P121" s="132"/>
      <c r="Q121" s="132"/>
      <c r="R121" s="132"/>
      <c r="S121" s="132"/>
      <c r="T121" s="132"/>
      <c r="U121" s="132"/>
      <c r="V121" s="132"/>
      <c r="W121" s="132"/>
      <c r="X121" s="132"/>
      <c r="Y121" s="132"/>
      <c r="Z121" s="132"/>
      <c r="AA121" s="132"/>
      <c r="AB121" s="132"/>
      <c r="AC121" s="132"/>
      <c r="AD121" s="132"/>
      <c r="AE121" s="132"/>
      <c r="AF121" s="132"/>
      <c r="AG121" s="132"/>
      <c r="AH121" s="132"/>
      <c r="AI121" s="132"/>
      <c r="AJ121" s="132"/>
      <c r="AK121" s="132"/>
      <c r="AL121" s="132"/>
      <c r="AM121" s="132"/>
      <c r="AN121" s="132"/>
      <c r="AO121" s="132"/>
      <c r="AP121" s="132"/>
      <c r="AQ121" s="132"/>
      <c r="AR121" s="132"/>
      <c r="AS121" s="132"/>
      <c r="AT121" s="132"/>
      <c r="AU121" s="132"/>
      <c r="AV121" s="132"/>
      <c r="AW121" s="132"/>
      <c r="AX121" s="132"/>
      <c r="AY121" s="132"/>
      <c r="AZ121" s="132"/>
      <c r="BA121" s="132"/>
      <c r="BB121" s="132"/>
      <c r="BC121" s="132"/>
      <c r="BD121" s="132"/>
      <c r="BE121" s="132"/>
      <c r="BF121" s="132"/>
      <c r="BG121" s="132"/>
      <c r="BH121" s="132"/>
      <c r="BI121" s="132"/>
      <c r="BJ121" s="132"/>
      <c r="BK121" s="132"/>
      <c r="BL121" s="132"/>
      <c r="BM121" s="132"/>
      <c r="BN121" s="132"/>
      <c r="BO121" s="132"/>
      <c r="BP121" s="132"/>
      <c r="BQ121" s="132"/>
      <c r="BR121" s="132"/>
      <c r="BS121" s="132"/>
      <c r="BT121" s="132"/>
      <c r="BU121" s="132"/>
      <c r="BV121" s="132"/>
      <c r="BW121" s="132"/>
    </row>
    <row r="122" spans="1:75" ht="21.6" customHeight="1" x14ac:dyDescent="0.2">
      <c r="A122" s="132"/>
      <c r="B122" s="143"/>
      <c r="C122" s="144"/>
      <c r="D122" s="144"/>
      <c r="E122" s="144"/>
      <c r="F122" s="144"/>
      <c r="G122" s="144"/>
      <c r="H122" s="144"/>
      <c r="I122" s="144"/>
      <c r="J122" s="144"/>
      <c r="K122" s="132"/>
      <c r="L122" s="132"/>
      <c r="M122" s="132"/>
      <c r="N122" s="132"/>
      <c r="O122" s="132"/>
      <c r="P122" s="132"/>
      <c r="Q122" s="132"/>
      <c r="R122" s="132"/>
      <c r="S122" s="132"/>
      <c r="T122" s="132"/>
      <c r="U122" s="132"/>
      <c r="V122" s="132"/>
      <c r="W122" s="132"/>
      <c r="X122" s="132"/>
      <c r="Y122" s="132"/>
      <c r="Z122" s="132"/>
      <c r="AA122" s="132"/>
      <c r="AB122" s="132"/>
      <c r="AC122" s="132"/>
      <c r="AD122" s="132"/>
      <c r="AE122" s="132"/>
      <c r="AF122" s="132"/>
      <c r="AG122" s="132"/>
      <c r="AH122" s="132"/>
      <c r="AI122" s="132"/>
      <c r="AJ122" s="132"/>
      <c r="AK122" s="132"/>
      <c r="AL122" s="132"/>
      <c r="AM122" s="132"/>
      <c r="AN122" s="132"/>
      <c r="AO122" s="132"/>
      <c r="AP122" s="132"/>
      <c r="AQ122" s="132"/>
      <c r="AR122" s="132"/>
      <c r="AS122" s="132"/>
      <c r="AT122" s="132"/>
      <c r="AU122" s="132"/>
      <c r="AV122" s="132"/>
      <c r="AW122" s="132"/>
      <c r="AX122" s="132"/>
      <c r="AY122" s="132"/>
      <c r="AZ122" s="132"/>
      <c r="BA122" s="132"/>
      <c r="BB122" s="132"/>
      <c r="BC122" s="132"/>
      <c r="BD122" s="132"/>
      <c r="BE122" s="132"/>
      <c r="BF122" s="132"/>
      <c r="BG122" s="132"/>
      <c r="BH122" s="132"/>
      <c r="BI122" s="132"/>
      <c r="BJ122" s="132"/>
      <c r="BK122" s="132"/>
      <c r="BL122" s="132"/>
      <c r="BM122" s="132"/>
      <c r="BN122" s="132"/>
      <c r="BO122" s="132"/>
      <c r="BP122" s="132"/>
      <c r="BQ122" s="132"/>
      <c r="BR122" s="132"/>
      <c r="BS122" s="132"/>
      <c r="BT122" s="132"/>
      <c r="BU122" s="132"/>
      <c r="BV122" s="132"/>
      <c r="BW122" s="132"/>
    </row>
    <row r="123" spans="1:75" ht="21.6" customHeight="1" x14ac:dyDescent="0.2">
      <c r="A123" s="132"/>
      <c r="B123" s="143"/>
      <c r="C123" s="144"/>
      <c r="D123" s="144"/>
      <c r="E123" s="144"/>
      <c r="F123" s="144"/>
      <c r="G123" s="144"/>
      <c r="H123" s="144"/>
      <c r="I123" s="144"/>
      <c r="J123" s="144"/>
      <c r="K123" s="132"/>
      <c r="L123" s="132"/>
      <c r="M123" s="132"/>
      <c r="N123" s="132"/>
      <c r="O123" s="132"/>
      <c r="P123" s="132"/>
      <c r="Q123" s="132"/>
      <c r="R123" s="132"/>
      <c r="S123" s="132"/>
      <c r="T123" s="132"/>
      <c r="U123" s="132"/>
      <c r="V123" s="132"/>
      <c r="W123" s="132"/>
      <c r="X123" s="132"/>
      <c r="Y123" s="132"/>
      <c r="Z123" s="132"/>
      <c r="AA123" s="132"/>
      <c r="AB123" s="132"/>
      <c r="AC123" s="132"/>
      <c r="AD123" s="132"/>
      <c r="AE123" s="132"/>
      <c r="AF123" s="132"/>
      <c r="AG123" s="132"/>
      <c r="AH123" s="132"/>
      <c r="AI123" s="132"/>
      <c r="AJ123" s="132"/>
      <c r="AK123" s="132"/>
      <c r="AL123" s="132"/>
      <c r="AM123" s="132"/>
      <c r="AN123" s="132"/>
      <c r="AO123" s="132"/>
      <c r="AP123" s="132"/>
      <c r="AQ123" s="132"/>
      <c r="AR123" s="132"/>
      <c r="AS123" s="132"/>
      <c r="AT123" s="132"/>
      <c r="AU123" s="132"/>
      <c r="AV123" s="132"/>
      <c r="AW123" s="132"/>
      <c r="AX123" s="132"/>
      <c r="AY123" s="132"/>
      <c r="AZ123" s="132"/>
      <c r="BA123" s="132"/>
      <c r="BB123" s="132"/>
      <c r="BC123" s="132"/>
      <c r="BD123" s="132"/>
      <c r="BE123" s="132"/>
      <c r="BF123" s="132"/>
      <c r="BG123" s="132"/>
      <c r="BH123" s="132"/>
      <c r="BI123" s="132"/>
      <c r="BJ123" s="132"/>
      <c r="BK123" s="132"/>
      <c r="BL123" s="132"/>
      <c r="BM123" s="132"/>
      <c r="BN123" s="132"/>
      <c r="BO123" s="132"/>
      <c r="BP123" s="132"/>
      <c r="BQ123" s="132"/>
      <c r="BR123" s="132"/>
      <c r="BS123" s="132"/>
      <c r="BT123" s="132"/>
      <c r="BU123" s="132"/>
      <c r="BV123" s="132"/>
      <c r="BW123" s="132"/>
    </row>
    <row r="124" spans="1:75" ht="21.6" customHeight="1" x14ac:dyDescent="0.2">
      <c r="A124" s="132"/>
      <c r="B124" s="143"/>
      <c r="C124" s="144"/>
      <c r="D124" s="144"/>
      <c r="E124" s="144"/>
      <c r="F124" s="144"/>
      <c r="G124" s="144"/>
      <c r="H124" s="144"/>
      <c r="I124" s="144"/>
      <c r="J124" s="144"/>
      <c r="K124" s="132"/>
      <c r="L124" s="132"/>
      <c r="M124" s="132"/>
      <c r="N124" s="132"/>
      <c r="O124" s="132"/>
      <c r="P124" s="132"/>
      <c r="Q124" s="132"/>
      <c r="R124" s="132"/>
      <c r="S124" s="132"/>
      <c r="T124" s="132"/>
      <c r="U124" s="132"/>
      <c r="V124" s="132"/>
      <c r="W124" s="132"/>
      <c r="X124" s="132"/>
      <c r="Y124" s="132"/>
      <c r="Z124" s="132"/>
      <c r="AA124" s="132"/>
      <c r="AB124" s="132"/>
      <c r="AC124" s="132"/>
      <c r="AD124" s="132"/>
      <c r="AE124" s="132"/>
      <c r="AF124" s="132"/>
      <c r="AG124" s="132"/>
      <c r="AH124" s="132"/>
      <c r="AI124" s="132"/>
      <c r="AJ124" s="132"/>
      <c r="AK124" s="132"/>
      <c r="AL124" s="132"/>
      <c r="AM124" s="132"/>
      <c r="AN124" s="132"/>
      <c r="AO124" s="132"/>
      <c r="AP124" s="132"/>
      <c r="AQ124" s="132"/>
      <c r="AR124" s="132"/>
      <c r="AS124" s="132"/>
      <c r="AT124" s="132"/>
      <c r="AU124" s="132"/>
      <c r="AV124" s="132"/>
      <c r="AW124" s="132"/>
      <c r="AX124" s="132"/>
      <c r="AY124" s="132"/>
      <c r="AZ124" s="132"/>
      <c r="BA124" s="132"/>
      <c r="BB124" s="132"/>
      <c r="BC124" s="132"/>
      <c r="BD124" s="132"/>
      <c r="BE124" s="132"/>
      <c r="BF124" s="132"/>
      <c r="BG124" s="132"/>
      <c r="BH124" s="132"/>
      <c r="BI124" s="132"/>
      <c r="BJ124" s="132"/>
      <c r="BK124" s="132"/>
      <c r="BL124" s="132"/>
      <c r="BM124" s="132"/>
      <c r="BN124" s="132"/>
      <c r="BO124" s="132"/>
      <c r="BP124" s="132"/>
      <c r="BQ124" s="132"/>
      <c r="BR124" s="132"/>
      <c r="BS124" s="132"/>
      <c r="BT124" s="132"/>
      <c r="BU124" s="132"/>
      <c r="BV124" s="132"/>
      <c r="BW124" s="132"/>
    </row>
    <row r="125" spans="1:75" ht="21.6" customHeight="1" x14ac:dyDescent="0.2">
      <c r="A125" s="132"/>
      <c r="B125" s="143"/>
      <c r="C125" s="144"/>
      <c r="D125" s="144"/>
      <c r="E125" s="144"/>
      <c r="F125" s="144"/>
      <c r="G125" s="144"/>
      <c r="H125" s="144"/>
      <c r="I125" s="144"/>
      <c r="J125" s="144"/>
      <c r="K125" s="132"/>
      <c r="L125" s="132"/>
      <c r="M125" s="132"/>
      <c r="N125" s="132"/>
      <c r="O125" s="132"/>
      <c r="P125" s="132"/>
      <c r="Q125" s="132"/>
      <c r="R125" s="132"/>
      <c r="S125" s="132"/>
      <c r="T125" s="132"/>
      <c r="U125" s="132"/>
      <c r="V125" s="132"/>
      <c r="W125" s="132"/>
      <c r="X125" s="132"/>
      <c r="Y125" s="132"/>
      <c r="Z125" s="132"/>
      <c r="AA125" s="132"/>
      <c r="AB125" s="132"/>
      <c r="AC125" s="132"/>
      <c r="AD125" s="132"/>
      <c r="AE125" s="132"/>
      <c r="AF125" s="132"/>
      <c r="AG125" s="132"/>
      <c r="AH125" s="132"/>
      <c r="AI125" s="132"/>
      <c r="AJ125" s="132"/>
      <c r="AK125" s="132"/>
      <c r="AL125" s="132"/>
      <c r="AM125" s="132"/>
      <c r="AN125" s="132"/>
      <c r="AO125" s="132"/>
      <c r="AP125" s="132"/>
      <c r="AQ125" s="132"/>
      <c r="AR125" s="132"/>
      <c r="AS125" s="132"/>
      <c r="AT125" s="132"/>
      <c r="AU125" s="132"/>
      <c r="AV125" s="132"/>
      <c r="AW125" s="132"/>
      <c r="AX125" s="132"/>
      <c r="AY125" s="132"/>
      <c r="AZ125" s="132"/>
      <c r="BA125" s="132"/>
      <c r="BB125" s="132"/>
      <c r="BC125" s="132"/>
      <c r="BD125" s="132"/>
      <c r="BE125" s="132"/>
      <c r="BF125" s="132"/>
      <c r="BG125" s="132"/>
      <c r="BH125" s="132"/>
      <c r="BI125" s="132"/>
      <c r="BJ125" s="132"/>
      <c r="BK125" s="132"/>
      <c r="BL125" s="132"/>
      <c r="BM125" s="132"/>
      <c r="BN125" s="132"/>
      <c r="BO125" s="132"/>
      <c r="BP125" s="132"/>
      <c r="BQ125" s="132"/>
      <c r="BR125" s="132"/>
      <c r="BS125" s="132"/>
      <c r="BT125" s="132"/>
      <c r="BU125" s="132"/>
      <c r="BV125" s="132"/>
      <c r="BW125" s="132"/>
    </row>
    <row r="126" spans="1:75" ht="21.6" customHeight="1" x14ac:dyDescent="0.2">
      <c r="A126" s="132"/>
      <c r="B126" s="143"/>
      <c r="C126" s="144"/>
      <c r="D126" s="144"/>
      <c r="E126" s="144"/>
      <c r="F126" s="144"/>
      <c r="G126" s="144"/>
      <c r="H126" s="144"/>
      <c r="I126" s="144"/>
      <c r="J126" s="144"/>
      <c r="K126" s="132"/>
      <c r="L126" s="132"/>
      <c r="M126" s="132"/>
      <c r="N126" s="132"/>
      <c r="O126" s="132"/>
      <c r="P126" s="132"/>
      <c r="Q126" s="132"/>
      <c r="R126" s="132"/>
      <c r="S126" s="132"/>
      <c r="T126" s="132"/>
      <c r="U126" s="132"/>
      <c r="V126" s="132"/>
      <c r="W126" s="132"/>
      <c r="X126" s="132"/>
      <c r="Y126" s="132"/>
      <c r="Z126" s="132"/>
      <c r="AA126" s="132"/>
      <c r="AB126" s="132"/>
      <c r="AC126" s="132"/>
      <c r="AD126" s="132"/>
      <c r="AE126" s="132"/>
      <c r="AF126" s="132"/>
      <c r="AG126" s="132"/>
      <c r="AH126" s="132"/>
      <c r="AI126" s="132"/>
      <c r="AJ126" s="132"/>
      <c r="AK126" s="132"/>
      <c r="AL126" s="132"/>
      <c r="AM126" s="132"/>
      <c r="AN126" s="132"/>
      <c r="AO126" s="132"/>
      <c r="AP126" s="132"/>
      <c r="AQ126" s="132"/>
      <c r="AR126" s="132"/>
      <c r="AS126" s="132"/>
      <c r="AT126" s="132"/>
      <c r="AU126" s="132"/>
      <c r="AV126" s="132"/>
      <c r="AW126" s="132"/>
      <c r="AX126" s="132"/>
      <c r="AY126" s="132"/>
      <c r="AZ126" s="132"/>
      <c r="BA126" s="132"/>
      <c r="BB126" s="132"/>
      <c r="BC126" s="132"/>
      <c r="BD126" s="132"/>
      <c r="BE126" s="132"/>
      <c r="BF126" s="132"/>
      <c r="BG126" s="132"/>
      <c r="BH126" s="132"/>
      <c r="BI126" s="132"/>
      <c r="BJ126" s="132"/>
      <c r="BK126" s="132"/>
      <c r="BL126" s="132"/>
      <c r="BM126" s="132"/>
      <c r="BN126" s="132"/>
      <c r="BO126" s="132"/>
      <c r="BP126" s="132"/>
      <c r="BQ126" s="132"/>
      <c r="BR126" s="132"/>
      <c r="BS126" s="132"/>
      <c r="BT126" s="132"/>
      <c r="BU126" s="132"/>
      <c r="BV126" s="132"/>
      <c r="BW126" s="132"/>
    </row>
    <row r="127" spans="1:75" ht="21.6" customHeight="1" x14ac:dyDescent="0.2">
      <c r="A127" s="132"/>
      <c r="B127" s="143"/>
      <c r="C127" s="144"/>
      <c r="D127" s="144"/>
      <c r="E127" s="144"/>
      <c r="F127" s="144"/>
      <c r="G127" s="144"/>
      <c r="H127" s="144"/>
      <c r="I127" s="144"/>
      <c r="J127" s="144"/>
      <c r="K127" s="132"/>
      <c r="L127" s="132"/>
      <c r="M127" s="132"/>
      <c r="N127" s="132"/>
      <c r="O127" s="132"/>
      <c r="P127" s="132"/>
      <c r="Q127" s="132"/>
      <c r="R127" s="132"/>
      <c r="S127" s="132"/>
      <c r="T127" s="132"/>
      <c r="U127" s="132"/>
      <c r="V127" s="132"/>
      <c r="W127" s="132"/>
      <c r="X127" s="132"/>
      <c r="Y127" s="132"/>
      <c r="Z127" s="132"/>
      <c r="AA127" s="132"/>
      <c r="AB127" s="132"/>
      <c r="AC127" s="132"/>
      <c r="AD127" s="132"/>
      <c r="AE127" s="132"/>
      <c r="AF127" s="132"/>
      <c r="AG127" s="132"/>
      <c r="AH127" s="132"/>
      <c r="AI127" s="132"/>
      <c r="AJ127" s="132"/>
      <c r="AK127" s="132"/>
      <c r="AL127" s="132"/>
      <c r="AM127" s="132"/>
      <c r="AN127" s="132"/>
      <c r="AO127" s="132"/>
      <c r="AP127" s="132"/>
      <c r="AQ127" s="132"/>
      <c r="AR127" s="132"/>
      <c r="AS127" s="132"/>
      <c r="AT127" s="132"/>
      <c r="AU127" s="132"/>
      <c r="AV127" s="132"/>
      <c r="AW127" s="132"/>
      <c r="AX127" s="132"/>
      <c r="AY127" s="132"/>
      <c r="AZ127" s="132"/>
      <c r="BA127" s="132"/>
      <c r="BB127" s="132"/>
      <c r="BC127" s="132"/>
      <c r="BD127" s="132"/>
      <c r="BE127" s="132"/>
      <c r="BF127" s="132"/>
      <c r="BG127" s="132"/>
      <c r="BH127" s="132"/>
      <c r="BI127" s="132"/>
      <c r="BJ127" s="132"/>
      <c r="BK127" s="132"/>
      <c r="BL127" s="132"/>
      <c r="BM127" s="132"/>
      <c r="BN127" s="132"/>
      <c r="BO127" s="132"/>
      <c r="BP127" s="132"/>
      <c r="BQ127" s="132"/>
      <c r="BR127" s="132"/>
      <c r="BS127" s="132"/>
      <c r="BT127" s="132"/>
      <c r="BU127" s="132"/>
      <c r="BV127" s="132"/>
      <c r="BW127" s="132"/>
    </row>
    <row r="128" spans="1:75" ht="21.6" customHeight="1" x14ac:dyDescent="0.2">
      <c r="A128" s="132"/>
      <c r="B128" s="143"/>
      <c r="C128" s="144"/>
      <c r="D128" s="144"/>
      <c r="E128" s="144"/>
      <c r="F128" s="144"/>
      <c r="G128" s="144"/>
      <c r="H128" s="144"/>
      <c r="I128" s="144"/>
      <c r="J128" s="144"/>
      <c r="K128" s="132"/>
      <c r="L128" s="132"/>
      <c r="M128" s="132"/>
      <c r="N128" s="132"/>
      <c r="O128" s="132"/>
      <c r="P128" s="132"/>
      <c r="Q128" s="132"/>
      <c r="R128" s="132"/>
      <c r="S128" s="132"/>
      <c r="T128" s="132"/>
      <c r="U128" s="132"/>
      <c r="V128" s="132"/>
      <c r="W128" s="132"/>
      <c r="X128" s="132"/>
      <c r="Y128" s="132"/>
      <c r="Z128" s="132"/>
      <c r="AA128" s="132"/>
      <c r="AB128" s="132"/>
      <c r="AC128" s="132"/>
      <c r="AD128" s="132"/>
      <c r="AE128" s="132"/>
      <c r="AF128" s="132"/>
      <c r="AG128" s="132"/>
      <c r="AH128" s="132"/>
      <c r="AI128" s="132"/>
      <c r="AJ128" s="132"/>
      <c r="AK128" s="132"/>
      <c r="AL128" s="132"/>
      <c r="AM128" s="132"/>
      <c r="AN128" s="132"/>
      <c r="AO128" s="132"/>
      <c r="AP128" s="132"/>
      <c r="AQ128" s="132"/>
      <c r="AR128" s="132"/>
      <c r="AS128" s="132"/>
      <c r="AT128" s="132"/>
      <c r="AU128" s="132"/>
      <c r="AV128" s="132"/>
      <c r="AW128" s="132"/>
      <c r="AX128" s="132"/>
      <c r="AY128" s="132"/>
      <c r="AZ128" s="132"/>
      <c r="BA128" s="132"/>
      <c r="BB128" s="132"/>
      <c r="BC128" s="132"/>
      <c r="BD128" s="132"/>
      <c r="BE128" s="132"/>
      <c r="BF128" s="132"/>
      <c r="BG128" s="132"/>
      <c r="BH128" s="132"/>
      <c r="BI128" s="132"/>
      <c r="BJ128" s="132"/>
      <c r="BK128" s="132"/>
      <c r="BL128" s="132"/>
      <c r="BM128" s="132"/>
      <c r="BN128" s="132"/>
      <c r="BO128" s="132"/>
      <c r="BP128" s="132"/>
      <c r="BQ128" s="132"/>
      <c r="BR128" s="132"/>
      <c r="BS128" s="132"/>
      <c r="BT128" s="132"/>
      <c r="BU128" s="132"/>
      <c r="BV128" s="132"/>
      <c r="BW128" s="132"/>
    </row>
    <row r="129" spans="1:75" ht="21.6" customHeight="1" x14ac:dyDescent="0.2">
      <c r="A129" s="132"/>
      <c r="B129" s="143"/>
      <c r="C129" s="144"/>
      <c r="D129" s="144"/>
      <c r="E129" s="144"/>
      <c r="F129" s="144"/>
      <c r="G129" s="144"/>
      <c r="H129" s="144"/>
      <c r="I129" s="144"/>
      <c r="J129" s="144"/>
      <c r="K129" s="132"/>
      <c r="L129" s="132"/>
      <c r="M129" s="132"/>
      <c r="N129" s="132"/>
      <c r="O129" s="132"/>
      <c r="P129" s="132"/>
      <c r="Q129" s="132"/>
      <c r="R129" s="132"/>
      <c r="S129" s="132"/>
      <c r="T129" s="132"/>
      <c r="U129" s="132"/>
      <c r="V129" s="132"/>
      <c r="W129" s="132"/>
      <c r="X129" s="132"/>
      <c r="Y129" s="132"/>
      <c r="Z129" s="132"/>
      <c r="AA129" s="132"/>
      <c r="AB129" s="132"/>
      <c r="AC129" s="132"/>
      <c r="AD129" s="132"/>
      <c r="AE129" s="132"/>
      <c r="AF129" s="132"/>
      <c r="AG129" s="132"/>
      <c r="AH129" s="132"/>
      <c r="AI129" s="132"/>
      <c r="AJ129" s="132"/>
      <c r="AK129" s="132"/>
      <c r="AL129" s="132"/>
      <c r="AM129" s="132"/>
      <c r="AN129" s="132"/>
      <c r="AO129" s="132"/>
      <c r="AP129" s="132"/>
      <c r="AQ129" s="132"/>
      <c r="AR129" s="132"/>
      <c r="AS129" s="132"/>
      <c r="AT129" s="132"/>
      <c r="AU129" s="132"/>
      <c r="AV129" s="132"/>
      <c r="AW129" s="132"/>
      <c r="AX129" s="132"/>
      <c r="AY129" s="132"/>
      <c r="AZ129" s="132"/>
      <c r="BA129" s="132"/>
      <c r="BB129" s="132"/>
      <c r="BC129" s="132"/>
      <c r="BD129" s="132"/>
      <c r="BE129" s="132"/>
      <c r="BF129" s="132"/>
      <c r="BG129" s="132"/>
      <c r="BH129" s="132"/>
      <c r="BI129" s="132"/>
      <c r="BJ129" s="132"/>
      <c r="BK129" s="132"/>
      <c r="BL129" s="132"/>
      <c r="BM129" s="132"/>
      <c r="BN129" s="132"/>
      <c r="BO129" s="132"/>
      <c r="BP129" s="132"/>
      <c r="BQ129" s="132"/>
      <c r="BR129" s="132"/>
      <c r="BS129" s="132"/>
      <c r="BT129" s="132"/>
      <c r="BU129" s="132"/>
      <c r="BV129" s="132"/>
      <c r="BW129" s="132"/>
    </row>
    <row r="130" spans="1:75" ht="21.6" customHeight="1" x14ac:dyDescent="0.2">
      <c r="A130" s="132"/>
      <c r="B130" s="143"/>
      <c r="C130" s="144"/>
      <c r="D130" s="144"/>
      <c r="E130" s="144"/>
      <c r="F130" s="144"/>
      <c r="G130" s="144"/>
      <c r="H130" s="144"/>
      <c r="I130" s="144"/>
      <c r="J130" s="144"/>
      <c r="K130" s="132"/>
      <c r="L130" s="132"/>
      <c r="M130" s="132"/>
      <c r="N130" s="132"/>
      <c r="O130" s="132"/>
      <c r="P130" s="132"/>
      <c r="Q130" s="132"/>
      <c r="R130" s="132"/>
      <c r="S130" s="132"/>
      <c r="T130" s="132"/>
      <c r="U130" s="132"/>
      <c r="V130" s="132"/>
      <c r="W130" s="132"/>
      <c r="X130" s="132"/>
      <c r="Y130" s="132"/>
      <c r="Z130" s="132"/>
      <c r="AA130" s="132"/>
      <c r="AB130" s="132"/>
      <c r="AC130" s="132"/>
      <c r="AD130" s="132"/>
      <c r="AE130" s="132"/>
      <c r="AF130" s="132"/>
      <c r="AG130" s="132"/>
      <c r="AH130" s="132"/>
      <c r="AI130" s="132"/>
      <c r="AJ130" s="132"/>
      <c r="AK130" s="132"/>
      <c r="AL130" s="132"/>
      <c r="AM130" s="132"/>
      <c r="AN130" s="132"/>
      <c r="AO130" s="132"/>
      <c r="AP130" s="132"/>
      <c r="AQ130" s="132"/>
      <c r="AR130" s="132"/>
      <c r="AS130" s="132"/>
      <c r="AT130" s="132"/>
      <c r="AU130" s="132"/>
      <c r="AV130" s="132"/>
      <c r="AW130" s="132"/>
      <c r="AX130" s="132"/>
      <c r="AY130" s="132"/>
      <c r="AZ130" s="132"/>
      <c r="BA130" s="132"/>
      <c r="BB130" s="132"/>
      <c r="BC130" s="132"/>
      <c r="BD130" s="132"/>
      <c r="BE130" s="132"/>
      <c r="BF130" s="132"/>
      <c r="BG130" s="132"/>
      <c r="BH130" s="132"/>
      <c r="BI130" s="132"/>
      <c r="BJ130" s="132"/>
      <c r="BK130" s="132"/>
      <c r="BL130" s="132"/>
      <c r="BM130" s="132"/>
      <c r="BN130" s="132"/>
      <c r="BO130" s="132"/>
      <c r="BP130" s="132"/>
      <c r="BQ130" s="132"/>
      <c r="BR130" s="132"/>
      <c r="BS130" s="132"/>
      <c r="BT130" s="132"/>
      <c r="BU130" s="132"/>
      <c r="BV130" s="132"/>
      <c r="BW130" s="132"/>
    </row>
    <row r="131" spans="1:75" ht="21.6" customHeight="1" x14ac:dyDescent="0.2">
      <c r="A131" s="132"/>
      <c r="B131" s="143"/>
      <c r="C131" s="144"/>
      <c r="D131" s="144"/>
      <c r="E131" s="144"/>
      <c r="F131" s="144"/>
      <c r="G131" s="144"/>
      <c r="H131" s="144"/>
      <c r="I131" s="144"/>
      <c r="J131" s="144"/>
      <c r="K131" s="132"/>
      <c r="L131" s="132"/>
      <c r="M131" s="132"/>
      <c r="N131" s="132"/>
      <c r="O131" s="132"/>
      <c r="P131" s="132"/>
      <c r="Q131" s="132"/>
      <c r="R131" s="132"/>
      <c r="S131" s="132"/>
      <c r="T131" s="132"/>
      <c r="U131" s="132"/>
      <c r="V131" s="132"/>
      <c r="W131" s="132"/>
      <c r="X131" s="132"/>
      <c r="Y131" s="132"/>
      <c r="Z131" s="132"/>
      <c r="AA131" s="132"/>
      <c r="AB131" s="132"/>
      <c r="AC131" s="132"/>
      <c r="AD131" s="132"/>
      <c r="AE131" s="132"/>
      <c r="AF131" s="132"/>
      <c r="AG131" s="132"/>
      <c r="AH131" s="132"/>
      <c r="AI131" s="132"/>
      <c r="AJ131" s="132"/>
      <c r="AK131" s="132"/>
      <c r="AL131" s="132"/>
      <c r="AM131" s="132"/>
      <c r="AN131" s="132"/>
      <c r="AO131" s="132"/>
      <c r="AP131" s="132"/>
      <c r="AQ131" s="132"/>
      <c r="AR131" s="132"/>
      <c r="AS131" s="132"/>
      <c r="AT131" s="132"/>
      <c r="AU131" s="132"/>
      <c r="AV131" s="132"/>
      <c r="AW131" s="132"/>
      <c r="AX131" s="132"/>
      <c r="AY131" s="132"/>
      <c r="AZ131" s="132"/>
      <c r="BA131" s="132"/>
      <c r="BB131" s="132"/>
      <c r="BC131" s="132"/>
      <c r="BD131" s="132"/>
      <c r="BE131" s="132"/>
      <c r="BF131" s="132"/>
      <c r="BG131" s="132"/>
      <c r="BH131" s="132"/>
      <c r="BI131" s="132"/>
      <c r="BJ131" s="132"/>
      <c r="BK131" s="132"/>
      <c r="BL131" s="132"/>
      <c r="BM131" s="132"/>
      <c r="BN131" s="132"/>
      <c r="BO131" s="132"/>
      <c r="BP131" s="132"/>
      <c r="BQ131" s="132"/>
      <c r="BR131" s="132"/>
      <c r="BS131" s="132"/>
      <c r="BT131" s="132"/>
      <c r="BU131" s="132"/>
      <c r="BV131" s="132"/>
      <c r="BW131" s="132"/>
    </row>
    <row r="132" spans="1:75" ht="21.6" customHeight="1" x14ac:dyDescent="0.2">
      <c r="A132" s="132"/>
      <c r="B132" s="143"/>
      <c r="C132" s="144"/>
      <c r="D132" s="144"/>
      <c r="E132" s="144"/>
      <c r="F132" s="144"/>
      <c r="G132" s="144"/>
      <c r="H132" s="144"/>
      <c r="I132" s="144"/>
      <c r="J132" s="144"/>
      <c r="K132" s="132"/>
      <c r="L132" s="132"/>
      <c r="M132" s="132"/>
      <c r="N132" s="132"/>
      <c r="O132" s="132"/>
      <c r="P132" s="132"/>
      <c r="Q132" s="132"/>
      <c r="R132" s="132"/>
      <c r="S132" s="132"/>
      <c r="T132" s="132"/>
      <c r="U132" s="132"/>
      <c r="V132" s="132"/>
      <c r="W132" s="132"/>
      <c r="X132" s="132"/>
      <c r="Y132" s="132"/>
      <c r="Z132" s="132"/>
      <c r="AA132" s="132"/>
      <c r="AB132" s="132"/>
      <c r="AC132" s="132"/>
      <c r="AD132" s="132"/>
      <c r="AE132" s="132"/>
      <c r="AF132" s="132"/>
      <c r="AG132" s="132"/>
      <c r="AH132" s="132"/>
      <c r="AI132" s="132"/>
      <c r="AJ132" s="132"/>
      <c r="AK132" s="132"/>
      <c r="AL132" s="132"/>
      <c r="AM132" s="132"/>
      <c r="AN132" s="132"/>
      <c r="AO132" s="132"/>
      <c r="AP132" s="132"/>
      <c r="AQ132" s="132"/>
      <c r="AR132" s="132"/>
      <c r="AS132" s="132"/>
      <c r="AT132" s="132"/>
      <c r="AU132" s="132"/>
      <c r="AV132" s="132"/>
      <c r="AW132" s="132"/>
      <c r="AX132" s="132"/>
      <c r="AY132" s="132"/>
      <c r="AZ132" s="132"/>
      <c r="BA132" s="132"/>
      <c r="BB132" s="132"/>
      <c r="BC132" s="132"/>
      <c r="BD132" s="132"/>
      <c r="BE132" s="132"/>
      <c r="BF132" s="132"/>
      <c r="BG132" s="132"/>
      <c r="BH132" s="132"/>
      <c r="BI132" s="132"/>
      <c r="BJ132" s="132"/>
      <c r="BK132" s="132"/>
      <c r="BL132" s="132"/>
      <c r="BM132" s="132"/>
      <c r="BN132" s="132"/>
      <c r="BO132" s="132"/>
      <c r="BP132" s="132"/>
      <c r="BQ132" s="132"/>
      <c r="BR132" s="132"/>
      <c r="BS132" s="132"/>
      <c r="BT132" s="132"/>
      <c r="BU132" s="132"/>
      <c r="BV132" s="132"/>
      <c r="BW132" s="132"/>
    </row>
    <row r="133" spans="1:75" ht="21.6" customHeight="1" x14ac:dyDescent="0.2">
      <c r="A133" s="132"/>
      <c r="B133" s="143"/>
      <c r="C133" s="144"/>
      <c r="D133" s="144"/>
      <c r="E133" s="144"/>
      <c r="F133" s="144"/>
      <c r="G133" s="144"/>
      <c r="H133" s="144"/>
      <c r="I133" s="144"/>
      <c r="J133" s="144"/>
      <c r="K133" s="132"/>
      <c r="L133" s="132"/>
      <c r="M133" s="132"/>
      <c r="N133" s="132"/>
      <c r="O133" s="132"/>
      <c r="P133" s="132"/>
      <c r="Q133" s="132"/>
      <c r="R133" s="132"/>
      <c r="S133" s="132"/>
      <c r="T133" s="132"/>
      <c r="U133" s="132"/>
      <c r="V133" s="132"/>
      <c r="W133" s="132"/>
      <c r="X133" s="132"/>
      <c r="Y133" s="132"/>
      <c r="Z133" s="132"/>
      <c r="AA133" s="132"/>
      <c r="AB133" s="132"/>
      <c r="AC133" s="132"/>
      <c r="AD133" s="132"/>
      <c r="AE133" s="132"/>
      <c r="AF133" s="132"/>
      <c r="AG133" s="132"/>
      <c r="AH133" s="132"/>
      <c r="AI133" s="132"/>
      <c r="AJ133" s="132"/>
      <c r="AK133" s="132"/>
      <c r="AL133" s="132"/>
      <c r="AM133" s="132"/>
      <c r="AN133" s="132"/>
      <c r="AO133" s="132"/>
      <c r="AP133" s="132"/>
      <c r="AQ133" s="132"/>
      <c r="AR133" s="132"/>
      <c r="AS133" s="132"/>
      <c r="AT133" s="132"/>
      <c r="AU133" s="132"/>
      <c r="AV133" s="132"/>
      <c r="AW133" s="132"/>
      <c r="AX133" s="132"/>
      <c r="AY133" s="132"/>
      <c r="AZ133" s="132"/>
      <c r="BA133" s="132"/>
      <c r="BB133" s="132"/>
      <c r="BC133" s="132"/>
      <c r="BD133" s="132"/>
      <c r="BE133" s="132"/>
      <c r="BF133" s="132"/>
      <c r="BG133" s="132"/>
      <c r="BH133" s="132"/>
      <c r="BI133" s="132"/>
      <c r="BJ133" s="132"/>
      <c r="BK133" s="132"/>
      <c r="BL133" s="132"/>
      <c r="BM133" s="132"/>
      <c r="BN133" s="132"/>
      <c r="BO133" s="132"/>
      <c r="BP133" s="132"/>
      <c r="BQ133" s="132"/>
      <c r="BR133" s="132"/>
      <c r="BS133" s="132"/>
      <c r="BT133" s="132"/>
      <c r="BU133" s="132"/>
      <c r="BV133" s="132"/>
      <c r="BW133" s="132"/>
    </row>
    <row r="134" spans="1:75" ht="21.6" customHeight="1" x14ac:dyDescent="0.2">
      <c r="A134" s="132"/>
      <c r="B134" s="143"/>
      <c r="C134" s="144"/>
      <c r="D134" s="144"/>
      <c r="E134" s="144"/>
      <c r="F134" s="144"/>
      <c r="G134" s="144"/>
      <c r="H134" s="144"/>
      <c r="I134" s="144"/>
      <c r="J134" s="144"/>
      <c r="K134" s="132"/>
      <c r="L134" s="132"/>
      <c r="M134" s="132"/>
      <c r="N134" s="132"/>
      <c r="O134" s="132"/>
      <c r="P134" s="132"/>
      <c r="Q134" s="132"/>
      <c r="R134" s="132"/>
      <c r="S134" s="132"/>
      <c r="T134" s="132"/>
      <c r="U134" s="132"/>
      <c r="V134" s="132"/>
      <c r="W134" s="132"/>
      <c r="X134" s="132"/>
      <c r="Y134" s="132"/>
      <c r="Z134" s="132"/>
      <c r="AA134" s="132"/>
      <c r="AB134" s="132"/>
      <c r="AC134" s="132"/>
      <c r="AD134" s="132"/>
      <c r="AE134" s="132"/>
      <c r="AF134" s="132"/>
      <c r="AG134" s="132"/>
      <c r="AH134" s="132"/>
      <c r="AI134" s="132"/>
      <c r="AJ134" s="132"/>
      <c r="AK134" s="132"/>
      <c r="AL134" s="132"/>
      <c r="AM134" s="132"/>
      <c r="AN134" s="132"/>
      <c r="AO134" s="132"/>
      <c r="AP134" s="132"/>
      <c r="AQ134" s="132"/>
      <c r="AR134" s="132"/>
      <c r="AS134" s="132"/>
      <c r="AT134" s="132"/>
      <c r="AU134" s="132"/>
      <c r="AV134" s="132"/>
      <c r="AW134" s="132"/>
      <c r="AX134" s="132"/>
      <c r="AY134" s="132"/>
      <c r="AZ134" s="132"/>
      <c r="BA134" s="132"/>
      <c r="BB134" s="132"/>
      <c r="BC134" s="132"/>
      <c r="BD134" s="132"/>
      <c r="BE134" s="132"/>
      <c r="BF134" s="132"/>
      <c r="BG134" s="132"/>
      <c r="BH134" s="132"/>
      <c r="BI134" s="132"/>
      <c r="BJ134" s="132"/>
      <c r="BK134" s="132"/>
      <c r="BL134" s="132"/>
      <c r="BM134" s="132"/>
      <c r="BN134" s="132"/>
      <c r="BO134" s="132"/>
      <c r="BP134" s="132"/>
      <c r="BQ134" s="132"/>
      <c r="BR134" s="132"/>
      <c r="BS134" s="132"/>
      <c r="BT134" s="132"/>
      <c r="BU134" s="132"/>
      <c r="BV134" s="132"/>
      <c r="BW134" s="132"/>
    </row>
    <row r="135" spans="1:75" ht="21.6" customHeight="1" x14ac:dyDescent="0.2">
      <c r="A135" s="132"/>
      <c r="B135" s="143"/>
      <c r="C135" s="144"/>
      <c r="D135" s="144"/>
      <c r="E135" s="144"/>
      <c r="F135" s="144"/>
      <c r="G135" s="144"/>
      <c r="H135" s="144"/>
      <c r="I135" s="144"/>
      <c r="J135" s="144"/>
      <c r="K135" s="132"/>
      <c r="L135" s="132"/>
      <c r="M135" s="132"/>
      <c r="N135" s="132"/>
      <c r="O135" s="132"/>
      <c r="P135" s="132"/>
      <c r="Q135" s="132"/>
      <c r="R135" s="132"/>
      <c r="S135" s="132"/>
      <c r="T135" s="132"/>
      <c r="U135" s="132"/>
      <c r="V135" s="132"/>
      <c r="W135" s="132"/>
      <c r="X135" s="132"/>
      <c r="Y135" s="132"/>
      <c r="Z135" s="132"/>
      <c r="AA135" s="132"/>
      <c r="AB135" s="132"/>
      <c r="AC135" s="132"/>
      <c r="AD135" s="132"/>
      <c r="AE135" s="132"/>
      <c r="AF135" s="132"/>
      <c r="AG135" s="132"/>
      <c r="AH135" s="132"/>
      <c r="AI135" s="132"/>
      <c r="AJ135" s="132"/>
      <c r="AK135" s="132"/>
      <c r="AL135" s="132"/>
      <c r="AM135" s="132"/>
      <c r="AN135" s="132"/>
      <c r="AO135" s="132"/>
      <c r="AP135" s="132"/>
      <c r="AQ135" s="132"/>
      <c r="AR135" s="132"/>
      <c r="AS135" s="132"/>
      <c r="AT135" s="132"/>
      <c r="AU135" s="132"/>
      <c r="AV135" s="132"/>
      <c r="AW135" s="132"/>
      <c r="AX135" s="132"/>
      <c r="AY135" s="132"/>
      <c r="AZ135" s="132"/>
      <c r="BA135" s="132"/>
      <c r="BB135" s="132"/>
      <c r="BC135" s="132"/>
      <c r="BD135" s="132"/>
      <c r="BE135" s="132"/>
      <c r="BF135" s="132"/>
      <c r="BG135" s="132"/>
      <c r="BH135" s="132"/>
      <c r="BI135" s="132"/>
      <c r="BJ135" s="132"/>
      <c r="BK135" s="132"/>
      <c r="BL135" s="132"/>
      <c r="BM135" s="132"/>
      <c r="BN135" s="132"/>
      <c r="BO135" s="132"/>
      <c r="BP135" s="132"/>
      <c r="BQ135" s="132"/>
      <c r="BR135" s="132"/>
      <c r="BS135" s="132"/>
      <c r="BT135" s="132"/>
      <c r="BU135" s="132"/>
      <c r="BV135" s="132"/>
      <c r="BW135" s="132"/>
    </row>
    <row r="136" spans="1:75" ht="21.6" customHeight="1" x14ac:dyDescent="0.2">
      <c r="A136" s="132"/>
      <c r="B136" s="143"/>
      <c r="C136" s="144"/>
      <c r="D136" s="144"/>
      <c r="E136" s="144"/>
      <c r="F136" s="144"/>
      <c r="G136" s="144"/>
      <c r="H136" s="144"/>
      <c r="I136" s="144"/>
      <c r="J136" s="144"/>
      <c r="K136" s="132"/>
      <c r="L136" s="132"/>
      <c r="M136" s="132"/>
      <c r="N136" s="132"/>
      <c r="O136" s="132"/>
      <c r="P136" s="132"/>
      <c r="Q136" s="132"/>
      <c r="R136" s="132"/>
      <c r="S136" s="132"/>
      <c r="T136" s="132"/>
      <c r="U136" s="132"/>
      <c r="V136" s="132"/>
      <c r="W136" s="132"/>
      <c r="X136" s="132"/>
      <c r="Y136" s="132"/>
      <c r="Z136" s="132"/>
      <c r="AA136" s="132"/>
      <c r="AB136" s="132"/>
      <c r="AC136" s="132"/>
      <c r="AD136" s="132"/>
      <c r="AE136" s="132"/>
      <c r="AF136" s="132"/>
      <c r="AG136" s="132"/>
      <c r="AH136" s="132"/>
      <c r="AI136" s="132"/>
      <c r="AJ136" s="132"/>
      <c r="AK136" s="132"/>
      <c r="AL136" s="132"/>
      <c r="AM136" s="132"/>
      <c r="AN136" s="132"/>
      <c r="AO136" s="132"/>
      <c r="AP136" s="132"/>
      <c r="AQ136" s="132"/>
      <c r="AR136" s="132"/>
      <c r="AS136" s="132"/>
      <c r="AT136" s="132"/>
      <c r="AU136" s="132"/>
      <c r="AV136" s="132"/>
      <c r="AW136" s="132"/>
      <c r="AX136" s="132"/>
      <c r="AY136" s="132"/>
      <c r="AZ136" s="132"/>
      <c r="BA136" s="132"/>
      <c r="BB136" s="132"/>
      <c r="BC136" s="132"/>
      <c r="BD136" s="132"/>
      <c r="BE136" s="132"/>
      <c r="BF136" s="132"/>
      <c r="BG136" s="132"/>
      <c r="BH136" s="132"/>
      <c r="BI136" s="132"/>
      <c r="BJ136" s="132"/>
      <c r="BK136" s="132"/>
      <c r="BL136" s="132"/>
      <c r="BM136" s="132"/>
      <c r="BN136" s="132"/>
      <c r="BO136" s="132"/>
      <c r="BP136" s="132"/>
      <c r="BQ136" s="132"/>
      <c r="BR136" s="132"/>
      <c r="BS136" s="132"/>
      <c r="BT136" s="132"/>
      <c r="BU136" s="132"/>
      <c r="BV136" s="132"/>
      <c r="BW136" s="132"/>
    </row>
    <row r="137" spans="1:75" ht="21.6" customHeight="1" x14ac:dyDescent="0.2">
      <c r="A137" s="132"/>
      <c r="B137" s="143"/>
      <c r="C137" s="144"/>
      <c r="D137" s="144"/>
      <c r="E137" s="144"/>
      <c r="F137" s="144"/>
      <c r="G137" s="144"/>
      <c r="H137" s="144"/>
      <c r="I137" s="144"/>
      <c r="J137" s="144"/>
      <c r="K137" s="132"/>
      <c r="L137" s="132"/>
      <c r="M137" s="132"/>
      <c r="N137" s="132"/>
      <c r="O137" s="132"/>
      <c r="P137" s="132"/>
      <c r="Q137" s="132"/>
      <c r="R137" s="132"/>
      <c r="S137" s="132"/>
      <c r="T137" s="132"/>
      <c r="U137" s="132"/>
      <c r="V137" s="132"/>
      <c r="W137" s="132"/>
      <c r="X137" s="132"/>
      <c r="Y137" s="132"/>
      <c r="Z137" s="132"/>
      <c r="AA137" s="132"/>
      <c r="AB137" s="132"/>
      <c r="AC137" s="132"/>
      <c r="AD137" s="132"/>
      <c r="AE137" s="132"/>
      <c r="AF137" s="132"/>
      <c r="AG137" s="132"/>
      <c r="AH137" s="132"/>
      <c r="AI137" s="132"/>
      <c r="AJ137" s="132"/>
      <c r="AK137" s="132"/>
      <c r="AL137" s="132"/>
      <c r="AM137" s="132"/>
      <c r="AN137" s="132"/>
      <c r="AO137" s="132"/>
      <c r="AP137" s="132"/>
      <c r="AQ137" s="132"/>
      <c r="AR137" s="132"/>
      <c r="AS137" s="132"/>
      <c r="AT137" s="132"/>
      <c r="AU137" s="132"/>
      <c r="AV137" s="132"/>
      <c r="AW137" s="132"/>
      <c r="AX137" s="132"/>
      <c r="AY137" s="132"/>
      <c r="AZ137" s="132"/>
      <c r="BA137" s="132"/>
      <c r="BB137" s="132"/>
      <c r="BC137" s="132"/>
      <c r="BD137" s="132"/>
      <c r="BE137" s="132"/>
      <c r="BF137" s="132"/>
      <c r="BG137" s="132"/>
      <c r="BH137" s="132"/>
      <c r="BI137" s="132"/>
      <c r="BJ137" s="132"/>
      <c r="BK137" s="132"/>
      <c r="BL137" s="132"/>
      <c r="BM137" s="132"/>
      <c r="BN137" s="132"/>
      <c r="BO137" s="132"/>
      <c r="BP137" s="132"/>
      <c r="BQ137" s="132"/>
      <c r="BR137" s="132"/>
      <c r="BS137" s="132"/>
      <c r="BT137" s="132"/>
      <c r="BU137" s="132"/>
      <c r="BV137" s="132"/>
      <c r="BW137" s="132"/>
    </row>
    <row r="138" spans="1:75" ht="21.6" customHeight="1" x14ac:dyDescent="0.2">
      <c r="A138" s="132"/>
      <c r="B138" s="143"/>
      <c r="C138" s="144"/>
      <c r="D138" s="144"/>
      <c r="E138" s="144"/>
      <c r="F138" s="144"/>
      <c r="G138" s="144"/>
      <c r="H138" s="144"/>
      <c r="I138" s="144"/>
      <c r="J138" s="144"/>
      <c r="K138" s="132"/>
      <c r="L138" s="132"/>
      <c r="M138" s="132"/>
      <c r="N138" s="132"/>
      <c r="O138" s="132"/>
      <c r="P138" s="132"/>
      <c r="Q138" s="132"/>
      <c r="R138" s="132"/>
      <c r="S138" s="132"/>
      <c r="T138" s="132"/>
      <c r="U138" s="132"/>
      <c r="V138" s="132"/>
      <c r="W138" s="132"/>
      <c r="X138" s="132"/>
      <c r="Y138" s="132"/>
      <c r="Z138" s="132"/>
      <c r="AA138" s="132"/>
      <c r="AB138" s="132"/>
      <c r="AC138" s="132"/>
      <c r="AD138" s="132"/>
      <c r="AE138" s="132"/>
      <c r="AF138" s="132"/>
      <c r="AG138" s="132"/>
      <c r="AH138" s="132"/>
      <c r="AI138" s="132"/>
      <c r="AJ138" s="132"/>
      <c r="AK138" s="132"/>
      <c r="AL138" s="132"/>
      <c r="AM138" s="132"/>
      <c r="AN138" s="132"/>
      <c r="AO138" s="132"/>
      <c r="AP138" s="132"/>
      <c r="AQ138" s="132"/>
      <c r="AR138" s="132"/>
      <c r="AS138" s="132"/>
      <c r="AT138" s="132"/>
      <c r="AU138" s="132"/>
      <c r="AV138" s="132"/>
      <c r="AW138" s="132"/>
      <c r="AX138" s="132"/>
      <c r="AY138" s="132"/>
      <c r="AZ138" s="132"/>
      <c r="BA138" s="132"/>
      <c r="BB138" s="132"/>
      <c r="BC138" s="132"/>
      <c r="BD138" s="132"/>
      <c r="BE138" s="132"/>
      <c r="BF138" s="132"/>
      <c r="BG138" s="132"/>
      <c r="BH138" s="132"/>
      <c r="BI138" s="132"/>
      <c r="BJ138" s="132"/>
      <c r="BK138" s="132"/>
      <c r="BL138" s="132"/>
      <c r="BM138" s="132"/>
      <c r="BN138" s="132"/>
      <c r="BO138" s="132"/>
      <c r="BP138" s="132"/>
      <c r="BQ138" s="132"/>
      <c r="BR138" s="132"/>
      <c r="BS138" s="132"/>
      <c r="BT138" s="132"/>
      <c r="BU138" s="132"/>
      <c r="BV138" s="132"/>
      <c r="BW138" s="132"/>
    </row>
    <row r="139" spans="1:75" ht="21.6" customHeight="1" x14ac:dyDescent="0.2">
      <c r="A139" s="132"/>
      <c r="B139" s="143"/>
      <c r="C139" s="144"/>
      <c r="D139" s="144"/>
      <c r="E139" s="144"/>
      <c r="F139" s="144"/>
      <c r="G139" s="144"/>
      <c r="H139" s="144"/>
      <c r="I139" s="144"/>
      <c r="J139" s="144"/>
      <c r="K139" s="132"/>
      <c r="L139" s="132"/>
      <c r="M139" s="132"/>
      <c r="N139" s="132"/>
      <c r="O139" s="132"/>
      <c r="P139" s="132"/>
      <c r="Q139" s="132"/>
      <c r="R139" s="132"/>
      <c r="S139" s="132"/>
      <c r="T139" s="132"/>
      <c r="U139" s="132"/>
      <c r="V139" s="132"/>
      <c r="W139" s="132"/>
      <c r="X139" s="132"/>
      <c r="Y139" s="132"/>
      <c r="Z139" s="132"/>
      <c r="AA139" s="132"/>
      <c r="AB139" s="132"/>
      <c r="AC139" s="132"/>
      <c r="AD139" s="132"/>
      <c r="AE139" s="132"/>
      <c r="AF139" s="132"/>
      <c r="AG139" s="132"/>
      <c r="AH139" s="132"/>
      <c r="AI139" s="132"/>
      <c r="AJ139" s="132"/>
      <c r="AK139" s="132"/>
      <c r="AL139" s="132"/>
      <c r="AM139" s="132"/>
      <c r="AN139" s="132"/>
      <c r="AO139" s="132"/>
      <c r="AP139" s="132"/>
      <c r="AQ139" s="132"/>
      <c r="AR139" s="132"/>
      <c r="AS139" s="132"/>
      <c r="AT139" s="132"/>
      <c r="AU139" s="132"/>
      <c r="AV139" s="132"/>
      <c r="AW139" s="132"/>
      <c r="AX139" s="132"/>
      <c r="AY139" s="132"/>
      <c r="AZ139" s="132"/>
      <c r="BA139" s="132"/>
      <c r="BB139" s="132"/>
      <c r="BC139" s="132"/>
      <c r="BD139" s="132"/>
      <c r="BE139" s="132"/>
      <c r="BF139" s="132"/>
      <c r="BG139" s="132"/>
      <c r="BH139" s="132"/>
      <c r="BI139" s="132"/>
      <c r="BJ139" s="132"/>
      <c r="BK139" s="132"/>
      <c r="BL139" s="132"/>
      <c r="BM139" s="132"/>
      <c r="BN139" s="132"/>
      <c r="BO139" s="132"/>
      <c r="BP139" s="132"/>
      <c r="BQ139" s="132"/>
      <c r="BR139" s="132"/>
      <c r="BS139" s="132"/>
      <c r="BT139" s="132"/>
      <c r="BU139" s="132"/>
      <c r="BV139" s="132"/>
      <c r="BW139" s="132"/>
    </row>
    <row r="140" spans="1:75" ht="21.6" customHeight="1" x14ac:dyDescent="0.2">
      <c r="A140" s="132"/>
      <c r="B140" s="143"/>
      <c r="C140" s="144"/>
      <c r="D140" s="144"/>
      <c r="E140" s="144"/>
      <c r="F140" s="144"/>
      <c r="G140" s="144"/>
      <c r="H140" s="144"/>
      <c r="I140" s="144"/>
      <c r="J140" s="144"/>
      <c r="K140" s="132"/>
      <c r="L140" s="132"/>
      <c r="M140" s="132"/>
      <c r="N140" s="132"/>
      <c r="O140" s="132"/>
      <c r="P140" s="132"/>
      <c r="Q140" s="132"/>
      <c r="R140" s="132"/>
      <c r="S140" s="132"/>
      <c r="T140" s="132"/>
      <c r="U140" s="132"/>
      <c r="V140" s="132"/>
      <c r="W140" s="132"/>
      <c r="X140" s="132"/>
      <c r="Y140" s="132"/>
      <c r="Z140" s="132"/>
      <c r="AA140" s="132"/>
      <c r="AB140" s="132"/>
      <c r="AC140" s="132"/>
      <c r="AD140" s="132"/>
      <c r="AE140" s="132"/>
      <c r="AF140" s="132"/>
      <c r="AG140" s="132"/>
      <c r="AH140" s="132"/>
      <c r="AI140" s="132"/>
      <c r="AJ140" s="132"/>
      <c r="AK140" s="132"/>
      <c r="AL140" s="132"/>
      <c r="AM140" s="132"/>
      <c r="AN140" s="132"/>
      <c r="AO140" s="132"/>
      <c r="AP140" s="132"/>
      <c r="AQ140" s="132"/>
      <c r="AR140" s="132"/>
      <c r="AS140" s="132"/>
      <c r="AT140" s="132"/>
      <c r="AU140" s="132"/>
      <c r="AV140" s="132"/>
      <c r="AW140" s="132"/>
      <c r="AX140" s="132"/>
      <c r="AY140" s="132"/>
      <c r="AZ140" s="132"/>
      <c r="BA140" s="132"/>
      <c r="BB140" s="132"/>
      <c r="BC140" s="132"/>
      <c r="BD140" s="132"/>
      <c r="BE140" s="132"/>
      <c r="BF140" s="132"/>
      <c r="BG140" s="132"/>
      <c r="BH140" s="132"/>
      <c r="BI140" s="132"/>
      <c r="BJ140" s="132"/>
      <c r="BK140" s="132"/>
      <c r="BL140" s="132"/>
      <c r="BM140" s="132"/>
      <c r="BN140" s="132"/>
      <c r="BO140" s="132"/>
      <c r="BP140" s="132"/>
      <c r="BQ140" s="132"/>
      <c r="BR140" s="132"/>
      <c r="BS140" s="132"/>
      <c r="BT140" s="132"/>
      <c r="BU140" s="132"/>
      <c r="BV140" s="132"/>
      <c r="BW140" s="132"/>
    </row>
    <row r="141" spans="1:75" ht="21.6" customHeight="1" x14ac:dyDescent="0.2">
      <c r="A141" s="132"/>
      <c r="B141" s="143"/>
      <c r="C141" s="144"/>
      <c r="D141" s="144"/>
      <c r="E141" s="144"/>
      <c r="F141" s="144"/>
      <c r="G141" s="144"/>
      <c r="H141" s="144"/>
      <c r="I141" s="144"/>
      <c r="J141" s="144"/>
      <c r="K141" s="132"/>
      <c r="L141" s="132"/>
      <c r="M141" s="132"/>
      <c r="N141" s="132"/>
      <c r="O141" s="132"/>
      <c r="P141" s="132"/>
      <c r="Q141" s="132"/>
      <c r="R141" s="132"/>
      <c r="S141" s="132"/>
      <c r="T141" s="132"/>
      <c r="U141" s="132"/>
      <c r="V141" s="132"/>
      <c r="W141" s="132"/>
      <c r="X141" s="132"/>
      <c r="Y141" s="132"/>
      <c r="Z141" s="132"/>
      <c r="AA141" s="132"/>
      <c r="AB141" s="132"/>
      <c r="AC141" s="132"/>
      <c r="AD141" s="132"/>
      <c r="AE141" s="132"/>
      <c r="AF141" s="132"/>
      <c r="AG141" s="132"/>
      <c r="AH141" s="132"/>
      <c r="AI141" s="132"/>
      <c r="AJ141" s="132"/>
      <c r="AK141" s="132"/>
      <c r="AL141" s="132"/>
      <c r="AM141" s="132"/>
      <c r="AN141" s="132"/>
      <c r="AO141" s="132"/>
      <c r="AP141" s="132"/>
      <c r="AQ141" s="132"/>
      <c r="AR141" s="132"/>
      <c r="AS141" s="132"/>
      <c r="AT141" s="132"/>
      <c r="AU141" s="132"/>
      <c r="AV141" s="132"/>
      <c r="AW141" s="132"/>
      <c r="AX141" s="132"/>
      <c r="AY141" s="132"/>
      <c r="AZ141" s="132"/>
      <c r="BA141" s="132"/>
      <c r="BB141" s="132"/>
      <c r="BC141" s="132"/>
      <c r="BD141" s="132"/>
      <c r="BE141" s="132"/>
      <c r="BF141" s="132"/>
      <c r="BG141" s="132"/>
      <c r="BH141" s="132"/>
      <c r="BI141" s="132"/>
      <c r="BJ141" s="132"/>
      <c r="BK141" s="132"/>
      <c r="BL141" s="132"/>
      <c r="BM141" s="132"/>
      <c r="BN141" s="132"/>
      <c r="BO141" s="132"/>
      <c r="BP141" s="132"/>
      <c r="BQ141" s="132"/>
      <c r="BR141" s="132"/>
      <c r="BS141" s="132"/>
      <c r="BT141" s="132"/>
      <c r="BU141" s="132"/>
      <c r="BV141" s="132"/>
      <c r="BW141" s="132"/>
    </row>
    <row r="142" spans="1:75" ht="21.6" customHeight="1" x14ac:dyDescent="0.2">
      <c r="A142" s="132"/>
      <c r="B142" s="143"/>
      <c r="C142" s="144"/>
      <c r="D142" s="144"/>
      <c r="E142" s="144"/>
      <c r="F142" s="144"/>
      <c r="G142" s="144"/>
      <c r="H142" s="144"/>
      <c r="I142" s="144"/>
      <c r="J142" s="144"/>
      <c r="K142" s="132"/>
      <c r="L142" s="132"/>
      <c r="M142" s="132"/>
      <c r="N142" s="132"/>
      <c r="O142" s="132"/>
      <c r="P142" s="132"/>
      <c r="Q142" s="132"/>
      <c r="R142" s="132"/>
      <c r="S142" s="132"/>
      <c r="T142" s="132"/>
      <c r="U142" s="132"/>
      <c r="V142" s="132"/>
      <c r="W142" s="132"/>
      <c r="X142" s="132"/>
      <c r="Y142" s="132"/>
      <c r="Z142" s="132"/>
      <c r="AA142" s="132"/>
      <c r="AB142" s="132"/>
      <c r="AC142" s="132"/>
      <c r="AD142" s="132"/>
      <c r="AE142" s="132"/>
      <c r="AF142" s="132"/>
      <c r="AG142" s="132"/>
      <c r="AH142" s="132"/>
      <c r="AI142" s="132"/>
      <c r="AJ142" s="132"/>
      <c r="AK142" s="132"/>
      <c r="AL142" s="132"/>
      <c r="AM142" s="132"/>
      <c r="AN142" s="132"/>
      <c r="AO142" s="132"/>
      <c r="AP142" s="132"/>
      <c r="AQ142" s="132"/>
      <c r="AR142" s="132"/>
      <c r="AS142" s="132"/>
      <c r="AT142" s="132"/>
      <c r="AU142" s="132"/>
      <c r="AV142" s="132"/>
      <c r="AW142" s="132"/>
      <c r="AX142" s="132"/>
      <c r="AY142" s="132"/>
      <c r="AZ142" s="132"/>
      <c r="BA142" s="132"/>
      <c r="BB142" s="132"/>
      <c r="BC142" s="132"/>
      <c r="BD142" s="132"/>
      <c r="BE142" s="132"/>
      <c r="BF142" s="132"/>
      <c r="BG142" s="132"/>
      <c r="BH142" s="132"/>
      <c r="BI142" s="132"/>
      <c r="BJ142" s="132"/>
      <c r="BK142" s="132"/>
      <c r="BL142" s="132"/>
      <c r="BM142" s="132"/>
      <c r="BN142" s="132"/>
      <c r="BO142" s="132"/>
      <c r="BP142" s="132"/>
      <c r="BQ142" s="132"/>
      <c r="BR142" s="132"/>
      <c r="BS142" s="132"/>
      <c r="BT142" s="132"/>
      <c r="BU142" s="132"/>
      <c r="BV142" s="132"/>
      <c r="BW142" s="132"/>
    </row>
    <row r="143" spans="1:75" ht="21.6" customHeight="1" x14ac:dyDescent="0.2">
      <c r="A143" s="132"/>
      <c r="B143" s="143"/>
      <c r="C143" s="144"/>
      <c r="D143" s="144"/>
      <c r="E143" s="144"/>
      <c r="F143" s="144"/>
      <c r="G143" s="144"/>
      <c r="H143" s="144"/>
      <c r="I143" s="144"/>
      <c r="J143" s="144"/>
      <c r="K143" s="132"/>
      <c r="L143" s="132"/>
      <c r="M143" s="132"/>
      <c r="N143" s="132"/>
      <c r="O143" s="132"/>
      <c r="P143" s="132"/>
      <c r="Q143" s="132"/>
      <c r="R143" s="132"/>
      <c r="S143" s="132"/>
      <c r="T143" s="132"/>
      <c r="U143" s="132"/>
      <c r="V143" s="132"/>
      <c r="W143" s="132"/>
      <c r="X143" s="132"/>
      <c r="Y143" s="132"/>
      <c r="Z143" s="132"/>
      <c r="AA143" s="132"/>
      <c r="AB143" s="132"/>
      <c r="AC143" s="132"/>
      <c r="AD143" s="132"/>
      <c r="AE143" s="132"/>
      <c r="AF143" s="132"/>
      <c r="AG143" s="132"/>
      <c r="AH143" s="132"/>
      <c r="AI143" s="132"/>
      <c r="AJ143" s="132"/>
      <c r="AK143" s="132"/>
      <c r="AL143" s="132"/>
      <c r="AM143" s="132"/>
      <c r="AN143" s="132"/>
      <c r="AO143" s="132"/>
      <c r="AP143" s="132"/>
      <c r="AQ143" s="132"/>
      <c r="AR143" s="132"/>
      <c r="AS143" s="132"/>
      <c r="AT143" s="132"/>
      <c r="AU143" s="132"/>
      <c r="AV143" s="132"/>
      <c r="AW143" s="132"/>
      <c r="AX143" s="132"/>
      <c r="AY143" s="132"/>
      <c r="AZ143" s="132"/>
      <c r="BA143" s="132"/>
      <c r="BB143" s="132"/>
      <c r="BC143" s="132"/>
      <c r="BD143" s="132"/>
      <c r="BE143" s="132"/>
      <c r="BF143" s="132"/>
      <c r="BG143" s="132"/>
      <c r="BH143" s="132"/>
      <c r="BI143" s="132"/>
      <c r="BJ143" s="132"/>
      <c r="BK143" s="132"/>
      <c r="BL143" s="132"/>
      <c r="BM143" s="132"/>
      <c r="BN143" s="132"/>
      <c r="BO143" s="132"/>
      <c r="BP143" s="132"/>
      <c r="BQ143" s="132"/>
      <c r="BR143" s="132"/>
      <c r="BS143" s="132"/>
      <c r="BT143" s="132"/>
      <c r="BU143" s="132"/>
      <c r="BV143" s="132"/>
      <c r="BW143" s="132"/>
    </row>
    <row r="144" spans="1:75" ht="21.6" customHeight="1" x14ac:dyDescent="0.2">
      <c r="A144" s="132"/>
      <c r="B144" s="143"/>
      <c r="C144" s="144"/>
      <c r="D144" s="144"/>
      <c r="E144" s="144"/>
      <c r="F144" s="144"/>
      <c r="G144" s="144"/>
      <c r="H144" s="144"/>
      <c r="I144" s="144"/>
      <c r="J144" s="144"/>
      <c r="K144" s="132"/>
      <c r="L144" s="132"/>
      <c r="M144" s="132"/>
      <c r="N144" s="132"/>
      <c r="O144" s="132"/>
      <c r="P144" s="132"/>
      <c r="Q144" s="132"/>
      <c r="R144" s="132"/>
      <c r="S144" s="132"/>
      <c r="T144" s="132"/>
      <c r="U144" s="132"/>
      <c r="V144" s="132"/>
      <c r="W144" s="132"/>
      <c r="X144" s="132"/>
      <c r="Y144" s="132"/>
      <c r="Z144" s="132"/>
      <c r="AA144" s="132"/>
      <c r="AB144" s="132"/>
      <c r="AC144" s="132"/>
      <c r="AD144" s="132"/>
      <c r="AE144" s="132"/>
      <c r="AF144" s="132"/>
      <c r="AG144" s="132"/>
      <c r="AH144" s="132"/>
      <c r="AI144" s="132"/>
      <c r="AJ144" s="132"/>
      <c r="AK144" s="132"/>
      <c r="AL144" s="132"/>
      <c r="AM144" s="132"/>
      <c r="AN144" s="132"/>
      <c r="AO144" s="132"/>
      <c r="AP144" s="132"/>
      <c r="AQ144" s="132"/>
      <c r="AR144" s="132"/>
      <c r="AS144" s="132"/>
      <c r="AT144" s="132"/>
      <c r="AU144" s="132"/>
      <c r="AV144" s="132"/>
      <c r="AW144" s="132"/>
      <c r="AX144" s="132"/>
      <c r="AY144" s="132"/>
      <c r="AZ144" s="132"/>
      <c r="BA144" s="132"/>
      <c r="BB144" s="132"/>
      <c r="BC144" s="132"/>
      <c r="BD144" s="132"/>
      <c r="BE144" s="132"/>
      <c r="BF144" s="132"/>
      <c r="BG144" s="132"/>
      <c r="BH144" s="132"/>
      <c r="BI144" s="132"/>
      <c r="BJ144" s="132"/>
      <c r="BK144" s="132"/>
      <c r="BL144" s="132"/>
      <c r="BM144" s="132"/>
      <c r="BN144" s="132"/>
      <c r="BO144" s="132"/>
      <c r="BP144" s="132"/>
      <c r="BQ144" s="132"/>
      <c r="BR144" s="132"/>
      <c r="BS144" s="132"/>
      <c r="BT144" s="132"/>
      <c r="BU144" s="132"/>
      <c r="BV144" s="132"/>
      <c r="BW144" s="132"/>
    </row>
    <row r="145" spans="1:75" ht="21.6" customHeight="1" x14ac:dyDescent="0.2">
      <c r="A145" s="132"/>
      <c r="B145" s="143"/>
      <c r="C145" s="144"/>
      <c r="D145" s="144"/>
      <c r="E145" s="144"/>
      <c r="F145" s="144"/>
      <c r="G145" s="144"/>
      <c r="H145" s="144"/>
      <c r="I145" s="144"/>
      <c r="J145" s="144"/>
      <c r="K145" s="132"/>
      <c r="L145" s="132"/>
      <c r="M145" s="132"/>
      <c r="N145" s="132"/>
      <c r="O145" s="132"/>
      <c r="P145" s="132"/>
      <c r="Q145" s="132"/>
      <c r="R145" s="132"/>
      <c r="S145" s="132"/>
      <c r="T145" s="132"/>
      <c r="U145" s="132"/>
      <c r="V145" s="132"/>
      <c r="W145" s="132"/>
      <c r="X145" s="132"/>
      <c r="Y145" s="132"/>
      <c r="Z145" s="132"/>
      <c r="AA145" s="132"/>
      <c r="AB145" s="132"/>
      <c r="AC145" s="132"/>
      <c r="AD145" s="132"/>
      <c r="AE145" s="132"/>
      <c r="AF145" s="132"/>
      <c r="AG145" s="132"/>
      <c r="AH145" s="132"/>
      <c r="AI145" s="132"/>
      <c r="AJ145" s="132"/>
      <c r="AK145" s="132"/>
      <c r="AL145" s="132"/>
      <c r="AM145" s="132"/>
      <c r="AN145" s="132"/>
      <c r="AO145" s="132"/>
      <c r="AP145" s="132"/>
      <c r="AQ145" s="132"/>
      <c r="AR145" s="132"/>
      <c r="AS145" s="132"/>
      <c r="AT145" s="132"/>
      <c r="AU145" s="132"/>
      <c r="AV145" s="132"/>
      <c r="AW145" s="132"/>
      <c r="AX145" s="132"/>
      <c r="AY145" s="132"/>
      <c r="AZ145" s="132"/>
      <c r="BA145" s="132"/>
      <c r="BB145" s="132"/>
      <c r="BC145" s="132"/>
      <c r="BD145" s="132"/>
      <c r="BE145" s="132"/>
      <c r="BF145" s="132"/>
      <c r="BG145" s="132"/>
      <c r="BH145" s="132"/>
      <c r="BI145" s="132"/>
      <c r="BJ145" s="132"/>
      <c r="BK145" s="132"/>
      <c r="BL145" s="132"/>
      <c r="BM145" s="132"/>
      <c r="BN145" s="132"/>
      <c r="BO145" s="132"/>
      <c r="BP145" s="132"/>
      <c r="BQ145" s="132"/>
      <c r="BR145" s="132"/>
      <c r="BS145" s="132"/>
      <c r="BT145" s="132"/>
      <c r="BU145" s="132"/>
      <c r="BV145" s="132"/>
      <c r="BW145" s="132"/>
    </row>
    <row r="146" spans="1:75" ht="21.6" customHeight="1" x14ac:dyDescent="0.2">
      <c r="A146" s="132"/>
      <c r="B146" s="143"/>
      <c r="C146" s="144"/>
      <c r="D146" s="144"/>
      <c r="E146" s="144"/>
      <c r="F146" s="144"/>
      <c r="G146" s="144"/>
      <c r="H146" s="144"/>
      <c r="I146" s="144"/>
      <c r="J146" s="144"/>
      <c r="K146" s="132"/>
      <c r="L146" s="132"/>
      <c r="M146" s="132"/>
      <c r="N146" s="132"/>
      <c r="O146" s="132"/>
      <c r="P146" s="132"/>
      <c r="Q146" s="132"/>
      <c r="R146" s="132"/>
      <c r="S146" s="132"/>
      <c r="T146" s="132"/>
      <c r="U146" s="132"/>
      <c r="V146" s="132"/>
      <c r="W146" s="132"/>
      <c r="X146" s="132"/>
      <c r="Y146" s="132"/>
      <c r="Z146" s="132"/>
      <c r="AA146" s="132"/>
      <c r="AB146" s="132"/>
      <c r="AC146" s="132"/>
      <c r="AD146" s="132"/>
      <c r="AE146" s="132"/>
      <c r="AF146" s="132"/>
      <c r="AG146" s="132"/>
      <c r="AH146" s="132"/>
      <c r="AI146" s="132"/>
      <c r="AJ146" s="132"/>
      <c r="AK146" s="132"/>
      <c r="AL146" s="132"/>
      <c r="AM146" s="132"/>
      <c r="AN146" s="132"/>
      <c r="AO146" s="132"/>
      <c r="AP146" s="132"/>
      <c r="AQ146" s="132"/>
      <c r="AR146" s="132"/>
      <c r="AS146" s="132"/>
      <c r="AT146" s="132"/>
      <c r="AU146" s="132"/>
      <c r="AV146" s="132"/>
      <c r="AW146" s="132"/>
      <c r="AX146" s="132"/>
      <c r="AY146" s="132"/>
      <c r="AZ146" s="132"/>
      <c r="BA146" s="132"/>
      <c r="BB146" s="132"/>
      <c r="BC146" s="132"/>
      <c r="BD146" s="132"/>
      <c r="BE146" s="132"/>
      <c r="BF146" s="132"/>
      <c r="BG146" s="132"/>
      <c r="BH146" s="132"/>
      <c r="BI146" s="132"/>
      <c r="BJ146" s="132"/>
      <c r="BK146" s="132"/>
      <c r="BL146" s="132"/>
      <c r="BM146" s="132"/>
      <c r="BN146" s="132"/>
      <c r="BO146" s="132"/>
      <c r="BP146" s="132"/>
      <c r="BQ146" s="132"/>
      <c r="BR146" s="132"/>
      <c r="BS146" s="132"/>
      <c r="BT146" s="132"/>
      <c r="BU146" s="132"/>
      <c r="BV146" s="132"/>
      <c r="BW146" s="132"/>
    </row>
    <row r="147" spans="1:75" ht="21.6" customHeight="1" x14ac:dyDescent="0.2">
      <c r="A147" s="132"/>
      <c r="B147" s="143"/>
      <c r="C147" s="144"/>
      <c r="D147" s="144"/>
      <c r="E147" s="144"/>
      <c r="F147" s="144"/>
      <c r="G147" s="144"/>
      <c r="H147" s="144"/>
      <c r="I147" s="144"/>
      <c r="J147" s="144"/>
      <c r="K147" s="132"/>
      <c r="L147" s="132"/>
      <c r="M147" s="132"/>
      <c r="N147" s="132"/>
      <c r="O147" s="132"/>
      <c r="P147" s="132"/>
      <c r="Q147" s="132"/>
      <c r="R147" s="132"/>
      <c r="S147" s="132"/>
      <c r="T147" s="132"/>
      <c r="U147" s="132"/>
      <c r="V147" s="132"/>
      <c r="W147" s="132"/>
      <c r="X147" s="132"/>
      <c r="Y147" s="132"/>
      <c r="Z147" s="132"/>
      <c r="AA147" s="132"/>
      <c r="AB147" s="132"/>
      <c r="AC147" s="132"/>
      <c r="AD147" s="132"/>
      <c r="AE147" s="132"/>
      <c r="AF147" s="132"/>
      <c r="AG147" s="132"/>
      <c r="AH147" s="132"/>
      <c r="AI147" s="132"/>
      <c r="AJ147" s="132"/>
      <c r="AK147" s="132"/>
      <c r="AL147" s="132"/>
      <c r="AM147" s="132"/>
      <c r="AN147" s="132"/>
      <c r="AO147" s="132"/>
      <c r="AP147" s="132"/>
      <c r="AQ147" s="132"/>
      <c r="AR147" s="132"/>
      <c r="AS147" s="132"/>
      <c r="AT147" s="132"/>
      <c r="AU147" s="132"/>
      <c r="AV147" s="132"/>
      <c r="AW147" s="132"/>
      <c r="AX147" s="132"/>
      <c r="AY147" s="132"/>
      <c r="AZ147" s="132"/>
      <c r="BA147" s="132"/>
      <c r="BB147" s="132"/>
      <c r="BC147" s="132"/>
      <c r="BD147" s="132"/>
      <c r="BE147" s="132"/>
      <c r="BF147" s="132"/>
      <c r="BG147" s="132"/>
      <c r="BH147" s="132"/>
      <c r="BI147" s="132"/>
      <c r="BJ147" s="132"/>
      <c r="BK147" s="132"/>
      <c r="BL147" s="132"/>
      <c r="BM147" s="132"/>
      <c r="BN147" s="132"/>
      <c r="BO147" s="132"/>
      <c r="BP147" s="132"/>
      <c r="BQ147" s="132"/>
      <c r="BR147" s="132"/>
      <c r="BS147" s="132"/>
      <c r="BT147" s="132"/>
      <c r="BU147" s="132"/>
      <c r="BV147" s="132"/>
      <c r="BW147" s="132"/>
    </row>
    <row r="148" spans="1:75" ht="21.6" customHeight="1" x14ac:dyDescent="0.2">
      <c r="A148" s="132"/>
      <c r="B148" s="143"/>
      <c r="C148" s="144"/>
      <c r="D148" s="144"/>
      <c r="E148" s="144"/>
      <c r="F148" s="144"/>
      <c r="G148" s="144"/>
      <c r="H148" s="144"/>
      <c r="I148" s="144"/>
      <c r="J148" s="144"/>
      <c r="K148" s="132"/>
      <c r="L148" s="132"/>
      <c r="M148" s="132"/>
      <c r="N148" s="132"/>
      <c r="O148" s="132"/>
      <c r="P148" s="132"/>
      <c r="Q148" s="132"/>
      <c r="R148" s="132"/>
      <c r="S148" s="132"/>
      <c r="T148" s="132"/>
      <c r="U148" s="132"/>
      <c r="V148" s="132"/>
      <c r="W148" s="132"/>
      <c r="X148" s="132"/>
      <c r="Y148" s="132"/>
      <c r="Z148" s="132"/>
      <c r="AA148" s="132"/>
      <c r="AB148" s="132"/>
      <c r="AC148" s="132"/>
      <c r="AD148" s="132"/>
      <c r="AE148" s="132"/>
      <c r="AF148" s="132"/>
      <c r="AG148" s="132"/>
      <c r="AH148" s="132"/>
      <c r="AI148" s="132"/>
      <c r="AJ148" s="132"/>
      <c r="AK148" s="132"/>
      <c r="AL148" s="132"/>
      <c r="AM148" s="132"/>
      <c r="AN148" s="132"/>
      <c r="AO148" s="132"/>
      <c r="AP148" s="132"/>
      <c r="AQ148" s="132"/>
      <c r="AR148" s="132"/>
      <c r="AS148" s="132"/>
      <c r="AT148" s="132"/>
      <c r="AU148" s="132"/>
      <c r="AV148" s="132"/>
      <c r="AW148" s="132"/>
      <c r="AX148" s="132"/>
      <c r="AY148" s="132"/>
      <c r="AZ148" s="132"/>
      <c r="BA148" s="132"/>
      <c r="BB148" s="132"/>
      <c r="BC148" s="132"/>
      <c r="BD148" s="132"/>
      <c r="BE148" s="132"/>
      <c r="BF148" s="132"/>
      <c r="BG148" s="132"/>
      <c r="BH148" s="132"/>
      <c r="BI148" s="132"/>
      <c r="BJ148" s="132"/>
      <c r="BK148" s="132"/>
      <c r="BL148" s="132"/>
      <c r="BM148" s="132"/>
      <c r="BN148" s="132"/>
      <c r="BO148" s="132"/>
      <c r="BP148" s="132"/>
      <c r="BQ148" s="132"/>
      <c r="BR148" s="132"/>
      <c r="BS148" s="132"/>
      <c r="BT148" s="132"/>
      <c r="BU148" s="132"/>
      <c r="BV148" s="132"/>
      <c r="BW148" s="132"/>
    </row>
    <row r="149" spans="1:75" ht="21.6" customHeight="1" x14ac:dyDescent="0.2">
      <c r="A149" s="132"/>
      <c r="B149" s="143"/>
      <c r="C149" s="144"/>
      <c r="D149" s="144"/>
      <c r="E149" s="144"/>
      <c r="F149" s="144"/>
      <c r="G149" s="144"/>
      <c r="H149" s="144"/>
      <c r="I149" s="144"/>
      <c r="J149" s="144"/>
      <c r="K149" s="132"/>
      <c r="L149" s="132"/>
      <c r="M149" s="132"/>
      <c r="N149" s="132"/>
      <c r="O149" s="132"/>
      <c r="P149" s="132"/>
      <c r="Q149" s="132"/>
      <c r="R149" s="132"/>
      <c r="S149" s="132"/>
      <c r="T149" s="132"/>
      <c r="U149" s="132"/>
      <c r="V149" s="132"/>
      <c r="W149" s="132"/>
      <c r="X149" s="132"/>
      <c r="Y149" s="132"/>
      <c r="Z149" s="132"/>
      <c r="AA149" s="132"/>
      <c r="AB149" s="132"/>
      <c r="AC149" s="132"/>
      <c r="AD149" s="132"/>
      <c r="AE149" s="132"/>
      <c r="AF149" s="132"/>
      <c r="AG149" s="132"/>
      <c r="AH149" s="132"/>
      <c r="AI149" s="132"/>
      <c r="AJ149" s="132"/>
      <c r="AK149" s="132"/>
      <c r="AL149" s="132"/>
      <c r="AM149" s="132"/>
      <c r="AN149" s="132"/>
      <c r="AO149" s="132"/>
      <c r="AP149" s="132"/>
      <c r="AQ149" s="132"/>
      <c r="AR149" s="132"/>
      <c r="AS149" s="132"/>
      <c r="AT149" s="132"/>
      <c r="AU149" s="132"/>
      <c r="AV149" s="132"/>
      <c r="AW149" s="132"/>
      <c r="AX149" s="132"/>
      <c r="AY149" s="132"/>
      <c r="AZ149" s="132"/>
      <c r="BA149" s="132"/>
      <c r="BB149" s="132"/>
      <c r="BC149" s="132"/>
      <c r="BD149" s="132"/>
      <c r="BE149" s="132"/>
      <c r="BF149" s="132"/>
      <c r="BG149" s="132"/>
      <c r="BH149" s="132"/>
      <c r="BI149" s="132"/>
      <c r="BJ149" s="132"/>
      <c r="BK149" s="132"/>
      <c r="BL149" s="132"/>
      <c r="BM149" s="132"/>
      <c r="BN149" s="132"/>
      <c r="BO149" s="132"/>
      <c r="BP149" s="132"/>
      <c r="BQ149" s="132"/>
      <c r="BR149" s="132"/>
      <c r="BS149" s="132"/>
      <c r="BT149" s="132"/>
      <c r="BU149" s="132"/>
      <c r="BV149" s="132"/>
      <c r="BW149" s="132"/>
    </row>
    <row r="150" spans="1:75" ht="21.6" customHeight="1" x14ac:dyDescent="0.2">
      <c r="A150" s="132"/>
      <c r="B150" s="143"/>
      <c r="C150" s="144"/>
      <c r="D150" s="144"/>
      <c r="E150" s="144"/>
      <c r="F150" s="144"/>
      <c r="G150" s="144"/>
      <c r="H150" s="144"/>
      <c r="I150" s="144"/>
      <c r="J150" s="144"/>
      <c r="K150" s="132"/>
      <c r="L150" s="132"/>
      <c r="M150" s="132"/>
      <c r="N150" s="132"/>
      <c r="O150" s="132"/>
      <c r="P150" s="132"/>
      <c r="Q150" s="132"/>
      <c r="R150" s="132"/>
      <c r="S150" s="132"/>
      <c r="T150" s="132"/>
      <c r="U150" s="132"/>
      <c r="V150" s="132"/>
      <c r="W150" s="132"/>
      <c r="X150" s="132"/>
      <c r="Y150" s="132"/>
      <c r="Z150" s="132"/>
      <c r="AA150" s="132"/>
      <c r="AB150" s="132"/>
      <c r="AC150" s="132"/>
      <c r="AD150" s="132"/>
      <c r="AE150" s="132"/>
      <c r="AF150" s="132"/>
      <c r="AG150" s="132"/>
      <c r="AH150" s="132"/>
      <c r="AI150" s="132"/>
      <c r="AJ150" s="132"/>
      <c r="AK150" s="132"/>
      <c r="AL150" s="132"/>
      <c r="AM150" s="132"/>
      <c r="AN150" s="132"/>
      <c r="AO150" s="132"/>
      <c r="AP150" s="132"/>
      <c r="AQ150" s="132"/>
      <c r="AR150" s="132"/>
      <c r="AS150" s="132"/>
      <c r="AT150" s="132"/>
      <c r="AU150" s="132"/>
      <c r="AV150" s="132"/>
      <c r="AW150" s="132"/>
      <c r="AX150" s="132"/>
      <c r="AY150" s="132"/>
      <c r="AZ150" s="132"/>
      <c r="BA150" s="132"/>
      <c r="BB150" s="132"/>
      <c r="BC150" s="132"/>
      <c r="BD150" s="132"/>
      <c r="BE150" s="132"/>
      <c r="BF150" s="132"/>
      <c r="BG150" s="132"/>
      <c r="BH150" s="132"/>
      <c r="BI150" s="132"/>
      <c r="BJ150" s="132"/>
      <c r="BK150" s="132"/>
      <c r="BL150" s="132"/>
      <c r="BM150" s="132"/>
      <c r="BN150" s="132"/>
      <c r="BO150" s="132"/>
      <c r="BP150" s="132"/>
      <c r="BQ150" s="132"/>
      <c r="BR150" s="132"/>
      <c r="BS150" s="132"/>
      <c r="BT150" s="132"/>
      <c r="BU150" s="132"/>
      <c r="BV150" s="132"/>
      <c r="BW150" s="132"/>
    </row>
    <row r="151" spans="1:75" ht="21.6" customHeight="1" x14ac:dyDescent="0.2">
      <c r="A151" s="132"/>
      <c r="B151" s="143"/>
      <c r="C151" s="144"/>
      <c r="D151" s="144"/>
      <c r="E151" s="144"/>
      <c r="F151" s="144"/>
      <c r="G151" s="144"/>
      <c r="H151" s="144"/>
      <c r="I151" s="144"/>
      <c r="J151" s="144"/>
      <c r="K151" s="132"/>
      <c r="L151" s="132"/>
      <c r="M151" s="132"/>
      <c r="N151" s="132"/>
      <c r="O151" s="132"/>
      <c r="P151" s="132"/>
      <c r="Q151" s="132"/>
      <c r="R151" s="132"/>
      <c r="S151" s="132"/>
      <c r="T151" s="132"/>
      <c r="U151" s="132"/>
      <c r="V151" s="132"/>
      <c r="W151" s="132"/>
      <c r="X151" s="132"/>
      <c r="Y151" s="132"/>
      <c r="Z151" s="132"/>
      <c r="AA151" s="132"/>
      <c r="AB151" s="132"/>
      <c r="AC151" s="132"/>
      <c r="AD151" s="132"/>
      <c r="AE151" s="132"/>
      <c r="AF151" s="132"/>
      <c r="AG151" s="132"/>
      <c r="AH151" s="132"/>
      <c r="AI151" s="132"/>
      <c r="AJ151" s="132"/>
      <c r="AK151" s="132"/>
      <c r="AL151" s="132"/>
      <c r="AM151" s="132"/>
      <c r="AN151" s="132"/>
      <c r="AO151" s="132"/>
      <c r="AP151" s="132"/>
      <c r="AQ151" s="132"/>
      <c r="AR151" s="132"/>
      <c r="AS151" s="132"/>
      <c r="AT151" s="132"/>
      <c r="AU151" s="132"/>
      <c r="AV151" s="132"/>
      <c r="AW151" s="132"/>
      <c r="AX151" s="132"/>
      <c r="AY151" s="132"/>
      <c r="AZ151" s="132"/>
      <c r="BA151" s="132"/>
      <c r="BB151" s="132"/>
      <c r="BC151" s="132"/>
      <c r="BD151" s="132"/>
      <c r="BE151" s="132"/>
      <c r="BF151" s="132"/>
      <c r="BG151" s="132"/>
      <c r="BH151" s="132"/>
      <c r="BI151" s="132"/>
      <c r="BJ151" s="132"/>
      <c r="BK151" s="132"/>
      <c r="BL151" s="132"/>
      <c r="BM151" s="132"/>
      <c r="BN151" s="132"/>
      <c r="BO151" s="132"/>
      <c r="BP151" s="132"/>
      <c r="BQ151" s="132"/>
      <c r="BR151" s="132"/>
      <c r="BS151" s="132"/>
      <c r="BT151" s="132"/>
      <c r="BU151" s="132"/>
      <c r="BV151" s="132"/>
      <c r="BW151" s="132"/>
    </row>
    <row r="152" spans="1:75" ht="21.6" customHeight="1" x14ac:dyDescent="0.2">
      <c r="A152" s="132"/>
      <c r="B152" s="143"/>
      <c r="C152" s="144"/>
      <c r="D152" s="144"/>
      <c r="E152" s="144"/>
      <c r="F152" s="144"/>
      <c r="G152" s="144"/>
      <c r="H152" s="144"/>
      <c r="I152" s="144"/>
      <c r="J152" s="144"/>
      <c r="K152" s="132"/>
      <c r="L152" s="132"/>
      <c r="M152" s="132"/>
      <c r="N152" s="132"/>
      <c r="O152" s="132"/>
      <c r="P152" s="132"/>
      <c r="Q152" s="132"/>
      <c r="R152" s="132"/>
      <c r="S152" s="132"/>
      <c r="T152" s="132"/>
      <c r="U152" s="132"/>
      <c r="V152" s="132"/>
      <c r="W152" s="132"/>
      <c r="X152" s="132"/>
      <c r="Y152" s="132"/>
      <c r="Z152" s="132"/>
      <c r="AA152" s="132"/>
      <c r="AB152" s="132"/>
      <c r="AC152" s="132"/>
      <c r="AD152" s="132"/>
      <c r="AE152" s="132"/>
      <c r="AF152" s="132"/>
      <c r="AG152" s="132"/>
      <c r="AH152" s="132"/>
      <c r="AI152" s="132"/>
      <c r="AJ152" s="132"/>
      <c r="AK152" s="132"/>
      <c r="AL152" s="132"/>
      <c r="AM152" s="132"/>
      <c r="AN152" s="132"/>
      <c r="AO152" s="132"/>
      <c r="AP152" s="132"/>
      <c r="AQ152" s="132"/>
      <c r="AR152" s="132"/>
      <c r="AS152" s="132"/>
      <c r="AT152" s="132"/>
      <c r="AU152" s="132"/>
      <c r="AV152" s="132"/>
      <c r="AW152" s="132"/>
      <c r="AX152" s="132"/>
      <c r="AY152" s="132"/>
      <c r="AZ152" s="132"/>
      <c r="BA152" s="132"/>
      <c r="BB152" s="132"/>
      <c r="BC152" s="132"/>
      <c r="BD152" s="132"/>
      <c r="BE152" s="132"/>
      <c r="BF152" s="132"/>
      <c r="BG152" s="132"/>
      <c r="BH152" s="132"/>
      <c r="BI152" s="132"/>
      <c r="BJ152" s="132"/>
      <c r="BK152" s="132"/>
      <c r="BL152" s="132"/>
      <c r="BM152" s="132"/>
      <c r="BN152" s="132"/>
      <c r="BO152" s="132"/>
      <c r="BP152" s="132"/>
      <c r="BQ152" s="132"/>
      <c r="BR152" s="132"/>
      <c r="BS152" s="132"/>
      <c r="BT152" s="132"/>
      <c r="BU152" s="132"/>
      <c r="BV152" s="132"/>
      <c r="BW152" s="132"/>
    </row>
    <row r="153" spans="1:75" ht="21.6" customHeight="1" x14ac:dyDescent="0.2">
      <c r="A153" s="132"/>
      <c r="B153" s="143"/>
      <c r="C153" s="144"/>
      <c r="D153" s="144"/>
      <c r="E153" s="144"/>
      <c r="F153" s="144"/>
      <c r="G153" s="144"/>
      <c r="H153" s="144"/>
      <c r="I153" s="144"/>
      <c r="J153" s="144"/>
      <c r="K153" s="132"/>
      <c r="L153" s="132"/>
      <c r="M153" s="132"/>
      <c r="N153" s="132"/>
      <c r="O153" s="132"/>
      <c r="P153" s="132"/>
      <c r="Q153" s="132"/>
      <c r="R153" s="132"/>
      <c r="S153" s="132"/>
      <c r="T153" s="132"/>
      <c r="U153" s="132"/>
      <c r="V153" s="132"/>
      <c r="W153" s="132"/>
      <c r="X153" s="132"/>
      <c r="Y153" s="132"/>
      <c r="Z153" s="132"/>
      <c r="AA153" s="132"/>
      <c r="AB153" s="132"/>
      <c r="AC153" s="132"/>
      <c r="AD153" s="132"/>
      <c r="AE153" s="132"/>
      <c r="AF153" s="132"/>
      <c r="AG153" s="132"/>
      <c r="AH153" s="132"/>
      <c r="AI153" s="132"/>
      <c r="AJ153" s="132"/>
      <c r="AK153" s="132"/>
      <c r="AL153" s="132"/>
      <c r="AM153" s="132"/>
      <c r="AN153" s="132"/>
      <c r="AO153" s="132"/>
      <c r="AP153" s="132"/>
      <c r="AQ153" s="132"/>
      <c r="AR153" s="132"/>
      <c r="AS153" s="132"/>
      <c r="AT153" s="132"/>
      <c r="AU153" s="132"/>
      <c r="AV153" s="132"/>
      <c r="AW153" s="132"/>
      <c r="AX153" s="132"/>
      <c r="AY153" s="132"/>
      <c r="AZ153" s="132"/>
      <c r="BA153" s="132"/>
      <c r="BB153" s="132"/>
      <c r="BC153" s="132"/>
      <c r="BD153" s="132"/>
      <c r="BE153" s="132"/>
      <c r="BF153" s="132"/>
      <c r="BG153" s="132"/>
      <c r="BH153" s="132"/>
      <c r="BI153" s="132"/>
      <c r="BJ153" s="132"/>
      <c r="BK153" s="132"/>
      <c r="BL153" s="132"/>
      <c r="BM153" s="132"/>
      <c r="BN153" s="132"/>
      <c r="BO153" s="132"/>
      <c r="BP153" s="132"/>
      <c r="BQ153" s="132"/>
      <c r="BR153" s="132"/>
      <c r="BS153" s="132"/>
      <c r="BT153" s="132"/>
      <c r="BU153" s="132"/>
      <c r="BV153" s="132"/>
      <c r="BW153" s="132"/>
    </row>
    <row r="154" spans="1:75" ht="21.6" customHeight="1" x14ac:dyDescent="0.2">
      <c r="A154" s="132"/>
      <c r="B154" s="143"/>
      <c r="C154" s="144"/>
      <c r="D154" s="144"/>
      <c r="E154" s="144"/>
      <c r="F154" s="144"/>
      <c r="G154" s="144"/>
      <c r="H154" s="144"/>
      <c r="I154" s="144"/>
      <c r="J154" s="144"/>
      <c r="K154" s="132"/>
      <c r="L154" s="132"/>
      <c r="M154" s="132"/>
      <c r="N154" s="132"/>
      <c r="O154" s="132"/>
      <c r="P154" s="132"/>
      <c r="Q154" s="132"/>
      <c r="R154" s="132"/>
      <c r="S154" s="132"/>
      <c r="T154" s="132"/>
      <c r="U154" s="132"/>
      <c r="V154" s="132"/>
      <c r="W154" s="132"/>
      <c r="X154" s="132"/>
      <c r="Y154" s="132"/>
      <c r="Z154" s="132"/>
      <c r="AA154" s="132"/>
      <c r="AB154" s="132"/>
      <c r="AC154" s="132"/>
      <c r="AD154" s="132"/>
      <c r="AE154" s="132"/>
      <c r="AF154" s="132"/>
      <c r="AG154" s="132"/>
      <c r="AH154" s="132"/>
      <c r="AI154" s="132"/>
      <c r="AJ154" s="132"/>
      <c r="AK154" s="132"/>
      <c r="AL154" s="132"/>
      <c r="AM154" s="132"/>
      <c r="AN154" s="132"/>
      <c r="AO154" s="132"/>
      <c r="AP154" s="132"/>
      <c r="AQ154" s="132"/>
      <c r="AR154" s="132"/>
      <c r="AS154" s="132"/>
      <c r="AT154" s="132"/>
      <c r="AU154" s="132"/>
      <c r="AV154" s="132"/>
      <c r="AW154" s="132"/>
      <c r="AX154" s="132"/>
      <c r="AY154" s="132"/>
      <c r="AZ154" s="132"/>
      <c r="BA154" s="132"/>
      <c r="BB154" s="132"/>
      <c r="BC154" s="132"/>
      <c r="BD154" s="132"/>
      <c r="BE154" s="132"/>
      <c r="BF154" s="132"/>
      <c r="BG154" s="132"/>
      <c r="BH154" s="132"/>
      <c r="BI154" s="132"/>
      <c r="BJ154" s="132"/>
      <c r="BK154" s="132"/>
      <c r="BL154" s="132"/>
      <c r="BM154" s="132"/>
      <c r="BN154" s="132"/>
      <c r="BO154" s="132"/>
      <c r="BP154" s="132"/>
      <c r="BQ154" s="132"/>
      <c r="BR154" s="132"/>
      <c r="BS154" s="132"/>
      <c r="BT154" s="132"/>
      <c r="BU154" s="132"/>
      <c r="BV154" s="132"/>
      <c r="BW154" s="132"/>
    </row>
    <row r="155" spans="1:75" ht="21.6" customHeight="1" x14ac:dyDescent="0.2">
      <c r="A155" s="132"/>
      <c r="B155" s="143"/>
      <c r="C155" s="144"/>
      <c r="D155" s="144"/>
      <c r="E155" s="144"/>
      <c r="F155" s="144"/>
      <c r="G155" s="144"/>
      <c r="H155" s="144"/>
      <c r="I155" s="144"/>
      <c r="J155" s="144"/>
      <c r="K155" s="132"/>
      <c r="L155" s="132"/>
      <c r="M155" s="132"/>
      <c r="N155" s="132"/>
      <c r="O155" s="132"/>
      <c r="P155" s="132"/>
      <c r="Q155" s="132"/>
      <c r="R155" s="132"/>
      <c r="S155" s="132"/>
      <c r="T155" s="132"/>
      <c r="U155" s="132"/>
      <c r="V155" s="132"/>
      <c r="W155" s="132"/>
      <c r="X155" s="132"/>
      <c r="Y155" s="132"/>
      <c r="Z155" s="132"/>
      <c r="AA155" s="132"/>
      <c r="AB155" s="132"/>
      <c r="AC155" s="132"/>
      <c r="AD155" s="132"/>
      <c r="AE155" s="132"/>
      <c r="AF155" s="132"/>
      <c r="AG155" s="132"/>
      <c r="AH155" s="132"/>
      <c r="AI155" s="132"/>
      <c r="AJ155" s="132"/>
      <c r="AK155" s="132"/>
      <c r="AL155" s="132"/>
      <c r="AM155" s="132"/>
      <c r="AN155" s="132"/>
      <c r="AO155" s="132"/>
      <c r="AP155" s="132"/>
      <c r="AQ155" s="132"/>
      <c r="AR155" s="132"/>
      <c r="AS155" s="132"/>
      <c r="AT155" s="132"/>
      <c r="AU155" s="132"/>
      <c r="AV155" s="132"/>
      <c r="AW155" s="132"/>
      <c r="AX155" s="132"/>
      <c r="AY155" s="132"/>
      <c r="AZ155" s="132"/>
      <c r="BA155" s="132"/>
      <c r="BB155" s="132"/>
      <c r="BC155" s="132"/>
      <c r="BD155" s="132"/>
      <c r="BE155" s="132"/>
      <c r="BF155" s="132"/>
      <c r="BG155" s="132"/>
      <c r="BH155" s="132"/>
      <c r="BI155" s="132"/>
      <c r="BJ155" s="132"/>
      <c r="BK155" s="132"/>
      <c r="BL155" s="132"/>
      <c r="BM155" s="132"/>
      <c r="BN155" s="132"/>
      <c r="BO155" s="132"/>
      <c r="BP155" s="132"/>
      <c r="BQ155" s="132"/>
      <c r="BR155" s="132"/>
      <c r="BS155" s="132"/>
      <c r="BT155" s="132"/>
      <c r="BU155" s="132"/>
      <c r="BV155" s="132"/>
      <c r="BW155" s="132"/>
    </row>
    <row r="156" spans="1:75" ht="21.6" customHeight="1" x14ac:dyDescent="0.2">
      <c r="A156" s="132"/>
      <c r="B156" s="143"/>
      <c r="C156" s="144"/>
      <c r="D156" s="144"/>
      <c r="E156" s="144"/>
      <c r="F156" s="144"/>
      <c r="G156" s="144"/>
      <c r="H156" s="144"/>
      <c r="I156" s="144"/>
      <c r="J156" s="144"/>
      <c r="K156" s="132"/>
      <c r="L156" s="132"/>
      <c r="M156" s="132"/>
      <c r="N156" s="132"/>
      <c r="O156" s="132"/>
      <c r="P156" s="132"/>
      <c r="Q156" s="132"/>
      <c r="R156" s="132"/>
      <c r="S156" s="132"/>
      <c r="T156" s="132"/>
      <c r="U156" s="132"/>
      <c r="V156" s="132"/>
      <c r="W156" s="132"/>
      <c r="X156" s="132"/>
      <c r="Y156" s="132"/>
      <c r="Z156" s="132"/>
      <c r="AA156" s="132"/>
      <c r="AB156" s="132"/>
      <c r="AC156" s="132"/>
      <c r="AD156" s="132"/>
      <c r="AE156" s="132"/>
      <c r="AF156" s="132"/>
      <c r="AG156" s="132"/>
      <c r="AH156" s="132"/>
      <c r="AI156" s="132"/>
      <c r="AJ156" s="132"/>
      <c r="AK156" s="132"/>
      <c r="AL156" s="132"/>
      <c r="AM156" s="132"/>
      <c r="AN156" s="132"/>
      <c r="AO156" s="132"/>
      <c r="AP156" s="132"/>
      <c r="AQ156" s="132"/>
      <c r="AR156" s="132"/>
      <c r="AS156" s="132"/>
      <c r="AT156" s="132"/>
      <c r="AU156" s="132"/>
      <c r="AV156" s="132"/>
      <c r="AW156" s="132"/>
      <c r="AX156" s="132"/>
      <c r="AY156" s="132"/>
      <c r="AZ156" s="132"/>
      <c r="BA156" s="132"/>
      <c r="BB156" s="132"/>
      <c r="BC156" s="132"/>
      <c r="BD156" s="132"/>
      <c r="BE156" s="132"/>
      <c r="BF156" s="132"/>
      <c r="BG156" s="132"/>
      <c r="BH156" s="132"/>
      <c r="BI156" s="132"/>
      <c r="BJ156" s="132"/>
      <c r="BK156" s="132"/>
      <c r="BL156" s="132"/>
      <c r="BM156" s="132"/>
      <c r="BN156" s="132"/>
      <c r="BO156" s="132"/>
      <c r="BP156" s="132"/>
      <c r="BQ156" s="132"/>
      <c r="BR156" s="132"/>
      <c r="BS156" s="132"/>
      <c r="BT156" s="132"/>
      <c r="BU156" s="132"/>
      <c r="BV156" s="132"/>
      <c r="BW156" s="132"/>
    </row>
    <row r="157" spans="1:75" ht="21.6" customHeight="1" x14ac:dyDescent="0.2">
      <c r="A157" s="132"/>
      <c r="B157" s="143"/>
      <c r="C157" s="144"/>
      <c r="D157" s="144"/>
      <c r="E157" s="144"/>
      <c r="F157" s="144"/>
      <c r="G157" s="144"/>
      <c r="H157" s="144"/>
      <c r="I157" s="144"/>
      <c r="J157" s="144"/>
      <c r="K157" s="132"/>
      <c r="L157" s="132"/>
      <c r="M157" s="132"/>
      <c r="N157" s="132"/>
      <c r="O157" s="132"/>
      <c r="P157" s="132"/>
      <c r="Q157" s="132"/>
      <c r="R157" s="132"/>
      <c r="S157" s="132"/>
      <c r="T157" s="132"/>
      <c r="U157" s="132"/>
      <c r="V157" s="132"/>
      <c r="W157" s="132"/>
      <c r="X157" s="132"/>
      <c r="Y157" s="132"/>
      <c r="Z157" s="132"/>
      <c r="AA157" s="132"/>
      <c r="AB157" s="132"/>
      <c r="AC157" s="132"/>
      <c r="AD157" s="132"/>
      <c r="AE157" s="132"/>
      <c r="AF157" s="132"/>
      <c r="AG157" s="132"/>
      <c r="AH157" s="132"/>
      <c r="AI157" s="132"/>
      <c r="AJ157" s="132"/>
      <c r="AK157" s="132"/>
      <c r="AL157" s="132"/>
      <c r="AM157" s="132"/>
      <c r="AN157" s="132"/>
      <c r="AO157" s="132"/>
      <c r="AP157" s="132"/>
      <c r="AQ157" s="132"/>
      <c r="AR157" s="132"/>
      <c r="AS157" s="132"/>
      <c r="AT157" s="132"/>
      <c r="AU157" s="132"/>
      <c r="AV157" s="132"/>
      <c r="AW157" s="132"/>
      <c r="AX157" s="132"/>
      <c r="AY157" s="132"/>
      <c r="AZ157" s="132"/>
      <c r="BA157" s="132"/>
      <c r="BB157" s="132"/>
      <c r="BC157" s="132"/>
      <c r="BD157" s="132"/>
      <c r="BE157" s="132"/>
      <c r="BF157" s="132"/>
      <c r="BG157" s="132"/>
      <c r="BH157" s="132"/>
      <c r="BI157" s="132"/>
      <c r="BJ157" s="132"/>
      <c r="BK157" s="132"/>
      <c r="BL157" s="132"/>
      <c r="BM157" s="132"/>
      <c r="BN157" s="132"/>
      <c r="BO157" s="132"/>
      <c r="BP157" s="132"/>
      <c r="BQ157" s="132"/>
      <c r="BR157" s="132"/>
      <c r="BS157" s="132"/>
      <c r="BT157" s="132"/>
      <c r="BU157" s="132"/>
      <c r="BV157" s="132"/>
      <c r="BW157" s="132"/>
    </row>
    <row r="158" spans="1:75" ht="21.6" customHeight="1" x14ac:dyDescent="0.2">
      <c r="A158" s="132"/>
      <c r="B158" s="143"/>
      <c r="C158" s="144"/>
      <c r="D158" s="144"/>
      <c r="E158" s="144"/>
      <c r="F158" s="144"/>
      <c r="G158" s="144"/>
      <c r="H158" s="144"/>
      <c r="I158" s="144"/>
      <c r="J158" s="144"/>
      <c r="K158" s="132"/>
      <c r="L158" s="132"/>
      <c r="M158" s="132"/>
      <c r="N158" s="132"/>
      <c r="O158" s="132"/>
      <c r="P158" s="132"/>
      <c r="Q158" s="132"/>
      <c r="R158" s="132"/>
      <c r="S158" s="132"/>
      <c r="T158" s="132"/>
      <c r="U158" s="132"/>
      <c r="V158" s="132"/>
      <c r="W158" s="132"/>
      <c r="X158" s="132"/>
      <c r="Y158" s="132"/>
      <c r="Z158" s="132"/>
      <c r="AA158" s="132"/>
      <c r="AB158" s="132"/>
      <c r="AC158" s="132"/>
      <c r="AD158" s="132"/>
      <c r="AE158" s="132"/>
      <c r="AF158" s="132"/>
      <c r="AG158" s="132"/>
      <c r="AH158" s="132"/>
      <c r="AI158" s="132"/>
      <c r="AJ158" s="132"/>
      <c r="AK158" s="132"/>
      <c r="AL158" s="132"/>
      <c r="AM158" s="132"/>
      <c r="AN158" s="132"/>
      <c r="AO158" s="132"/>
      <c r="AP158" s="132"/>
      <c r="AQ158" s="132"/>
      <c r="AR158" s="132"/>
      <c r="AS158" s="132"/>
      <c r="AT158" s="132"/>
      <c r="AU158" s="132"/>
      <c r="AV158" s="132"/>
      <c r="AW158" s="132"/>
      <c r="AX158" s="132"/>
      <c r="AY158" s="132"/>
      <c r="AZ158" s="132"/>
      <c r="BA158" s="132"/>
      <c r="BB158" s="132"/>
      <c r="BC158" s="132"/>
      <c r="BD158" s="132"/>
      <c r="BE158" s="132"/>
      <c r="BF158" s="132"/>
      <c r="BG158" s="132"/>
      <c r="BH158" s="132"/>
      <c r="BI158" s="132"/>
      <c r="BJ158" s="132"/>
      <c r="BK158" s="132"/>
      <c r="BL158" s="132"/>
      <c r="BM158" s="132"/>
      <c r="BN158" s="132"/>
      <c r="BO158" s="132"/>
      <c r="BP158" s="132"/>
      <c r="BQ158" s="132"/>
      <c r="BR158" s="132"/>
      <c r="BS158" s="132"/>
      <c r="BT158" s="132"/>
      <c r="BU158" s="132"/>
      <c r="BV158" s="132"/>
      <c r="BW158" s="132"/>
    </row>
    <row r="159" spans="1:75" ht="21.6" customHeight="1" x14ac:dyDescent="0.2">
      <c r="A159" s="132"/>
      <c r="B159" s="143"/>
      <c r="C159" s="144"/>
      <c r="D159" s="144"/>
      <c r="E159" s="144"/>
      <c r="F159" s="144"/>
      <c r="G159" s="144"/>
      <c r="H159" s="144"/>
      <c r="I159" s="144"/>
      <c r="J159" s="144"/>
      <c r="K159" s="132"/>
      <c r="L159" s="132"/>
      <c r="M159" s="132"/>
      <c r="N159" s="132"/>
      <c r="O159" s="132"/>
      <c r="P159" s="132"/>
      <c r="Q159" s="132"/>
      <c r="R159" s="132"/>
      <c r="S159" s="132"/>
      <c r="T159" s="132"/>
      <c r="U159" s="132"/>
      <c r="V159" s="132"/>
      <c r="W159" s="132"/>
      <c r="X159" s="132"/>
      <c r="Y159" s="132"/>
      <c r="Z159" s="132"/>
      <c r="AA159" s="132"/>
      <c r="AB159" s="132"/>
      <c r="AC159" s="132"/>
      <c r="AD159" s="132"/>
      <c r="AE159" s="132"/>
      <c r="AF159" s="132"/>
      <c r="AG159" s="132"/>
      <c r="AH159" s="132"/>
      <c r="AI159" s="132"/>
      <c r="AJ159" s="132"/>
      <c r="AK159" s="132"/>
      <c r="AL159" s="132"/>
      <c r="AM159" s="132"/>
      <c r="AN159" s="132"/>
      <c r="AO159" s="132"/>
      <c r="AP159" s="132"/>
      <c r="AQ159" s="132"/>
      <c r="AR159" s="132"/>
      <c r="AS159" s="132"/>
      <c r="AT159" s="132"/>
      <c r="AU159" s="132"/>
      <c r="AV159" s="132"/>
      <c r="AW159" s="132"/>
      <c r="AX159" s="132"/>
      <c r="AY159" s="132"/>
      <c r="AZ159" s="132"/>
      <c r="BA159" s="132"/>
      <c r="BB159" s="132"/>
      <c r="BC159" s="132"/>
      <c r="BD159" s="132"/>
      <c r="BE159" s="132"/>
      <c r="BF159" s="132"/>
      <c r="BG159" s="132"/>
      <c r="BH159" s="132"/>
      <c r="BI159" s="132"/>
      <c r="BJ159" s="132"/>
      <c r="BK159" s="132"/>
      <c r="BL159" s="132"/>
      <c r="BM159" s="132"/>
      <c r="BN159" s="132"/>
      <c r="BO159" s="132"/>
      <c r="BP159" s="132"/>
      <c r="BQ159" s="132"/>
      <c r="BR159" s="132"/>
      <c r="BS159" s="132"/>
      <c r="BT159" s="132"/>
      <c r="BU159" s="132"/>
      <c r="BV159" s="132"/>
      <c r="BW159" s="132"/>
    </row>
    <row r="160" spans="1:75" ht="21.6" customHeight="1" x14ac:dyDescent="0.2">
      <c r="A160" s="132"/>
      <c r="B160" s="143"/>
      <c r="C160" s="144"/>
      <c r="D160" s="144"/>
      <c r="E160" s="144"/>
      <c r="F160" s="144"/>
      <c r="G160" s="144"/>
      <c r="H160" s="144"/>
      <c r="I160" s="144"/>
      <c r="J160" s="144"/>
      <c r="K160" s="132"/>
      <c r="L160" s="132"/>
      <c r="M160" s="132"/>
      <c r="N160" s="132"/>
      <c r="O160" s="132"/>
      <c r="P160" s="132"/>
      <c r="Q160" s="132"/>
      <c r="R160" s="132"/>
      <c r="S160" s="132"/>
      <c r="T160" s="132"/>
      <c r="U160" s="132"/>
      <c r="V160" s="132"/>
      <c r="W160" s="132"/>
      <c r="X160" s="132"/>
      <c r="Y160" s="132"/>
      <c r="Z160" s="132"/>
      <c r="AA160" s="132"/>
      <c r="AB160" s="132"/>
      <c r="AC160" s="132"/>
      <c r="AD160" s="132"/>
      <c r="AE160" s="132"/>
      <c r="AF160" s="132"/>
      <c r="AG160" s="132"/>
      <c r="AH160" s="132"/>
      <c r="AI160" s="132"/>
      <c r="AJ160" s="132"/>
      <c r="AK160" s="132"/>
      <c r="AL160" s="132"/>
      <c r="AM160" s="132"/>
      <c r="AN160" s="132"/>
      <c r="AO160" s="132"/>
      <c r="AP160" s="132"/>
      <c r="AQ160" s="132"/>
      <c r="AR160" s="132"/>
      <c r="AS160" s="132"/>
      <c r="AT160" s="132"/>
      <c r="AU160" s="132"/>
      <c r="AV160" s="132"/>
      <c r="AW160" s="132"/>
      <c r="AX160" s="132"/>
      <c r="AY160" s="132"/>
      <c r="AZ160" s="132"/>
      <c r="BA160" s="132"/>
      <c r="BB160" s="132"/>
      <c r="BC160" s="132"/>
      <c r="BD160" s="132"/>
      <c r="BE160" s="132"/>
      <c r="BF160" s="132"/>
      <c r="BG160" s="132"/>
      <c r="BH160" s="132"/>
      <c r="BI160" s="132"/>
      <c r="BJ160" s="132"/>
      <c r="BK160" s="132"/>
      <c r="BL160" s="132"/>
      <c r="BM160" s="132"/>
      <c r="BN160" s="132"/>
      <c r="BO160" s="132"/>
      <c r="BP160" s="132"/>
      <c r="BQ160" s="132"/>
      <c r="BR160" s="132"/>
      <c r="BS160" s="132"/>
      <c r="BT160" s="132"/>
      <c r="BU160" s="132"/>
      <c r="BV160" s="132"/>
      <c r="BW160" s="132"/>
    </row>
    <row r="161" spans="1:75" ht="21.6" customHeight="1" x14ac:dyDescent="0.2">
      <c r="A161" s="132"/>
      <c r="B161" s="143"/>
      <c r="C161" s="144"/>
      <c r="D161" s="144"/>
      <c r="E161" s="144"/>
      <c r="F161" s="144"/>
      <c r="G161" s="144"/>
      <c r="H161" s="144"/>
      <c r="I161" s="144"/>
      <c r="J161" s="144"/>
      <c r="K161" s="132"/>
      <c r="L161" s="132"/>
      <c r="M161" s="132"/>
      <c r="N161" s="132"/>
      <c r="O161" s="132"/>
      <c r="P161" s="132"/>
      <c r="Q161" s="132"/>
      <c r="R161" s="132"/>
      <c r="S161" s="132"/>
      <c r="T161" s="132"/>
      <c r="U161" s="132"/>
      <c r="V161" s="132"/>
      <c r="W161" s="132"/>
      <c r="X161" s="132"/>
      <c r="Y161" s="132"/>
      <c r="Z161" s="132"/>
      <c r="AA161" s="132"/>
      <c r="AB161" s="132"/>
      <c r="AC161" s="132"/>
      <c r="AD161" s="132"/>
      <c r="AE161" s="132"/>
      <c r="AF161" s="132"/>
      <c r="AG161" s="132"/>
      <c r="AH161" s="132"/>
      <c r="AI161" s="132"/>
      <c r="AJ161" s="132"/>
      <c r="AK161" s="132"/>
      <c r="AL161" s="132"/>
      <c r="AM161" s="132"/>
      <c r="AN161" s="132"/>
      <c r="AO161" s="132"/>
      <c r="AP161" s="132"/>
      <c r="AQ161" s="132"/>
      <c r="AR161" s="132"/>
      <c r="AS161" s="132"/>
      <c r="AT161" s="132"/>
      <c r="AU161" s="132"/>
      <c r="AV161" s="132"/>
      <c r="AW161" s="132"/>
      <c r="AX161" s="132"/>
      <c r="AY161" s="132"/>
      <c r="AZ161" s="132"/>
      <c r="BA161" s="132"/>
      <c r="BB161" s="132"/>
      <c r="BC161" s="132"/>
      <c r="BD161" s="132"/>
      <c r="BE161" s="132"/>
      <c r="BF161" s="132"/>
      <c r="BG161" s="132"/>
      <c r="BH161" s="132"/>
      <c r="BI161" s="132"/>
      <c r="BJ161" s="132"/>
      <c r="BK161" s="132"/>
      <c r="BL161" s="132"/>
      <c r="BM161" s="132"/>
      <c r="BN161" s="132"/>
      <c r="BO161" s="132"/>
      <c r="BP161" s="132"/>
      <c r="BQ161" s="132"/>
      <c r="BR161" s="132"/>
      <c r="BS161" s="132"/>
      <c r="BT161" s="132"/>
      <c r="BU161" s="132"/>
      <c r="BV161" s="132"/>
      <c r="BW161" s="132"/>
    </row>
    <row r="162" spans="1:75" ht="21.6" customHeight="1" x14ac:dyDescent="0.2">
      <c r="A162" s="132"/>
      <c r="B162" s="143"/>
      <c r="C162" s="144"/>
      <c r="D162" s="144"/>
      <c r="E162" s="144"/>
      <c r="F162" s="144"/>
      <c r="G162" s="144"/>
      <c r="H162" s="144"/>
      <c r="I162" s="144"/>
      <c r="J162" s="144"/>
      <c r="K162" s="132"/>
      <c r="L162" s="132"/>
      <c r="M162" s="132"/>
      <c r="N162" s="132"/>
      <c r="O162" s="132"/>
      <c r="P162" s="132"/>
      <c r="Q162" s="132"/>
      <c r="R162" s="132"/>
      <c r="S162" s="132"/>
      <c r="T162" s="132"/>
      <c r="U162" s="132"/>
      <c r="V162" s="132"/>
      <c r="W162" s="132"/>
      <c r="X162" s="132"/>
      <c r="Y162" s="132"/>
      <c r="Z162" s="132"/>
      <c r="AA162" s="132"/>
      <c r="AB162" s="132"/>
      <c r="AC162" s="132"/>
      <c r="AD162" s="132"/>
      <c r="AE162" s="132"/>
      <c r="AF162" s="132"/>
      <c r="AG162" s="132"/>
      <c r="AH162" s="132"/>
      <c r="AI162" s="132"/>
      <c r="AJ162" s="132"/>
      <c r="AK162" s="132"/>
      <c r="AL162" s="132"/>
      <c r="AM162" s="132"/>
      <c r="AN162" s="132"/>
      <c r="AO162" s="132"/>
      <c r="AP162" s="132"/>
      <c r="AQ162" s="132"/>
      <c r="AR162" s="132"/>
      <c r="AS162" s="132"/>
      <c r="AT162" s="132"/>
      <c r="AU162" s="132"/>
      <c r="AV162" s="132"/>
      <c r="AW162" s="132"/>
      <c r="AX162" s="132"/>
      <c r="AY162" s="132"/>
      <c r="AZ162" s="132"/>
      <c r="BA162" s="132"/>
      <c r="BB162" s="132"/>
      <c r="BC162" s="132"/>
      <c r="BD162" s="132"/>
      <c r="BE162" s="132"/>
      <c r="BF162" s="132"/>
      <c r="BG162" s="132"/>
      <c r="BH162" s="132"/>
      <c r="BI162" s="132"/>
      <c r="BJ162" s="132"/>
      <c r="BK162" s="132"/>
      <c r="BL162" s="132"/>
      <c r="BM162" s="132"/>
      <c r="BN162" s="132"/>
      <c r="BO162" s="132"/>
      <c r="BP162" s="132"/>
      <c r="BQ162" s="132"/>
      <c r="BR162" s="132"/>
      <c r="BS162" s="132"/>
      <c r="BT162" s="132"/>
      <c r="BU162" s="132"/>
      <c r="BV162" s="132"/>
      <c r="BW162" s="132"/>
    </row>
    <row r="163" spans="1:75" ht="21.6" customHeight="1" x14ac:dyDescent="0.2">
      <c r="A163" s="132"/>
      <c r="B163" s="143"/>
      <c r="C163" s="144"/>
      <c r="D163" s="144"/>
      <c r="E163" s="144"/>
      <c r="F163" s="144"/>
      <c r="G163" s="144"/>
      <c r="H163" s="144"/>
      <c r="I163" s="144"/>
      <c r="J163" s="144"/>
      <c r="K163" s="132"/>
      <c r="L163" s="132"/>
      <c r="M163" s="132"/>
      <c r="N163" s="132"/>
      <c r="O163" s="132"/>
      <c r="P163" s="132"/>
      <c r="Q163" s="132"/>
      <c r="R163" s="132"/>
      <c r="S163" s="132"/>
      <c r="T163" s="132"/>
      <c r="U163" s="132"/>
      <c r="V163" s="132"/>
      <c r="W163" s="132"/>
      <c r="X163" s="132"/>
      <c r="Y163" s="132"/>
      <c r="Z163" s="132"/>
      <c r="AA163" s="132"/>
      <c r="AB163" s="132"/>
      <c r="AC163" s="132"/>
      <c r="AD163" s="132"/>
      <c r="AE163" s="132"/>
      <c r="AF163" s="132"/>
      <c r="AG163" s="132"/>
      <c r="AH163" s="132"/>
      <c r="AI163" s="132"/>
      <c r="AJ163" s="132"/>
      <c r="AK163" s="132"/>
      <c r="AL163" s="132"/>
      <c r="AM163" s="132"/>
      <c r="AN163" s="132"/>
      <c r="AO163" s="132"/>
      <c r="AP163" s="132"/>
      <c r="AQ163" s="132"/>
      <c r="AR163" s="132"/>
      <c r="AS163" s="132"/>
      <c r="AT163" s="132"/>
      <c r="AU163" s="132"/>
      <c r="AV163" s="132"/>
      <c r="AW163" s="132"/>
      <c r="AX163" s="132"/>
      <c r="AY163" s="132"/>
      <c r="AZ163" s="132"/>
      <c r="BA163" s="132"/>
      <c r="BB163" s="132"/>
      <c r="BC163" s="132"/>
      <c r="BD163" s="132"/>
      <c r="BE163" s="132"/>
      <c r="BF163" s="132"/>
      <c r="BG163" s="132"/>
      <c r="BH163" s="132"/>
      <c r="BI163" s="132"/>
      <c r="BJ163" s="132"/>
      <c r="BK163" s="132"/>
      <c r="BL163" s="132"/>
      <c r="BM163" s="132"/>
      <c r="BN163" s="132"/>
      <c r="BO163" s="132"/>
      <c r="BP163" s="132"/>
      <c r="BQ163" s="132"/>
      <c r="BR163" s="132"/>
      <c r="BS163" s="132"/>
      <c r="BT163" s="132"/>
      <c r="BU163" s="132"/>
      <c r="BV163" s="132"/>
      <c r="BW163" s="132"/>
    </row>
    <row r="164" spans="1:75" ht="21.6" customHeight="1" x14ac:dyDescent="0.2">
      <c r="A164" s="132"/>
      <c r="B164" s="143"/>
      <c r="C164" s="144"/>
      <c r="D164" s="144"/>
      <c r="E164" s="144"/>
      <c r="F164" s="144"/>
      <c r="G164" s="144"/>
      <c r="H164" s="144"/>
      <c r="I164" s="144"/>
      <c r="J164" s="144"/>
      <c r="K164" s="132"/>
      <c r="L164" s="132"/>
      <c r="M164" s="132"/>
      <c r="N164" s="132"/>
      <c r="O164" s="132"/>
      <c r="P164" s="132"/>
      <c r="Q164" s="132"/>
      <c r="R164" s="132"/>
      <c r="S164" s="132"/>
      <c r="T164" s="132"/>
      <c r="U164" s="132"/>
      <c r="V164" s="132"/>
      <c r="W164" s="132"/>
      <c r="X164" s="132"/>
      <c r="Y164" s="132"/>
      <c r="Z164" s="132"/>
      <c r="AA164" s="132"/>
      <c r="AB164" s="132"/>
      <c r="AC164" s="132"/>
      <c r="AD164" s="132"/>
      <c r="AE164" s="132"/>
      <c r="AF164" s="132"/>
      <c r="AG164" s="132"/>
      <c r="AH164" s="132"/>
      <c r="AI164" s="132"/>
      <c r="AJ164" s="132"/>
      <c r="AK164" s="132"/>
      <c r="AL164" s="132"/>
      <c r="AM164" s="132"/>
      <c r="AN164" s="132"/>
      <c r="AO164" s="132"/>
      <c r="AP164" s="132"/>
      <c r="AQ164" s="132"/>
      <c r="AR164" s="132"/>
      <c r="AS164" s="132"/>
      <c r="AT164" s="132"/>
      <c r="AU164" s="132"/>
      <c r="AV164" s="132"/>
      <c r="AW164" s="132"/>
      <c r="AX164" s="132"/>
      <c r="AY164" s="132"/>
      <c r="AZ164" s="132"/>
      <c r="BA164" s="132"/>
      <c r="BB164" s="132"/>
      <c r="BC164" s="132"/>
      <c r="BD164" s="132"/>
      <c r="BE164" s="132"/>
      <c r="BF164" s="132"/>
      <c r="BG164" s="132"/>
      <c r="BH164" s="132"/>
      <c r="BI164" s="132"/>
      <c r="BJ164" s="132"/>
      <c r="BK164" s="132"/>
      <c r="BL164" s="132"/>
      <c r="BM164" s="132"/>
      <c r="BN164" s="132"/>
      <c r="BO164" s="132"/>
      <c r="BP164" s="132"/>
      <c r="BQ164" s="132"/>
      <c r="BR164" s="132"/>
      <c r="BS164" s="132"/>
      <c r="BT164" s="132"/>
      <c r="BU164" s="132"/>
      <c r="BV164" s="132"/>
      <c r="BW164" s="132"/>
    </row>
    <row r="165" spans="1:75" ht="21.6" customHeight="1" x14ac:dyDescent="0.2">
      <c r="A165" s="132"/>
      <c r="B165" s="143"/>
      <c r="C165" s="144"/>
      <c r="D165" s="144"/>
      <c r="E165" s="144"/>
      <c r="F165" s="144"/>
      <c r="G165" s="144"/>
      <c r="H165" s="144"/>
      <c r="I165" s="144"/>
      <c r="J165" s="144"/>
      <c r="K165" s="132"/>
      <c r="L165" s="132"/>
      <c r="M165" s="132"/>
      <c r="N165" s="132"/>
      <c r="O165" s="132"/>
      <c r="P165" s="132"/>
      <c r="Q165" s="132"/>
      <c r="R165" s="132"/>
      <c r="S165" s="132"/>
      <c r="T165" s="132"/>
      <c r="U165" s="132"/>
      <c r="V165" s="132"/>
      <c r="W165" s="132"/>
      <c r="X165" s="132"/>
      <c r="Y165" s="132"/>
      <c r="Z165" s="132"/>
      <c r="AA165" s="132"/>
      <c r="AB165" s="132"/>
      <c r="AC165" s="132"/>
      <c r="AD165" s="132"/>
      <c r="AE165" s="132"/>
      <c r="AF165" s="132"/>
      <c r="AG165" s="132"/>
      <c r="AH165" s="132"/>
      <c r="AI165" s="132"/>
      <c r="AJ165" s="132"/>
      <c r="AK165" s="132"/>
      <c r="AL165" s="132"/>
      <c r="AM165" s="132"/>
      <c r="AN165" s="132"/>
      <c r="AO165" s="132"/>
      <c r="AP165" s="132"/>
      <c r="AQ165" s="132"/>
      <c r="AR165" s="132"/>
      <c r="AS165" s="132"/>
      <c r="AT165" s="132"/>
      <c r="AU165" s="132"/>
      <c r="AV165" s="132"/>
      <c r="AW165" s="132"/>
      <c r="AX165" s="132"/>
      <c r="AY165" s="132"/>
      <c r="AZ165" s="132"/>
      <c r="BA165" s="132"/>
      <c r="BB165" s="132"/>
      <c r="BC165" s="132"/>
      <c r="BD165" s="132"/>
      <c r="BE165" s="132"/>
      <c r="BF165" s="132"/>
      <c r="BG165" s="132"/>
      <c r="BH165" s="132"/>
      <c r="BI165" s="132"/>
      <c r="BJ165" s="132"/>
      <c r="BK165" s="132"/>
      <c r="BL165" s="132"/>
      <c r="BM165" s="132"/>
      <c r="BN165" s="132"/>
      <c r="BO165" s="132"/>
      <c r="BP165" s="132"/>
      <c r="BQ165" s="132"/>
      <c r="BR165" s="132"/>
      <c r="BS165" s="132"/>
      <c r="BT165" s="132"/>
      <c r="BU165" s="132"/>
      <c r="BV165" s="132"/>
      <c r="BW165" s="132"/>
    </row>
    <row r="166" spans="1:75" ht="21.6" customHeight="1" x14ac:dyDescent="0.2">
      <c r="A166" s="132"/>
      <c r="B166" s="143"/>
      <c r="C166" s="144"/>
      <c r="D166" s="144"/>
      <c r="E166" s="144"/>
      <c r="F166" s="144"/>
      <c r="G166" s="144"/>
      <c r="H166" s="144"/>
      <c r="I166" s="144"/>
      <c r="J166" s="144"/>
      <c r="K166" s="132"/>
      <c r="L166" s="132"/>
      <c r="M166" s="132"/>
      <c r="N166" s="132"/>
      <c r="O166" s="132"/>
      <c r="P166" s="132"/>
      <c r="Q166" s="132"/>
      <c r="R166" s="132"/>
      <c r="S166" s="132"/>
      <c r="T166" s="132"/>
      <c r="U166" s="132"/>
      <c r="V166" s="132"/>
      <c r="W166" s="132"/>
      <c r="X166" s="132"/>
      <c r="Y166" s="132"/>
      <c r="Z166" s="132"/>
      <c r="AA166" s="132"/>
      <c r="AB166" s="132"/>
      <c r="AC166" s="132"/>
      <c r="AD166" s="132"/>
      <c r="AE166" s="132"/>
      <c r="AF166" s="132"/>
      <c r="AG166" s="132"/>
      <c r="AH166" s="132"/>
      <c r="AI166" s="132"/>
      <c r="AJ166" s="132"/>
      <c r="AK166" s="132"/>
      <c r="AL166" s="132"/>
      <c r="AM166" s="132"/>
      <c r="AN166" s="132"/>
      <c r="AO166" s="132"/>
      <c r="AP166" s="132"/>
      <c r="AQ166" s="132"/>
      <c r="AR166" s="132"/>
      <c r="AS166" s="132"/>
      <c r="AT166" s="132"/>
      <c r="AU166" s="132"/>
      <c r="AV166" s="132"/>
      <c r="AW166" s="132"/>
      <c r="AX166" s="132"/>
      <c r="AY166" s="132"/>
      <c r="AZ166" s="132"/>
      <c r="BA166" s="132"/>
      <c r="BB166" s="132"/>
      <c r="BC166" s="132"/>
      <c r="BD166" s="132"/>
      <c r="BE166" s="132"/>
      <c r="BF166" s="132"/>
      <c r="BG166" s="132"/>
      <c r="BH166" s="132"/>
      <c r="BI166" s="132"/>
      <c r="BJ166" s="132"/>
      <c r="BK166" s="132"/>
      <c r="BL166" s="132"/>
      <c r="BM166" s="132"/>
      <c r="BN166" s="132"/>
      <c r="BO166" s="132"/>
      <c r="BP166" s="132"/>
      <c r="BQ166" s="132"/>
      <c r="BR166" s="132"/>
      <c r="BS166" s="132"/>
      <c r="BT166" s="132"/>
      <c r="BU166" s="132"/>
      <c r="BV166" s="132"/>
      <c r="BW166" s="132"/>
    </row>
    <row r="167" spans="1:75" ht="21.6" customHeight="1" x14ac:dyDescent="0.2">
      <c r="A167" s="132"/>
      <c r="B167" s="143"/>
      <c r="C167" s="144"/>
      <c r="D167" s="144"/>
      <c r="E167" s="144"/>
      <c r="F167" s="144"/>
      <c r="G167" s="144"/>
      <c r="H167" s="144"/>
      <c r="I167" s="144"/>
      <c r="J167" s="144"/>
      <c r="K167" s="132"/>
      <c r="L167" s="132"/>
      <c r="M167" s="132"/>
      <c r="N167" s="132"/>
      <c r="O167" s="132"/>
      <c r="P167" s="132"/>
      <c r="Q167" s="132"/>
      <c r="R167" s="132"/>
      <c r="S167" s="132"/>
      <c r="T167" s="132"/>
      <c r="U167" s="132"/>
      <c r="V167" s="132"/>
      <c r="W167" s="132"/>
      <c r="X167" s="132"/>
      <c r="Y167" s="132"/>
      <c r="Z167" s="132"/>
      <c r="AA167" s="132"/>
      <c r="AB167" s="132"/>
      <c r="AC167" s="132"/>
      <c r="AD167" s="132"/>
      <c r="AE167" s="132"/>
      <c r="AF167" s="132"/>
      <c r="AG167" s="132"/>
      <c r="AH167" s="132"/>
      <c r="AI167" s="132"/>
      <c r="AJ167" s="132"/>
      <c r="AK167" s="132"/>
      <c r="AL167" s="132"/>
      <c r="AM167" s="132"/>
      <c r="AN167" s="132"/>
      <c r="AO167" s="132"/>
      <c r="AP167" s="132"/>
      <c r="AQ167" s="132"/>
      <c r="AR167" s="132"/>
      <c r="AS167" s="132"/>
      <c r="AT167" s="132"/>
      <c r="AU167" s="132"/>
      <c r="AV167" s="132"/>
      <c r="AW167" s="132"/>
      <c r="AX167" s="132"/>
      <c r="AY167" s="132"/>
      <c r="AZ167" s="132"/>
      <c r="BA167" s="132"/>
      <c r="BB167" s="132"/>
      <c r="BC167" s="132"/>
      <c r="BD167" s="132"/>
      <c r="BE167" s="132"/>
      <c r="BF167" s="132"/>
      <c r="BG167" s="132"/>
      <c r="BH167" s="132"/>
      <c r="BI167" s="132"/>
      <c r="BJ167" s="132"/>
      <c r="BK167" s="132"/>
      <c r="BL167" s="132"/>
      <c r="BM167" s="132"/>
      <c r="BN167" s="132"/>
      <c r="BO167" s="132"/>
      <c r="BP167" s="132"/>
      <c r="BQ167" s="132"/>
      <c r="BR167" s="132"/>
      <c r="BS167" s="132"/>
      <c r="BT167" s="132"/>
      <c r="BU167" s="132"/>
      <c r="BV167" s="132"/>
      <c r="BW167" s="132"/>
    </row>
    <row r="168" spans="1:75" ht="21.6" customHeight="1" x14ac:dyDescent="0.2">
      <c r="A168" s="132"/>
      <c r="B168" s="143"/>
      <c r="C168" s="144"/>
      <c r="D168" s="144"/>
      <c r="E168" s="144"/>
      <c r="F168" s="144"/>
      <c r="G168" s="144"/>
      <c r="H168" s="144"/>
      <c r="I168" s="144"/>
      <c r="J168" s="144"/>
      <c r="K168" s="132"/>
      <c r="L168" s="132"/>
      <c r="M168" s="132"/>
      <c r="N168" s="132"/>
      <c r="O168" s="132"/>
      <c r="P168" s="132"/>
      <c r="Q168" s="132"/>
      <c r="R168" s="132"/>
      <c r="S168" s="132"/>
      <c r="T168" s="132"/>
      <c r="U168" s="132"/>
      <c r="V168" s="132"/>
      <c r="W168" s="132"/>
      <c r="X168" s="132"/>
      <c r="Y168" s="132"/>
      <c r="Z168" s="132"/>
      <c r="AA168" s="132"/>
      <c r="AB168" s="132"/>
      <c r="AC168" s="132"/>
      <c r="AD168" s="132"/>
      <c r="AE168" s="132"/>
      <c r="AF168" s="132"/>
      <c r="AG168" s="132"/>
      <c r="AH168" s="132"/>
      <c r="AI168" s="132"/>
      <c r="AJ168" s="132"/>
      <c r="AK168" s="132"/>
      <c r="AL168" s="132"/>
      <c r="AM168" s="132"/>
      <c r="AN168" s="132"/>
      <c r="AO168" s="132"/>
      <c r="AP168" s="132"/>
      <c r="AQ168" s="132"/>
      <c r="AR168" s="132"/>
      <c r="AS168" s="132"/>
      <c r="AT168" s="132"/>
      <c r="AU168" s="132"/>
      <c r="AV168" s="132"/>
      <c r="AW168" s="132"/>
      <c r="AX168" s="132"/>
      <c r="AY168" s="132"/>
      <c r="AZ168" s="132"/>
      <c r="BA168" s="132"/>
      <c r="BB168" s="132"/>
      <c r="BC168" s="132"/>
      <c r="BD168" s="132"/>
      <c r="BE168" s="132"/>
      <c r="BF168" s="132"/>
      <c r="BG168" s="132"/>
      <c r="BH168" s="132"/>
      <c r="BI168" s="132"/>
      <c r="BJ168" s="132"/>
      <c r="BK168" s="132"/>
      <c r="BL168" s="132"/>
      <c r="BM168" s="132"/>
      <c r="BN168" s="132"/>
      <c r="BO168" s="132"/>
      <c r="BP168" s="132"/>
      <c r="BQ168" s="132"/>
      <c r="BR168" s="132"/>
      <c r="BS168" s="132"/>
      <c r="BT168" s="132"/>
      <c r="BU168" s="132"/>
      <c r="BV168" s="132"/>
      <c r="BW168" s="132"/>
    </row>
    <row r="169" spans="1:75" ht="21.6" customHeight="1" x14ac:dyDescent="0.2">
      <c r="A169" s="132"/>
      <c r="B169" s="143"/>
      <c r="C169" s="144"/>
      <c r="D169" s="144"/>
      <c r="E169" s="144"/>
      <c r="F169" s="144"/>
      <c r="G169" s="144"/>
      <c r="H169" s="144"/>
      <c r="I169" s="144"/>
      <c r="J169" s="144"/>
      <c r="K169" s="132"/>
      <c r="L169" s="132"/>
      <c r="M169" s="132"/>
      <c r="N169" s="132"/>
      <c r="O169" s="132"/>
      <c r="P169" s="132"/>
      <c r="Q169" s="132"/>
      <c r="R169" s="132"/>
      <c r="S169" s="132"/>
      <c r="T169" s="132"/>
      <c r="U169" s="132"/>
      <c r="V169" s="132"/>
      <c r="W169" s="132"/>
      <c r="X169" s="132"/>
      <c r="Y169" s="132"/>
      <c r="Z169" s="132"/>
      <c r="AA169" s="132"/>
      <c r="AB169" s="132"/>
      <c r="AC169" s="132"/>
      <c r="AD169" s="132"/>
      <c r="AE169" s="132"/>
      <c r="AF169" s="132"/>
      <c r="AG169" s="132"/>
      <c r="AH169" s="132"/>
      <c r="AI169" s="132"/>
      <c r="AJ169" s="132"/>
      <c r="AK169" s="132"/>
      <c r="AL169" s="132"/>
      <c r="AM169" s="132"/>
      <c r="AN169" s="132"/>
      <c r="AO169" s="132"/>
      <c r="AP169" s="132"/>
      <c r="AQ169" s="132"/>
      <c r="AR169" s="132"/>
      <c r="AS169" s="132"/>
      <c r="AT169" s="132"/>
      <c r="AU169" s="132"/>
      <c r="AV169" s="132"/>
      <c r="AW169" s="132"/>
      <c r="AX169" s="132"/>
      <c r="AY169" s="132"/>
      <c r="AZ169" s="132"/>
      <c r="BA169" s="132"/>
      <c r="BB169" s="132"/>
      <c r="BC169" s="132"/>
      <c r="BD169" s="132"/>
      <c r="BE169" s="132"/>
      <c r="BF169" s="132"/>
      <c r="BG169" s="132"/>
      <c r="BH169" s="132"/>
      <c r="BI169" s="132"/>
      <c r="BJ169" s="132"/>
      <c r="BK169" s="132"/>
      <c r="BL169" s="132"/>
      <c r="BM169" s="132"/>
      <c r="BN169" s="132"/>
      <c r="BO169" s="132"/>
      <c r="BP169" s="132"/>
      <c r="BQ169" s="132"/>
      <c r="BR169" s="132"/>
      <c r="BS169" s="132"/>
      <c r="BT169" s="132"/>
      <c r="BU169" s="132"/>
      <c r="BV169" s="132"/>
      <c r="BW169" s="132"/>
    </row>
    <row r="170" spans="1:75" ht="21.6" customHeight="1" x14ac:dyDescent="0.2">
      <c r="A170" s="132"/>
      <c r="B170" s="143"/>
      <c r="C170" s="144"/>
      <c r="D170" s="144"/>
      <c r="E170" s="144"/>
      <c r="F170" s="144"/>
      <c r="G170" s="144"/>
      <c r="H170" s="144"/>
      <c r="I170" s="144"/>
      <c r="J170" s="144"/>
      <c r="K170" s="132"/>
      <c r="L170" s="132"/>
      <c r="M170" s="132"/>
      <c r="N170" s="132"/>
      <c r="O170" s="132"/>
      <c r="P170" s="132"/>
      <c r="Q170" s="132"/>
      <c r="R170" s="132"/>
      <c r="S170" s="132"/>
      <c r="T170" s="132"/>
      <c r="U170" s="132"/>
      <c r="V170" s="132"/>
      <c r="W170" s="132"/>
      <c r="X170" s="132"/>
      <c r="Y170" s="132"/>
      <c r="Z170" s="132"/>
      <c r="AA170" s="132"/>
      <c r="AB170" s="132"/>
      <c r="AC170" s="132"/>
      <c r="AD170" s="132"/>
      <c r="AE170" s="132"/>
      <c r="AF170" s="132"/>
      <c r="AG170" s="132"/>
      <c r="AH170" s="132"/>
      <c r="AI170" s="132"/>
      <c r="AJ170" s="132"/>
      <c r="AK170" s="132"/>
      <c r="AL170" s="132"/>
      <c r="AM170" s="132"/>
      <c r="AN170" s="132"/>
      <c r="AO170" s="132"/>
      <c r="AP170" s="132"/>
      <c r="AQ170" s="132"/>
      <c r="AR170" s="132"/>
      <c r="AS170" s="132"/>
      <c r="AT170" s="132"/>
      <c r="AU170" s="132"/>
      <c r="AV170" s="132"/>
      <c r="AW170" s="132"/>
      <c r="AX170" s="132"/>
      <c r="AY170" s="132"/>
      <c r="AZ170" s="132"/>
      <c r="BA170" s="132"/>
      <c r="BB170" s="132"/>
      <c r="BC170" s="132"/>
      <c r="BD170" s="132"/>
      <c r="BE170" s="132"/>
      <c r="BF170" s="132"/>
      <c r="BG170" s="132"/>
      <c r="BH170" s="132"/>
      <c r="BI170" s="132"/>
      <c r="BJ170" s="132"/>
      <c r="BK170" s="132"/>
      <c r="BL170" s="132"/>
      <c r="BM170" s="132"/>
      <c r="BN170" s="132"/>
      <c r="BO170" s="132"/>
      <c r="BP170" s="132"/>
      <c r="BQ170" s="132"/>
      <c r="BR170" s="132"/>
      <c r="BS170" s="132"/>
      <c r="BT170" s="132"/>
      <c r="BU170" s="132"/>
      <c r="BV170" s="132"/>
      <c r="BW170" s="132"/>
    </row>
    <row r="171" spans="1:75" ht="21.6" customHeight="1" x14ac:dyDescent="0.2">
      <c r="A171" s="132"/>
      <c r="B171" s="143"/>
      <c r="C171" s="144"/>
      <c r="D171" s="144"/>
      <c r="E171" s="144"/>
      <c r="F171" s="144"/>
      <c r="G171" s="144"/>
      <c r="H171" s="144"/>
      <c r="I171" s="144"/>
      <c r="J171" s="144"/>
      <c r="K171" s="132"/>
      <c r="L171" s="132"/>
      <c r="M171" s="132"/>
      <c r="N171" s="132"/>
      <c r="O171" s="132"/>
      <c r="P171" s="132"/>
      <c r="Q171" s="132"/>
      <c r="R171" s="132"/>
      <c r="S171" s="132"/>
      <c r="T171" s="132"/>
      <c r="U171" s="132"/>
      <c r="V171" s="132"/>
      <c r="W171" s="132"/>
      <c r="X171" s="132"/>
      <c r="Y171" s="132"/>
      <c r="Z171" s="132"/>
      <c r="AA171" s="132"/>
      <c r="AB171" s="132"/>
      <c r="AC171" s="132"/>
      <c r="AD171" s="132"/>
      <c r="AE171" s="132"/>
      <c r="AF171" s="132"/>
      <c r="AG171" s="132"/>
      <c r="AH171" s="132"/>
      <c r="AI171" s="132"/>
      <c r="AJ171" s="132"/>
      <c r="AK171" s="132"/>
      <c r="AL171" s="132"/>
      <c r="AM171" s="132"/>
      <c r="AN171" s="132"/>
      <c r="AO171" s="132"/>
      <c r="AP171" s="132"/>
      <c r="AQ171" s="132"/>
      <c r="AR171" s="132"/>
      <c r="AS171" s="132"/>
      <c r="AT171" s="132"/>
      <c r="AU171" s="132"/>
      <c r="AV171" s="132"/>
      <c r="AW171" s="132"/>
      <c r="AX171" s="132"/>
      <c r="AY171" s="132"/>
      <c r="AZ171" s="132"/>
      <c r="BA171" s="132"/>
      <c r="BB171" s="132"/>
      <c r="BC171" s="132"/>
      <c r="BD171" s="132"/>
      <c r="BE171" s="132"/>
      <c r="BF171" s="132"/>
      <c r="BG171" s="132"/>
      <c r="BH171" s="132"/>
      <c r="BI171" s="132"/>
      <c r="BJ171" s="132"/>
      <c r="BK171" s="132"/>
      <c r="BL171" s="132"/>
      <c r="BM171" s="132"/>
      <c r="BN171" s="132"/>
      <c r="BO171" s="132"/>
      <c r="BP171" s="132"/>
      <c r="BQ171" s="132"/>
      <c r="BR171" s="132"/>
      <c r="BS171" s="132"/>
      <c r="BT171" s="132"/>
      <c r="BU171" s="132"/>
      <c r="BV171" s="132"/>
      <c r="BW171" s="132"/>
    </row>
    <row r="172" spans="1:75" ht="21.6" customHeight="1" x14ac:dyDescent="0.2">
      <c r="A172" s="132"/>
      <c r="B172" s="143"/>
      <c r="C172" s="144"/>
      <c r="D172" s="144"/>
      <c r="E172" s="144"/>
      <c r="F172" s="144"/>
      <c r="G172" s="144"/>
      <c r="H172" s="144"/>
      <c r="I172" s="144"/>
      <c r="J172" s="144"/>
      <c r="K172" s="132"/>
      <c r="L172" s="132"/>
      <c r="M172" s="132"/>
      <c r="N172" s="132"/>
      <c r="O172" s="132"/>
      <c r="P172" s="132"/>
      <c r="Q172" s="132"/>
      <c r="R172" s="132"/>
      <c r="S172" s="132"/>
      <c r="T172" s="132"/>
      <c r="U172" s="132"/>
      <c r="V172" s="132"/>
      <c r="W172" s="132"/>
      <c r="X172" s="132"/>
      <c r="Y172" s="132"/>
      <c r="Z172" s="132"/>
      <c r="AA172" s="132"/>
      <c r="AB172" s="132"/>
      <c r="AC172" s="132"/>
      <c r="AD172" s="132"/>
      <c r="AE172" s="132"/>
      <c r="AF172" s="132"/>
      <c r="AG172" s="132"/>
      <c r="AH172" s="132"/>
      <c r="AI172" s="132"/>
      <c r="AJ172" s="132"/>
      <c r="AK172" s="132"/>
      <c r="AL172" s="132"/>
      <c r="AM172" s="132"/>
      <c r="AN172" s="132"/>
      <c r="AO172" s="132"/>
      <c r="AP172" s="132"/>
      <c r="AQ172" s="132"/>
      <c r="AR172" s="132"/>
      <c r="AS172" s="132"/>
      <c r="AT172" s="132"/>
      <c r="AU172" s="132"/>
      <c r="AV172" s="132"/>
      <c r="AW172" s="132"/>
      <c r="AX172" s="132"/>
      <c r="AY172" s="132"/>
      <c r="AZ172" s="132"/>
      <c r="BA172" s="132"/>
      <c r="BB172" s="132"/>
      <c r="BC172" s="132"/>
      <c r="BD172" s="132"/>
      <c r="BE172" s="132"/>
      <c r="BF172" s="132"/>
      <c r="BG172" s="132"/>
      <c r="BH172" s="132"/>
      <c r="BI172" s="132"/>
      <c r="BJ172" s="132"/>
      <c r="BK172" s="132"/>
      <c r="BL172" s="132"/>
      <c r="BM172" s="132"/>
      <c r="BN172" s="132"/>
      <c r="BO172" s="132"/>
      <c r="BP172" s="132"/>
      <c r="BQ172" s="132"/>
      <c r="BR172" s="132"/>
      <c r="BS172" s="132"/>
      <c r="BT172" s="132"/>
      <c r="BU172" s="132"/>
      <c r="BV172" s="132"/>
      <c r="BW172" s="132"/>
    </row>
    <row r="173" spans="1:75" ht="21.6" customHeight="1" x14ac:dyDescent="0.2">
      <c r="A173" s="132"/>
      <c r="B173" s="143"/>
      <c r="C173" s="144"/>
      <c r="D173" s="144"/>
      <c r="E173" s="144"/>
      <c r="F173" s="144"/>
      <c r="G173" s="144"/>
      <c r="H173" s="144"/>
      <c r="I173" s="144"/>
      <c r="J173" s="144"/>
      <c r="K173" s="132"/>
      <c r="L173" s="132"/>
      <c r="M173" s="132"/>
      <c r="N173" s="132"/>
      <c r="O173" s="132"/>
      <c r="P173" s="132"/>
      <c r="Q173" s="132"/>
      <c r="R173" s="132"/>
      <c r="S173" s="132"/>
      <c r="T173" s="132"/>
      <c r="U173" s="132"/>
      <c r="V173" s="132"/>
      <c r="W173" s="132"/>
      <c r="X173" s="132"/>
      <c r="Y173" s="132"/>
      <c r="Z173" s="132"/>
      <c r="AA173" s="132"/>
      <c r="AB173" s="132"/>
      <c r="AC173" s="132"/>
      <c r="AD173" s="132"/>
      <c r="AE173" s="132"/>
      <c r="AF173" s="132"/>
      <c r="AG173" s="132"/>
      <c r="AH173" s="132"/>
      <c r="AI173" s="132"/>
      <c r="AJ173" s="132"/>
      <c r="AK173" s="132"/>
      <c r="AL173" s="132"/>
      <c r="AM173" s="132"/>
      <c r="AN173" s="132"/>
      <c r="AO173" s="132"/>
      <c r="AP173" s="132"/>
      <c r="AQ173" s="132"/>
      <c r="AR173" s="132"/>
      <c r="AS173" s="132"/>
      <c r="AT173" s="132"/>
      <c r="AU173" s="132"/>
      <c r="AV173" s="132"/>
      <c r="AW173" s="132"/>
      <c r="AX173" s="132"/>
      <c r="AY173" s="132"/>
      <c r="AZ173" s="132"/>
      <c r="BA173" s="132"/>
      <c r="BB173" s="132"/>
      <c r="BC173" s="132"/>
      <c r="BD173" s="132"/>
      <c r="BE173" s="132"/>
      <c r="BF173" s="132"/>
      <c r="BG173" s="132"/>
      <c r="BH173" s="132"/>
      <c r="BI173" s="132"/>
      <c r="BJ173" s="132"/>
      <c r="BK173" s="132"/>
      <c r="BL173" s="132"/>
      <c r="BM173" s="132"/>
      <c r="BN173" s="132"/>
      <c r="BO173" s="132"/>
      <c r="BP173" s="132"/>
      <c r="BQ173" s="132"/>
      <c r="BR173" s="132"/>
      <c r="BS173" s="132"/>
      <c r="BT173" s="132"/>
      <c r="BU173" s="132"/>
      <c r="BV173" s="132"/>
      <c r="BW173" s="132"/>
    </row>
    <row r="174" spans="1:75" ht="21.6" customHeight="1" x14ac:dyDescent="0.2">
      <c r="A174" s="132"/>
      <c r="B174" s="143"/>
      <c r="C174" s="144"/>
      <c r="D174" s="144"/>
      <c r="E174" s="144"/>
      <c r="F174" s="144"/>
      <c r="G174" s="144"/>
      <c r="H174" s="144"/>
      <c r="I174" s="144"/>
      <c r="J174" s="144"/>
      <c r="K174" s="132"/>
      <c r="L174" s="132"/>
      <c r="M174" s="132"/>
      <c r="N174" s="132"/>
      <c r="O174" s="132"/>
      <c r="P174" s="132"/>
      <c r="Q174" s="132"/>
      <c r="R174" s="132"/>
      <c r="S174" s="132"/>
      <c r="T174" s="132"/>
      <c r="U174" s="132"/>
      <c r="V174" s="132"/>
      <c r="W174" s="132"/>
      <c r="X174" s="132"/>
      <c r="Y174" s="132"/>
      <c r="Z174" s="132"/>
      <c r="AA174" s="132"/>
      <c r="AB174" s="132"/>
      <c r="AC174" s="132"/>
      <c r="AD174" s="132"/>
      <c r="AE174" s="132"/>
      <c r="AF174" s="132"/>
      <c r="AG174" s="132"/>
      <c r="AH174" s="132"/>
      <c r="AI174" s="132"/>
      <c r="AJ174" s="132"/>
      <c r="AK174" s="132"/>
      <c r="AL174" s="132"/>
      <c r="AM174" s="132"/>
      <c r="AN174" s="132"/>
      <c r="AO174" s="132"/>
      <c r="AP174" s="132"/>
      <c r="AQ174" s="132"/>
      <c r="AR174" s="132"/>
      <c r="AS174" s="132"/>
      <c r="AT174" s="132"/>
      <c r="AU174" s="132"/>
      <c r="AV174" s="132"/>
      <c r="AW174" s="132"/>
      <c r="AX174" s="132"/>
      <c r="AY174" s="132"/>
      <c r="AZ174" s="132"/>
      <c r="BA174" s="132"/>
      <c r="BB174" s="132"/>
      <c r="BC174" s="132"/>
      <c r="BD174" s="132"/>
      <c r="BE174" s="132"/>
      <c r="BF174" s="132"/>
      <c r="BG174" s="132"/>
      <c r="BH174" s="132"/>
      <c r="BI174" s="132"/>
      <c r="BJ174" s="132"/>
      <c r="BK174" s="132"/>
      <c r="BL174" s="132"/>
      <c r="BM174" s="132"/>
      <c r="BN174" s="132"/>
      <c r="BO174" s="132"/>
      <c r="BP174" s="132"/>
      <c r="BQ174" s="132"/>
      <c r="BR174" s="132"/>
      <c r="BS174" s="132"/>
      <c r="BT174" s="132"/>
      <c r="BU174" s="132"/>
      <c r="BV174" s="132"/>
      <c r="BW174" s="132"/>
    </row>
    <row r="175" spans="1:75" ht="21.6" customHeight="1" x14ac:dyDescent="0.2">
      <c r="A175" s="132"/>
      <c r="B175" s="143"/>
      <c r="C175" s="144"/>
      <c r="D175" s="144"/>
      <c r="E175" s="144"/>
      <c r="F175" s="144"/>
      <c r="G175" s="144"/>
      <c r="H175" s="144"/>
      <c r="I175" s="144"/>
      <c r="J175" s="144"/>
      <c r="K175" s="132"/>
      <c r="L175" s="132"/>
      <c r="M175" s="132"/>
      <c r="N175" s="132"/>
      <c r="O175" s="132"/>
      <c r="P175" s="132"/>
      <c r="Q175" s="132"/>
      <c r="R175" s="132"/>
      <c r="S175" s="132"/>
      <c r="T175" s="132"/>
      <c r="U175" s="132"/>
      <c r="V175" s="132"/>
      <c r="W175" s="132"/>
      <c r="X175" s="132"/>
      <c r="Y175" s="132"/>
      <c r="Z175" s="132"/>
      <c r="AA175" s="132"/>
      <c r="AB175" s="132"/>
      <c r="AC175" s="132"/>
      <c r="AD175" s="132"/>
      <c r="AE175" s="132"/>
      <c r="AF175" s="132"/>
      <c r="AG175" s="132"/>
      <c r="AH175" s="132"/>
      <c r="AI175" s="132"/>
      <c r="AJ175" s="132"/>
      <c r="AK175" s="132"/>
      <c r="AL175" s="132"/>
      <c r="AM175" s="132"/>
      <c r="AN175" s="132"/>
      <c r="AO175" s="132"/>
      <c r="AP175" s="132"/>
      <c r="AQ175" s="132"/>
      <c r="AR175" s="132"/>
      <c r="AS175" s="132"/>
      <c r="AT175" s="132"/>
      <c r="AU175" s="132"/>
      <c r="AV175" s="132"/>
      <c r="AW175" s="132"/>
      <c r="AX175" s="132"/>
      <c r="AY175" s="132"/>
      <c r="AZ175" s="132"/>
      <c r="BA175" s="132"/>
      <c r="BB175" s="132"/>
      <c r="BC175" s="132"/>
      <c r="BD175" s="132"/>
      <c r="BE175" s="132"/>
      <c r="BF175" s="132"/>
      <c r="BG175" s="132"/>
      <c r="BH175" s="132"/>
      <c r="BI175" s="132"/>
      <c r="BJ175" s="132"/>
      <c r="BK175" s="132"/>
      <c r="BL175" s="132"/>
      <c r="BM175" s="132"/>
      <c r="BN175" s="132"/>
      <c r="BO175" s="132"/>
      <c r="BP175" s="132"/>
      <c r="BQ175" s="132"/>
      <c r="BR175" s="132"/>
      <c r="BS175" s="132"/>
      <c r="BT175" s="132"/>
      <c r="BU175" s="132"/>
      <c r="BV175" s="132"/>
      <c r="BW175" s="132"/>
    </row>
    <row r="176" spans="1:75" ht="21.6" customHeight="1" x14ac:dyDescent="0.2">
      <c r="A176" s="132"/>
      <c r="B176" s="143"/>
      <c r="C176" s="144"/>
      <c r="D176" s="144"/>
      <c r="E176" s="144"/>
      <c r="F176" s="144"/>
      <c r="G176" s="144"/>
      <c r="H176" s="144"/>
      <c r="I176" s="144"/>
      <c r="J176" s="144"/>
      <c r="K176" s="132"/>
      <c r="L176" s="132"/>
      <c r="M176" s="132"/>
      <c r="N176" s="132"/>
      <c r="O176" s="132"/>
      <c r="P176" s="132"/>
      <c r="Q176" s="132"/>
      <c r="R176" s="132"/>
      <c r="S176" s="132"/>
      <c r="T176" s="132"/>
      <c r="U176" s="132"/>
      <c r="V176" s="132"/>
      <c r="W176" s="132"/>
      <c r="X176" s="132"/>
      <c r="Y176" s="132"/>
      <c r="Z176" s="132"/>
      <c r="AA176" s="132"/>
      <c r="AB176" s="132"/>
      <c r="AC176" s="132"/>
      <c r="AD176" s="132"/>
      <c r="AE176" s="132"/>
      <c r="AF176" s="132"/>
      <c r="AG176" s="132"/>
      <c r="AH176" s="132"/>
      <c r="AI176" s="132"/>
      <c r="AJ176" s="132"/>
      <c r="AK176" s="132"/>
      <c r="AL176" s="132"/>
      <c r="AM176" s="132"/>
      <c r="AN176" s="132"/>
      <c r="AO176" s="132"/>
      <c r="AP176" s="132"/>
      <c r="AQ176" s="132"/>
      <c r="AR176" s="132"/>
      <c r="AS176" s="132"/>
      <c r="AT176" s="132"/>
      <c r="AU176" s="132"/>
      <c r="AV176" s="132"/>
      <c r="AW176" s="132"/>
      <c r="AX176" s="132"/>
      <c r="AY176" s="132"/>
      <c r="AZ176" s="132"/>
      <c r="BA176" s="132"/>
      <c r="BB176" s="132"/>
      <c r="BC176" s="132"/>
      <c r="BD176" s="132"/>
      <c r="BE176" s="132"/>
      <c r="BF176" s="132"/>
      <c r="BG176" s="132"/>
      <c r="BH176" s="132"/>
      <c r="BI176" s="132"/>
      <c r="BJ176" s="132"/>
      <c r="BK176" s="132"/>
      <c r="BL176" s="132"/>
      <c r="BM176" s="132"/>
      <c r="BN176" s="132"/>
      <c r="BO176" s="132"/>
      <c r="BP176" s="132"/>
      <c r="BQ176" s="132"/>
      <c r="BR176" s="132"/>
      <c r="BS176" s="132"/>
      <c r="BT176" s="132"/>
      <c r="BU176" s="132"/>
      <c r="BV176" s="132"/>
      <c r="BW176" s="132"/>
    </row>
    <row r="177" spans="1:75" ht="21.6" customHeight="1" x14ac:dyDescent="0.2">
      <c r="A177" s="132"/>
      <c r="B177" s="143"/>
      <c r="C177" s="144"/>
      <c r="D177" s="144"/>
      <c r="E177" s="144"/>
      <c r="F177" s="144"/>
      <c r="G177" s="144"/>
      <c r="H177" s="144"/>
      <c r="I177" s="144"/>
      <c r="J177" s="144"/>
      <c r="K177" s="132"/>
      <c r="L177" s="132"/>
      <c r="M177" s="132"/>
      <c r="N177" s="132"/>
      <c r="O177" s="132"/>
      <c r="P177" s="132"/>
      <c r="Q177" s="132"/>
      <c r="R177" s="132"/>
      <c r="S177" s="132"/>
      <c r="T177" s="132"/>
      <c r="U177" s="132"/>
      <c r="V177" s="132"/>
      <c r="W177" s="132"/>
      <c r="X177" s="132"/>
      <c r="Y177" s="132"/>
      <c r="Z177" s="132"/>
      <c r="AA177" s="132"/>
      <c r="AB177" s="132"/>
      <c r="AC177" s="132"/>
      <c r="AD177" s="132"/>
      <c r="AE177" s="132"/>
      <c r="AF177" s="132"/>
      <c r="AG177" s="132"/>
      <c r="AH177" s="132"/>
      <c r="AI177" s="132"/>
      <c r="AJ177" s="132"/>
      <c r="AK177" s="132"/>
      <c r="AL177" s="132"/>
      <c r="AM177" s="132"/>
      <c r="AN177" s="132"/>
      <c r="AO177" s="132"/>
      <c r="AP177" s="132"/>
      <c r="AQ177" s="132"/>
      <c r="AR177" s="132"/>
      <c r="AS177" s="132"/>
      <c r="AT177" s="132"/>
      <c r="AU177" s="132"/>
      <c r="AV177" s="132"/>
      <c r="AW177" s="132"/>
      <c r="AX177" s="132"/>
      <c r="AY177" s="132"/>
      <c r="AZ177" s="132"/>
      <c r="BA177" s="132"/>
      <c r="BB177" s="132"/>
      <c r="BC177" s="132"/>
      <c r="BD177" s="132"/>
      <c r="BE177" s="132"/>
      <c r="BF177" s="132"/>
      <c r="BG177" s="132"/>
      <c r="BH177" s="132"/>
      <c r="BI177" s="132"/>
      <c r="BJ177" s="132"/>
      <c r="BK177" s="132"/>
      <c r="BL177" s="132"/>
      <c r="BM177" s="132"/>
      <c r="BN177" s="132"/>
      <c r="BO177" s="132"/>
      <c r="BP177" s="132"/>
      <c r="BQ177" s="132"/>
      <c r="BR177" s="132"/>
      <c r="BS177" s="132"/>
      <c r="BT177" s="132"/>
      <c r="BU177" s="132"/>
      <c r="BV177" s="132"/>
      <c r="BW177" s="132"/>
    </row>
    <row r="178" spans="1:75" ht="21.6" customHeight="1" x14ac:dyDescent="0.2">
      <c r="A178" s="132"/>
      <c r="B178" s="143"/>
      <c r="C178" s="144"/>
      <c r="D178" s="144"/>
      <c r="E178" s="144"/>
      <c r="F178" s="144"/>
      <c r="G178" s="144"/>
      <c r="H178" s="144"/>
      <c r="I178" s="144"/>
      <c r="J178" s="144"/>
      <c r="K178" s="132"/>
      <c r="L178" s="132"/>
      <c r="M178" s="132"/>
      <c r="N178" s="132"/>
      <c r="O178" s="132"/>
      <c r="P178" s="132"/>
      <c r="Q178" s="132"/>
      <c r="R178" s="132"/>
      <c r="S178" s="132"/>
      <c r="T178" s="132"/>
      <c r="U178" s="132"/>
      <c r="V178" s="132"/>
      <c r="W178" s="132"/>
      <c r="X178" s="132"/>
      <c r="Y178" s="132"/>
      <c r="Z178" s="132"/>
      <c r="AA178" s="132"/>
      <c r="AB178" s="132"/>
      <c r="AC178" s="132"/>
      <c r="AD178" s="132"/>
      <c r="AE178" s="132"/>
      <c r="AF178" s="132"/>
      <c r="AG178" s="132"/>
      <c r="AH178" s="132"/>
      <c r="AI178" s="132"/>
      <c r="AJ178" s="132"/>
      <c r="AK178" s="132"/>
      <c r="AL178" s="132"/>
      <c r="AM178" s="132"/>
      <c r="AN178" s="132"/>
      <c r="AO178" s="132"/>
      <c r="AP178" s="132"/>
      <c r="AQ178" s="132"/>
      <c r="AR178" s="132"/>
      <c r="AS178" s="132"/>
      <c r="AT178" s="132"/>
      <c r="AU178" s="132"/>
      <c r="AV178" s="132"/>
      <c r="AW178" s="132"/>
      <c r="AX178" s="132"/>
      <c r="AY178" s="132"/>
      <c r="AZ178" s="132"/>
      <c r="BA178" s="132"/>
      <c r="BB178" s="132"/>
      <c r="BC178" s="132"/>
      <c r="BD178" s="132"/>
      <c r="BE178" s="132"/>
      <c r="BF178" s="132"/>
      <c r="BG178" s="132"/>
      <c r="BH178" s="132"/>
      <c r="BI178" s="132"/>
      <c r="BJ178" s="132"/>
      <c r="BK178" s="132"/>
      <c r="BL178" s="132"/>
      <c r="BM178" s="132"/>
      <c r="BN178" s="132"/>
      <c r="BO178" s="132"/>
      <c r="BP178" s="132"/>
      <c r="BQ178" s="132"/>
      <c r="BR178" s="132"/>
      <c r="BS178" s="132"/>
      <c r="BT178" s="132"/>
      <c r="BU178" s="132"/>
      <c r="BV178" s="132"/>
      <c r="BW178" s="132"/>
    </row>
    <row r="179" spans="1:75" ht="21.6" customHeight="1" x14ac:dyDescent="0.2">
      <c r="A179" s="132"/>
      <c r="B179" s="143"/>
      <c r="C179" s="144"/>
      <c r="D179" s="144"/>
      <c r="E179" s="144"/>
      <c r="F179" s="144"/>
      <c r="G179" s="144"/>
      <c r="H179" s="144"/>
      <c r="I179" s="144"/>
      <c r="J179" s="144"/>
      <c r="K179" s="132"/>
      <c r="L179" s="132"/>
      <c r="M179" s="132"/>
      <c r="N179" s="132"/>
      <c r="O179" s="132"/>
      <c r="P179" s="132"/>
      <c r="Q179" s="132"/>
      <c r="R179" s="132"/>
      <c r="S179" s="132"/>
      <c r="T179" s="132"/>
      <c r="U179" s="132"/>
      <c r="V179" s="132"/>
      <c r="W179" s="132"/>
      <c r="X179" s="132"/>
      <c r="Y179" s="132"/>
      <c r="Z179" s="132"/>
      <c r="AA179" s="132"/>
      <c r="AB179" s="132"/>
      <c r="AC179" s="132"/>
      <c r="AD179" s="132"/>
      <c r="AE179" s="132"/>
      <c r="AF179" s="132"/>
      <c r="AG179" s="132"/>
      <c r="AH179" s="132"/>
      <c r="AI179" s="132"/>
      <c r="AJ179" s="132"/>
      <c r="AK179" s="132"/>
      <c r="AL179" s="132"/>
      <c r="AM179" s="132"/>
      <c r="AN179" s="132"/>
      <c r="AO179" s="132"/>
      <c r="AP179" s="132"/>
      <c r="AQ179" s="132"/>
      <c r="AR179" s="132"/>
      <c r="AS179" s="132"/>
      <c r="AT179" s="132"/>
      <c r="AU179" s="132"/>
      <c r="AV179" s="132"/>
      <c r="AW179" s="132"/>
      <c r="AX179" s="132"/>
      <c r="AY179" s="132"/>
      <c r="AZ179" s="132"/>
      <c r="BA179" s="132"/>
      <c r="BB179" s="132"/>
      <c r="BC179" s="132"/>
      <c r="BD179" s="132"/>
      <c r="BE179" s="132"/>
      <c r="BF179" s="132"/>
      <c r="BG179" s="132"/>
      <c r="BH179" s="132"/>
      <c r="BI179" s="132"/>
      <c r="BJ179" s="132"/>
      <c r="BK179" s="132"/>
      <c r="BL179" s="132"/>
      <c r="BM179" s="132"/>
      <c r="BN179" s="132"/>
      <c r="BO179" s="132"/>
      <c r="BP179" s="132"/>
      <c r="BQ179" s="132"/>
      <c r="BR179" s="132"/>
      <c r="BS179" s="132"/>
      <c r="BT179" s="132"/>
      <c r="BU179" s="132"/>
      <c r="BV179" s="132"/>
      <c r="BW179" s="132"/>
    </row>
    <row r="180" spans="1:75" ht="21.6" customHeight="1" x14ac:dyDescent="0.2">
      <c r="A180" s="132"/>
      <c r="B180" s="143"/>
      <c r="C180" s="144"/>
      <c r="D180" s="144"/>
      <c r="E180" s="144"/>
      <c r="F180" s="144"/>
      <c r="G180" s="144"/>
      <c r="H180" s="144"/>
      <c r="I180" s="144"/>
      <c r="J180" s="144"/>
      <c r="K180" s="132"/>
      <c r="L180" s="132"/>
      <c r="M180" s="132"/>
      <c r="N180" s="132"/>
      <c r="O180" s="132"/>
      <c r="P180" s="132"/>
      <c r="Q180" s="132"/>
      <c r="R180" s="132"/>
      <c r="S180" s="132"/>
      <c r="T180" s="132"/>
      <c r="U180" s="132"/>
      <c r="V180" s="132"/>
      <c r="W180" s="132"/>
      <c r="X180" s="132"/>
      <c r="Y180" s="132"/>
      <c r="Z180" s="132"/>
      <c r="AA180" s="132"/>
      <c r="AB180" s="132"/>
      <c r="AC180" s="132"/>
      <c r="AD180" s="132"/>
      <c r="AE180" s="132"/>
      <c r="AF180" s="132"/>
      <c r="AG180" s="132"/>
      <c r="AH180" s="132"/>
      <c r="AI180" s="132"/>
      <c r="AJ180" s="132"/>
      <c r="AK180" s="132"/>
      <c r="AL180" s="132"/>
      <c r="AM180" s="132"/>
      <c r="AN180" s="132"/>
      <c r="AO180" s="132"/>
      <c r="AP180" s="132"/>
      <c r="AQ180" s="132"/>
      <c r="AR180" s="132"/>
      <c r="AS180" s="132"/>
      <c r="AT180" s="132"/>
      <c r="AU180" s="132"/>
      <c r="AV180" s="132"/>
      <c r="AW180" s="132"/>
      <c r="AX180" s="132"/>
      <c r="AY180" s="132"/>
      <c r="AZ180" s="132"/>
      <c r="BA180" s="132"/>
      <c r="BB180" s="132"/>
      <c r="BC180" s="132"/>
      <c r="BD180" s="132"/>
      <c r="BE180" s="132"/>
      <c r="BF180" s="132"/>
      <c r="BG180" s="132"/>
      <c r="BH180" s="132"/>
      <c r="BI180" s="132"/>
      <c r="BJ180" s="132"/>
      <c r="BK180" s="132"/>
      <c r="BL180" s="132"/>
      <c r="BM180" s="132"/>
      <c r="BN180" s="132"/>
      <c r="BO180" s="132"/>
      <c r="BP180" s="132"/>
      <c r="BQ180" s="132"/>
      <c r="BR180" s="132"/>
      <c r="BS180" s="132"/>
      <c r="BT180" s="132"/>
      <c r="BU180" s="132"/>
      <c r="BV180" s="132"/>
      <c r="BW180" s="132"/>
    </row>
    <row r="181" spans="1:75" ht="21.6" customHeight="1" x14ac:dyDescent="0.2">
      <c r="A181" s="132"/>
      <c r="B181" s="143"/>
      <c r="C181" s="144"/>
      <c r="D181" s="144"/>
      <c r="E181" s="144"/>
      <c r="F181" s="144"/>
      <c r="G181" s="144"/>
      <c r="H181" s="144"/>
      <c r="I181" s="144"/>
      <c r="J181" s="144"/>
      <c r="K181" s="132"/>
      <c r="L181" s="132"/>
      <c r="M181" s="132"/>
      <c r="N181" s="132"/>
      <c r="O181" s="132"/>
      <c r="P181" s="132"/>
      <c r="Q181" s="132"/>
      <c r="R181" s="132"/>
      <c r="S181" s="132"/>
      <c r="T181" s="132"/>
      <c r="U181" s="132"/>
      <c r="V181" s="132"/>
      <c r="W181" s="132"/>
      <c r="X181" s="132"/>
      <c r="Y181" s="132"/>
      <c r="Z181" s="132"/>
      <c r="AA181" s="132"/>
      <c r="AB181" s="132"/>
      <c r="AC181" s="132"/>
      <c r="AD181" s="132"/>
      <c r="AE181" s="132"/>
      <c r="AF181" s="132"/>
      <c r="AG181" s="132"/>
      <c r="AH181" s="132"/>
      <c r="AI181" s="132"/>
      <c r="AJ181" s="132"/>
      <c r="AK181" s="132"/>
      <c r="AL181" s="132"/>
      <c r="AM181" s="132"/>
      <c r="AN181" s="132"/>
      <c r="AO181" s="132"/>
      <c r="AP181" s="132"/>
      <c r="AQ181" s="132"/>
      <c r="AR181" s="132"/>
      <c r="AS181" s="132"/>
      <c r="AT181" s="132"/>
      <c r="AU181" s="132"/>
      <c r="AV181" s="132"/>
      <c r="AW181" s="132"/>
      <c r="AX181" s="132"/>
      <c r="AY181" s="132"/>
      <c r="AZ181" s="132"/>
      <c r="BA181" s="132"/>
      <c r="BB181" s="132"/>
      <c r="BC181" s="132"/>
      <c r="BD181" s="132"/>
      <c r="BE181" s="132"/>
      <c r="BF181" s="132"/>
      <c r="BG181" s="132"/>
      <c r="BH181" s="132"/>
      <c r="BI181" s="132"/>
      <c r="BJ181" s="132"/>
      <c r="BK181" s="132"/>
      <c r="BL181" s="132"/>
      <c r="BM181" s="132"/>
      <c r="BN181" s="132"/>
      <c r="BO181" s="132"/>
      <c r="BP181" s="132"/>
      <c r="BQ181" s="132"/>
      <c r="BR181" s="132"/>
      <c r="BS181" s="132"/>
      <c r="BT181" s="132"/>
      <c r="BU181" s="132"/>
      <c r="BV181" s="132"/>
      <c r="BW181" s="132"/>
    </row>
    <row r="182" spans="1:75" ht="21.6" customHeight="1" x14ac:dyDescent="0.2">
      <c r="A182" s="132"/>
      <c r="B182" s="143"/>
      <c r="C182" s="144"/>
      <c r="D182" s="144"/>
      <c r="E182" s="144"/>
      <c r="F182" s="144"/>
      <c r="G182" s="144"/>
      <c r="H182" s="144"/>
      <c r="I182" s="144"/>
      <c r="J182" s="144"/>
      <c r="K182" s="132"/>
      <c r="L182" s="132"/>
      <c r="M182" s="132"/>
      <c r="N182" s="132"/>
      <c r="O182" s="132"/>
      <c r="P182" s="132"/>
      <c r="Q182" s="132"/>
      <c r="R182" s="132"/>
      <c r="S182" s="132"/>
      <c r="T182" s="132"/>
      <c r="U182" s="132"/>
      <c r="V182" s="132"/>
      <c r="W182" s="132"/>
      <c r="X182" s="132"/>
      <c r="Y182" s="132"/>
      <c r="Z182" s="132"/>
      <c r="AA182" s="132"/>
      <c r="AB182" s="132"/>
      <c r="AC182" s="132"/>
      <c r="AD182" s="132"/>
      <c r="AE182" s="132"/>
      <c r="AF182" s="132"/>
      <c r="AG182" s="132"/>
      <c r="AH182" s="132"/>
      <c r="AI182" s="132"/>
      <c r="AJ182" s="132"/>
      <c r="AK182" s="132"/>
      <c r="AL182" s="132"/>
      <c r="AM182" s="132"/>
      <c r="AN182" s="132"/>
      <c r="AO182" s="132"/>
      <c r="AP182" s="132"/>
      <c r="AQ182" s="132"/>
      <c r="AR182" s="132"/>
      <c r="AS182" s="132"/>
      <c r="AT182" s="132"/>
      <c r="AU182" s="132"/>
      <c r="AV182" s="132"/>
      <c r="AW182" s="132"/>
      <c r="AX182" s="132"/>
      <c r="AY182" s="132"/>
      <c r="AZ182" s="132"/>
      <c r="BA182" s="132"/>
      <c r="BB182" s="132"/>
      <c r="BC182" s="132"/>
      <c r="BD182" s="132"/>
      <c r="BE182" s="132"/>
      <c r="BF182" s="132"/>
      <c r="BG182" s="132"/>
      <c r="BH182" s="132"/>
      <c r="BI182" s="132"/>
      <c r="BJ182" s="132"/>
      <c r="BK182" s="132"/>
      <c r="BL182" s="132"/>
      <c r="BM182" s="132"/>
      <c r="BN182" s="132"/>
      <c r="BO182" s="132"/>
      <c r="BP182" s="132"/>
      <c r="BQ182" s="132"/>
      <c r="BR182" s="132"/>
      <c r="BS182" s="132"/>
      <c r="BT182" s="132"/>
      <c r="BU182" s="132"/>
      <c r="BV182" s="132"/>
      <c r="BW182" s="132"/>
    </row>
    <row r="183" spans="1:75" ht="21.6" customHeight="1" x14ac:dyDescent="0.2">
      <c r="A183" s="132"/>
      <c r="B183" s="143"/>
      <c r="C183" s="144"/>
      <c r="D183" s="144"/>
      <c r="E183" s="144"/>
      <c r="F183" s="144"/>
      <c r="G183" s="144"/>
      <c r="H183" s="144"/>
      <c r="I183" s="144"/>
      <c r="J183" s="144"/>
      <c r="K183" s="132"/>
      <c r="L183" s="132"/>
      <c r="M183" s="132"/>
      <c r="N183" s="132"/>
      <c r="O183" s="132"/>
      <c r="P183" s="132"/>
      <c r="Q183" s="132"/>
      <c r="R183" s="132"/>
      <c r="S183" s="132"/>
      <c r="T183" s="132"/>
      <c r="U183" s="132"/>
      <c r="V183" s="132"/>
      <c r="W183" s="132"/>
      <c r="X183" s="132"/>
      <c r="Y183" s="132"/>
      <c r="Z183" s="132"/>
      <c r="AA183" s="132"/>
      <c r="AB183" s="132"/>
      <c r="AC183" s="132"/>
      <c r="AD183" s="132"/>
      <c r="AE183" s="132"/>
      <c r="AF183" s="132"/>
      <c r="AG183" s="132"/>
      <c r="AH183" s="132"/>
      <c r="AI183" s="132"/>
      <c r="AJ183" s="132"/>
      <c r="AK183" s="132"/>
      <c r="AL183" s="132"/>
      <c r="AM183" s="132"/>
      <c r="AN183" s="132"/>
      <c r="AO183" s="132"/>
      <c r="AP183" s="132"/>
      <c r="AQ183" s="132"/>
      <c r="AR183" s="132"/>
      <c r="AS183" s="132"/>
      <c r="AT183" s="132"/>
      <c r="AU183" s="132"/>
      <c r="AV183" s="132"/>
      <c r="AW183" s="132"/>
      <c r="AX183" s="132"/>
      <c r="AY183" s="132"/>
      <c r="AZ183" s="132"/>
      <c r="BA183" s="132"/>
      <c r="BB183" s="132"/>
      <c r="BC183" s="132"/>
      <c r="BD183" s="132"/>
      <c r="BE183" s="132"/>
      <c r="BF183" s="132"/>
      <c r="BG183" s="132"/>
      <c r="BH183" s="132"/>
      <c r="BI183" s="132"/>
      <c r="BJ183" s="132"/>
      <c r="BK183" s="132"/>
      <c r="BL183" s="132"/>
      <c r="BM183" s="132"/>
      <c r="BN183" s="132"/>
      <c r="BO183" s="132"/>
      <c r="BP183" s="132"/>
      <c r="BQ183" s="132"/>
      <c r="BR183" s="132"/>
      <c r="BS183" s="132"/>
      <c r="BT183" s="132"/>
      <c r="BU183" s="132"/>
      <c r="BV183" s="132"/>
      <c r="BW183" s="132"/>
    </row>
    <row r="184" spans="1:75" ht="21.6" customHeight="1" x14ac:dyDescent="0.2">
      <c r="A184" s="132"/>
      <c r="B184" s="143"/>
      <c r="C184" s="144"/>
      <c r="D184" s="144"/>
      <c r="E184" s="144"/>
      <c r="F184" s="144"/>
      <c r="G184" s="144"/>
      <c r="H184" s="144"/>
      <c r="I184" s="144"/>
      <c r="J184" s="144"/>
      <c r="K184" s="132"/>
      <c r="L184" s="132"/>
      <c r="M184" s="132"/>
      <c r="N184" s="132"/>
      <c r="O184" s="132"/>
      <c r="P184" s="132"/>
      <c r="Q184" s="132"/>
      <c r="R184" s="132"/>
      <c r="S184" s="132"/>
      <c r="T184" s="132"/>
      <c r="U184" s="132"/>
      <c r="V184" s="132"/>
      <c r="W184" s="132"/>
      <c r="X184" s="132"/>
      <c r="Y184" s="132"/>
      <c r="Z184" s="132"/>
      <c r="AA184" s="132"/>
      <c r="AB184" s="132"/>
      <c r="AC184" s="132"/>
      <c r="AD184" s="132"/>
      <c r="AE184" s="132"/>
      <c r="AF184" s="132"/>
      <c r="AG184" s="132"/>
      <c r="AH184" s="132"/>
      <c r="AI184" s="132"/>
      <c r="AJ184" s="132"/>
      <c r="AK184" s="132"/>
      <c r="AL184" s="132"/>
      <c r="AM184" s="132"/>
      <c r="AN184" s="132"/>
      <c r="AO184" s="132"/>
      <c r="AP184" s="132"/>
      <c r="AQ184" s="132"/>
      <c r="AR184" s="132"/>
      <c r="AS184" s="132"/>
      <c r="AT184" s="132"/>
      <c r="AU184" s="132"/>
      <c r="AV184" s="132"/>
      <c r="AW184" s="132"/>
      <c r="AX184" s="132"/>
      <c r="AY184" s="132"/>
      <c r="AZ184" s="132"/>
      <c r="BA184" s="132"/>
      <c r="BB184" s="132"/>
      <c r="BC184" s="132"/>
      <c r="BD184" s="132"/>
      <c r="BE184" s="132"/>
      <c r="BF184" s="132"/>
      <c r="BG184" s="132"/>
      <c r="BH184" s="132"/>
      <c r="BI184" s="132"/>
      <c r="BJ184" s="132"/>
      <c r="BK184" s="132"/>
      <c r="BL184" s="132"/>
      <c r="BM184" s="132"/>
      <c r="BN184" s="132"/>
      <c r="BO184" s="132"/>
      <c r="BP184" s="132"/>
      <c r="BQ184" s="132"/>
      <c r="BR184" s="132"/>
      <c r="BS184" s="132"/>
      <c r="BT184" s="132"/>
      <c r="BU184" s="132"/>
      <c r="BV184" s="132"/>
      <c r="BW184" s="132"/>
    </row>
    <row r="185" spans="1:75" ht="21.6" customHeight="1" x14ac:dyDescent="0.2">
      <c r="A185" s="132"/>
      <c r="B185" s="143"/>
      <c r="C185" s="144"/>
      <c r="D185" s="144"/>
      <c r="E185" s="144"/>
      <c r="F185" s="144"/>
      <c r="G185" s="144"/>
      <c r="H185" s="144"/>
      <c r="I185" s="144"/>
      <c r="J185" s="144"/>
      <c r="K185" s="132"/>
      <c r="L185" s="132"/>
      <c r="M185" s="132"/>
      <c r="N185" s="132"/>
      <c r="O185" s="132"/>
      <c r="P185" s="132"/>
      <c r="Q185" s="132"/>
      <c r="R185" s="132"/>
      <c r="S185" s="132"/>
      <c r="T185" s="132"/>
      <c r="U185" s="132"/>
      <c r="V185" s="132"/>
      <c r="W185" s="132"/>
      <c r="X185" s="132"/>
      <c r="Y185" s="132"/>
      <c r="Z185" s="132"/>
      <c r="AA185" s="132"/>
      <c r="AB185" s="132"/>
      <c r="AC185" s="132"/>
      <c r="AD185" s="132"/>
      <c r="AE185" s="132"/>
      <c r="AF185" s="132"/>
      <c r="AG185" s="132"/>
      <c r="AH185" s="132"/>
      <c r="AI185" s="132"/>
      <c r="AJ185" s="132"/>
      <c r="AK185" s="132"/>
      <c r="AL185" s="132"/>
      <c r="AM185" s="132"/>
      <c r="AN185" s="132"/>
      <c r="AO185" s="132"/>
      <c r="AP185" s="132"/>
      <c r="AQ185" s="132"/>
      <c r="AR185" s="132"/>
      <c r="AS185" s="132"/>
      <c r="AT185" s="132"/>
      <c r="AU185" s="132"/>
      <c r="AV185" s="132"/>
      <c r="AW185" s="132"/>
      <c r="AX185" s="132"/>
      <c r="AY185" s="132"/>
      <c r="AZ185" s="132"/>
      <c r="BA185" s="132"/>
      <c r="BB185" s="132"/>
      <c r="BC185" s="132"/>
      <c r="BD185" s="132"/>
      <c r="BE185" s="132"/>
      <c r="BF185" s="132"/>
      <c r="BG185" s="132"/>
      <c r="BH185" s="132"/>
      <c r="BI185" s="132"/>
      <c r="BJ185" s="132"/>
      <c r="BK185" s="132"/>
      <c r="BL185" s="132"/>
      <c r="BM185" s="132"/>
      <c r="BN185" s="132"/>
      <c r="BO185" s="132"/>
      <c r="BP185" s="132"/>
      <c r="BQ185" s="132"/>
      <c r="BR185" s="132"/>
      <c r="BS185" s="132"/>
      <c r="BT185" s="132"/>
      <c r="BU185" s="132"/>
      <c r="BV185" s="132"/>
      <c r="BW185" s="132"/>
    </row>
    <row r="186" spans="1:75" ht="21.6" customHeight="1" x14ac:dyDescent="0.2">
      <c r="A186" s="132"/>
      <c r="B186" s="143"/>
      <c r="C186" s="144"/>
      <c r="D186" s="144"/>
      <c r="E186" s="144"/>
      <c r="F186" s="144"/>
      <c r="G186" s="144"/>
      <c r="H186" s="144"/>
      <c r="I186" s="144"/>
      <c r="J186" s="144"/>
      <c r="K186" s="132"/>
      <c r="L186" s="132"/>
      <c r="M186" s="132"/>
      <c r="N186" s="132"/>
      <c r="O186" s="132"/>
      <c r="P186" s="132"/>
      <c r="Q186" s="132"/>
      <c r="R186" s="132"/>
      <c r="S186" s="132"/>
      <c r="T186" s="132"/>
      <c r="U186" s="132"/>
      <c r="V186" s="132"/>
      <c r="W186" s="132"/>
      <c r="X186" s="132"/>
      <c r="Y186" s="132"/>
      <c r="Z186" s="132"/>
      <c r="AA186" s="132"/>
      <c r="AB186" s="132"/>
      <c r="AC186" s="132"/>
      <c r="AD186" s="132"/>
      <c r="AE186" s="132"/>
      <c r="AF186" s="132"/>
      <c r="AG186" s="132"/>
      <c r="AH186" s="132"/>
      <c r="AI186" s="132"/>
      <c r="AJ186" s="132"/>
      <c r="AK186" s="132"/>
      <c r="AL186" s="132"/>
      <c r="AM186" s="132"/>
      <c r="AN186" s="132"/>
      <c r="AO186" s="132"/>
      <c r="AP186" s="132"/>
      <c r="AQ186" s="132"/>
      <c r="AR186" s="132"/>
      <c r="AS186" s="132"/>
      <c r="AT186" s="132"/>
      <c r="AU186" s="132"/>
      <c r="AV186" s="132"/>
      <c r="AW186" s="132"/>
      <c r="AX186" s="132"/>
      <c r="AY186" s="132"/>
      <c r="AZ186" s="132"/>
      <c r="BA186" s="132"/>
      <c r="BB186" s="132"/>
      <c r="BC186" s="132"/>
      <c r="BD186" s="132"/>
      <c r="BE186" s="132"/>
      <c r="BF186" s="132"/>
      <c r="BG186" s="132"/>
      <c r="BH186" s="132"/>
      <c r="BI186" s="132"/>
      <c r="BJ186" s="132"/>
      <c r="BK186" s="132"/>
      <c r="BL186" s="132"/>
      <c r="BM186" s="132"/>
      <c r="BN186" s="132"/>
      <c r="BO186" s="132"/>
      <c r="BP186" s="132"/>
      <c r="BQ186" s="132"/>
      <c r="BR186" s="132"/>
      <c r="BS186" s="132"/>
      <c r="BT186" s="132"/>
      <c r="BU186" s="132"/>
      <c r="BV186" s="132"/>
      <c r="BW186" s="132"/>
    </row>
    <row r="187" spans="1:75" ht="21.6" customHeight="1" x14ac:dyDescent="0.2">
      <c r="A187" s="132"/>
      <c r="B187" s="143"/>
      <c r="C187" s="144"/>
      <c r="D187" s="144"/>
      <c r="E187" s="144"/>
      <c r="F187" s="144"/>
      <c r="G187" s="144"/>
      <c r="H187" s="144"/>
      <c r="I187" s="144"/>
      <c r="J187" s="144"/>
      <c r="K187" s="132"/>
      <c r="L187" s="132"/>
      <c r="M187" s="132"/>
      <c r="N187" s="132"/>
      <c r="O187" s="132"/>
      <c r="P187" s="132"/>
      <c r="Q187" s="132"/>
      <c r="R187" s="132"/>
      <c r="S187" s="132"/>
      <c r="T187" s="132"/>
      <c r="U187" s="132"/>
      <c r="V187" s="132"/>
      <c r="W187" s="132"/>
      <c r="X187" s="132"/>
      <c r="Y187" s="132"/>
      <c r="Z187" s="132"/>
      <c r="AA187" s="132"/>
      <c r="AB187" s="132"/>
      <c r="AC187" s="132"/>
      <c r="AD187" s="132"/>
      <c r="AE187" s="132"/>
      <c r="AF187" s="132"/>
      <c r="AG187" s="132"/>
      <c r="AH187" s="132"/>
      <c r="AI187" s="132"/>
      <c r="AJ187" s="132"/>
      <c r="AK187" s="132"/>
      <c r="AL187" s="132"/>
      <c r="AM187" s="132"/>
      <c r="AN187" s="132"/>
      <c r="AO187" s="132"/>
      <c r="AP187" s="132"/>
      <c r="AQ187" s="132"/>
      <c r="AR187" s="132"/>
      <c r="AS187" s="132"/>
      <c r="AT187" s="132"/>
      <c r="AU187" s="132"/>
      <c r="AV187" s="132"/>
      <c r="AW187" s="132"/>
      <c r="AX187" s="132"/>
      <c r="AY187" s="132"/>
      <c r="AZ187" s="132"/>
      <c r="BA187" s="132"/>
      <c r="BB187" s="132"/>
      <c r="BC187" s="132"/>
      <c r="BD187" s="132"/>
      <c r="BE187" s="132"/>
      <c r="BF187" s="132"/>
      <c r="BG187" s="132"/>
      <c r="BH187" s="132"/>
      <c r="BI187" s="132"/>
      <c r="BJ187" s="132"/>
      <c r="BK187" s="132"/>
      <c r="BL187" s="132"/>
      <c r="BM187" s="132"/>
      <c r="BN187" s="132"/>
      <c r="BO187" s="132"/>
      <c r="BP187" s="132"/>
      <c r="BQ187" s="132"/>
      <c r="BR187" s="132"/>
      <c r="BS187" s="132"/>
      <c r="BT187" s="132"/>
      <c r="BU187" s="132"/>
      <c r="BV187" s="132"/>
      <c r="BW187" s="132"/>
    </row>
    <row r="188" spans="1:75" ht="21.6" customHeight="1" x14ac:dyDescent="0.2">
      <c r="A188" s="132"/>
      <c r="B188" s="143"/>
      <c r="C188" s="144"/>
      <c r="D188" s="144"/>
      <c r="E188" s="144"/>
      <c r="F188" s="144"/>
      <c r="G188" s="144"/>
      <c r="H188" s="144"/>
      <c r="I188" s="144"/>
      <c r="J188" s="144"/>
      <c r="K188" s="132"/>
      <c r="L188" s="132"/>
      <c r="M188" s="132"/>
      <c r="N188" s="132"/>
      <c r="O188" s="132"/>
      <c r="P188" s="132"/>
      <c r="Q188" s="132"/>
      <c r="R188" s="132"/>
      <c r="S188" s="132"/>
      <c r="T188" s="132"/>
      <c r="U188" s="132"/>
      <c r="V188" s="132"/>
      <c r="W188" s="132"/>
      <c r="X188" s="132"/>
      <c r="Y188" s="132"/>
      <c r="Z188" s="132"/>
      <c r="AA188" s="132"/>
      <c r="AB188" s="132"/>
      <c r="AC188" s="132"/>
      <c r="AD188" s="132"/>
      <c r="AE188" s="132"/>
      <c r="AF188" s="132"/>
      <c r="AG188" s="132"/>
      <c r="AH188" s="132"/>
      <c r="AI188" s="132"/>
      <c r="AJ188" s="132"/>
      <c r="AK188" s="132"/>
      <c r="AL188" s="132"/>
      <c r="AM188" s="132"/>
      <c r="AN188" s="132"/>
      <c r="AO188" s="132"/>
      <c r="AP188" s="132"/>
      <c r="AQ188" s="132"/>
      <c r="AR188" s="132"/>
      <c r="AS188" s="132"/>
      <c r="AT188" s="132"/>
      <c r="AU188" s="132"/>
      <c r="AV188" s="132"/>
      <c r="AW188" s="132"/>
      <c r="AX188" s="132"/>
      <c r="AY188" s="132"/>
      <c r="AZ188" s="132"/>
      <c r="BA188" s="132"/>
      <c r="BB188" s="132"/>
      <c r="BC188" s="132"/>
      <c r="BD188" s="132"/>
      <c r="BE188" s="132"/>
      <c r="BF188" s="132"/>
      <c r="BG188" s="132"/>
      <c r="BH188" s="132"/>
      <c r="BI188" s="132"/>
      <c r="BJ188" s="132"/>
      <c r="BK188" s="132"/>
      <c r="BL188" s="132"/>
      <c r="BM188" s="132"/>
      <c r="BN188" s="132"/>
      <c r="BO188" s="132"/>
      <c r="BP188" s="132"/>
      <c r="BQ188" s="132"/>
      <c r="BR188" s="132"/>
      <c r="BS188" s="132"/>
      <c r="BT188" s="132"/>
      <c r="BU188" s="132"/>
      <c r="BV188" s="132"/>
      <c r="BW188" s="132"/>
    </row>
    <row r="189" spans="1:75" ht="21.6" customHeight="1" x14ac:dyDescent="0.2">
      <c r="A189" s="132"/>
      <c r="B189" s="143"/>
      <c r="C189" s="144"/>
      <c r="D189" s="144"/>
      <c r="E189" s="144"/>
      <c r="F189" s="144"/>
      <c r="G189" s="144"/>
      <c r="H189" s="144"/>
      <c r="I189" s="144"/>
      <c r="J189" s="144"/>
      <c r="K189" s="132"/>
      <c r="L189" s="132"/>
      <c r="M189" s="132"/>
      <c r="N189" s="132"/>
      <c r="O189" s="132"/>
      <c r="P189" s="132"/>
      <c r="Q189" s="132"/>
      <c r="R189" s="132"/>
      <c r="S189" s="132"/>
      <c r="T189" s="132"/>
      <c r="U189" s="132"/>
      <c r="V189" s="132"/>
      <c r="W189" s="132"/>
      <c r="X189" s="132"/>
      <c r="Y189" s="132"/>
      <c r="Z189" s="132"/>
      <c r="AA189" s="132"/>
      <c r="AB189" s="132"/>
      <c r="AC189" s="132"/>
      <c r="AD189" s="132"/>
      <c r="AE189" s="132"/>
      <c r="AF189" s="132"/>
      <c r="AG189" s="132"/>
      <c r="AH189" s="132"/>
      <c r="AI189" s="132"/>
      <c r="AJ189" s="132"/>
      <c r="AK189" s="132"/>
      <c r="AL189" s="132"/>
      <c r="AM189" s="132"/>
      <c r="AN189" s="132"/>
      <c r="AO189" s="132"/>
      <c r="AP189" s="132"/>
      <c r="AQ189" s="132"/>
      <c r="AR189" s="132"/>
      <c r="AS189" s="132"/>
      <c r="AT189" s="132"/>
      <c r="AU189" s="132"/>
      <c r="AV189" s="132"/>
      <c r="AW189" s="132"/>
      <c r="AX189" s="132"/>
      <c r="AY189" s="132"/>
      <c r="AZ189" s="132"/>
      <c r="BA189" s="132"/>
      <c r="BB189" s="132"/>
      <c r="BC189" s="132"/>
      <c r="BD189" s="132"/>
      <c r="BE189" s="132"/>
      <c r="BF189" s="132"/>
      <c r="BG189" s="132"/>
      <c r="BH189" s="132"/>
      <c r="BI189" s="132"/>
      <c r="BJ189" s="132"/>
      <c r="BK189" s="132"/>
      <c r="BL189" s="132"/>
      <c r="BM189" s="132"/>
      <c r="BN189" s="132"/>
      <c r="BO189" s="132"/>
      <c r="BP189" s="132"/>
      <c r="BQ189" s="132"/>
      <c r="BR189" s="132"/>
      <c r="BS189" s="132"/>
      <c r="BT189" s="132"/>
      <c r="BU189" s="132"/>
      <c r="BV189" s="132"/>
      <c r="BW189" s="132"/>
    </row>
    <row r="190" spans="1:75" ht="21.6" customHeight="1" x14ac:dyDescent="0.2">
      <c r="A190" s="132"/>
      <c r="B190" s="143"/>
      <c r="C190" s="144"/>
      <c r="D190" s="144"/>
      <c r="E190" s="144"/>
      <c r="F190" s="144"/>
      <c r="G190" s="144"/>
      <c r="H190" s="144"/>
      <c r="I190" s="144"/>
      <c r="J190" s="144"/>
      <c r="K190" s="132"/>
      <c r="L190" s="132"/>
      <c r="M190" s="132"/>
      <c r="N190" s="132"/>
      <c r="O190" s="132"/>
      <c r="P190" s="132"/>
      <c r="Q190" s="132"/>
      <c r="R190" s="132"/>
      <c r="S190" s="132"/>
      <c r="T190" s="132"/>
      <c r="U190" s="132"/>
      <c r="V190" s="132"/>
      <c r="W190" s="132"/>
      <c r="X190" s="132"/>
      <c r="Y190" s="132"/>
      <c r="Z190" s="132"/>
      <c r="AA190" s="132"/>
      <c r="AB190" s="132"/>
      <c r="AC190" s="132"/>
      <c r="AD190" s="132"/>
      <c r="AE190" s="132"/>
      <c r="AF190" s="132"/>
      <c r="AG190" s="132"/>
      <c r="AH190" s="132"/>
      <c r="AI190" s="132"/>
      <c r="AJ190" s="132"/>
      <c r="AK190" s="132"/>
      <c r="AL190" s="132"/>
      <c r="AM190" s="132"/>
      <c r="AN190" s="132"/>
      <c r="AO190" s="132"/>
      <c r="AP190" s="132"/>
      <c r="AQ190" s="132"/>
      <c r="AR190" s="132"/>
      <c r="AS190" s="132"/>
      <c r="AT190" s="132"/>
      <c r="AU190" s="132"/>
      <c r="AV190" s="132"/>
      <c r="AW190" s="132"/>
      <c r="AX190" s="132"/>
      <c r="AY190" s="132"/>
      <c r="AZ190" s="132"/>
      <c r="BA190" s="132"/>
      <c r="BB190" s="132"/>
      <c r="BC190" s="132"/>
      <c r="BD190" s="132"/>
      <c r="BE190" s="132"/>
      <c r="BF190" s="132"/>
      <c r="BG190" s="132"/>
      <c r="BH190" s="132"/>
      <c r="BI190" s="132"/>
      <c r="BJ190" s="132"/>
      <c r="BK190" s="132"/>
      <c r="BL190" s="132"/>
      <c r="BM190" s="132"/>
      <c r="BN190" s="132"/>
      <c r="BO190" s="132"/>
      <c r="BP190" s="132"/>
      <c r="BQ190" s="132"/>
      <c r="BR190" s="132"/>
      <c r="BS190" s="132"/>
      <c r="BT190" s="132"/>
      <c r="BU190" s="132"/>
      <c r="BV190" s="132"/>
      <c r="BW190" s="132"/>
    </row>
    <row r="191" spans="1:75" ht="21.6" customHeight="1" x14ac:dyDescent="0.2">
      <c r="A191" s="132"/>
      <c r="B191" s="143"/>
      <c r="C191" s="144"/>
      <c r="D191" s="144"/>
      <c r="E191" s="144"/>
      <c r="F191" s="144"/>
      <c r="G191" s="144"/>
      <c r="H191" s="144"/>
      <c r="I191" s="144"/>
      <c r="J191" s="144"/>
      <c r="K191" s="132"/>
      <c r="L191" s="132"/>
      <c r="M191" s="132"/>
      <c r="N191" s="132"/>
      <c r="O191" s="132"/>
      <c r="P191" s="132"/>
      <c r="Q191" s="132"/>
      <c r="R191" s="132"/>
      <c r="S191" s="132"/>
      <c r="T191" s="132"/>
      <c r="U191" s="132"/>
      <c r="V191" s="132"/>
      <c r="W191" s="132"/>
      <c r="X191" s="132"/>
      <c r="Y191" s="132"/>
      <c r="Z191" s="132"/>
      <c r="AA191" s="132"/>
      <c r="AB191" s="132"/>
      <c r="AC191" s="132"/>
      <c r="AD191" s="132"/>
      <c r="AE191" s="132"/>
      <c r="AF191" s="132"/>
      <c r="AG191" s="132"/>
      <c r="AH191" s="132"/>
      <c r="AI191" s="132"/>
      <c r="AJ191" s="132"/>
      <c r="AK191" s="132"/>
      <c r="AL191" s="132"/>
      <c r="AM191" s="132"/>
      <c r="AN191" s="132"/>
      <c r="AO191" s="132"/>
      <c r="AP191" s="132"/>
      <c r="AQ191" s="132"/>
      <c r="AR191" s="132"/>
      <c r="AS191" s="132"/>
      <c r="AT191" s="132"/>
      <c r="AU191" s="132"/>
      <c r="AV191" s="132"/>
      <c r="AW191" s="132"/>
      <c r="AX191" s="132"/>
      <c r="AY191" s="132"/>
      <c r="AZ191" s="132"/>
      <c r="BA191" s="132"/>
      <c r="BB191" s="132"/>
      <c r="BC191" s="132"/>
      <c r="BD191" s="132"/>
      <c r="BE191" s="132"/>
      <c r="BF191" s="132"/>
      <c r="BG191" s="132"/>
      <c r="BH191" s="132"/>
      <c r="BI191" s="132"/>
      <c r="BJ191" s="132"/>
      <c r="BK191" s="132"/>
      <c r="BL191" s="132"/>
      <c r="BM191" s="132"/>
      <c r="BN191" s="132"/>
      <c r="BO191" s="132"/>
      <c r="BP191" s="132"/>
      <c r="BQ191" s="132"/>
      <c r="BR191" s="132"/>
      <c r="BS191" s="132"/>
      <c r="BT191" s="132"/>
      <c r="BU191" s="132"/>
      <c r="BV191" s="132"/>
      <c r="BW191" s="132"/>
    </row>
    <row r="192" spans="1:75" ht="21.6" customHeight="1" x14ac:dyDescent="0.2">
      <c r="A192" s="132"/>
      <c r="B192" s="143"/>
      <c r="C192" s="144"/>
      <c r="D192" s="144"/>
      <c r="E192" s="144"/>
      <c r="F192" s="144"/>
      <c r="G192" s="144"/>
      <c r="H192" s="144"/>
      <c r="I192" s="144"/>
      <c r="J192" s="144"/>
      <c r="K192" s="132"/>
      <c r="L192" s="132"/>
      <c r="M192" s="132"/>
      <c r="N192" s="132"/>
      <c r="O192" s="132"/>
      <c r="P192" s="132"/>
      <c r="Q192" s="132"/>
      <c r="R192" s="132"/>
      <c r="S192" s="132"/>
      <c r="T192" s="132"/>
      <c r="U192" s="132"/>
      <c r="V192" s="132"/>
      <c r="W192" s="132"/>
      <c r="X192" s="132"/>
      <c r="Y192" s="132"/>
      <c r="Z192" s="132"/>
      <c r="AA192" s="132"/>
      <c r="AB192" s="132"/>
      <c r="AC192" s="132"/>
      <c r="AD192" s="132"/>
      <c r="AE192" s="132"/>
      <c r="AF192" s="132"/>
      <c r="AG192" s="132"/>
      <c r="AH192" s="132"/>
      <c r="AI192" s="132"/>
      <c r="AJ192" s="132"/>
      <c r="AK192" s="132"/>
      <c r="AL192" s="132"/>
      <c r="AM192" s="132"/>
      <c r="AN192" s="132"/>
      <c r="AO192" s="132"/>
      <c r="AP192" s="132"/>
      <c r="AQ192" s="132"/>
      <c r="AR192" s="132"/>
      <c r="AS192" s="132"/>
      <c r="AT192" s="132"/>
      <c r="AU192" s="132"/>
      <c r="AV192" s="132"/>
      <c r="AW192" s="132"/>
      <c r="AX192" s="132"/>
      <c r="AY192" s="132"/>
      <c r="AZ192" s="132"/>
      <c r="BA192" s="132"/>
      <c r="BB192" s="132"/>
      <c r="BC192" s="132"/>
      <c r="BD192" s="132"/>
      <c r="BE192" s="132"/>
      <c r="BF192" s="132"/>
      <c r="BG192" s="132"/>
      <c r="BH192" s="132"/>
      <c r="BI192" s="132"/>
      <c r="BJ192" s="132"/>
      <c r="BK192" s="132"/>
      <c r="BL192" s="132"/>
      <c r="BM192" s="132"/>
      <c r="BN192" s="132"/>
      <c r="BO192" s="132"/>
      <c r="BP192" s="132"/>
      <c r="BQ192" s="132"/>
      <c r="BR192" s="132"/>
      <c r="BS192" s="132"/>
      <c r="BT192" s="132"/>
      <c r="BU192" s="132"/>
      <c r="BV192" s="132"/>
      <c r="BW192" s="132"/>
    </row>
    <row r="193" spans="1:75" ht="21.6" customHeight="1" x14ac:dyDescent="0.2">
      <c r="A193" s="132"/>
      <c r="B193" s="143"/>
      <c r="C193" s="144"/>
      <c r="D193" s="144"/>
      <c r="E193" s="144"/>
      <c r="F193" s="144"/>
      <c r="G193" s="144"/>
      <c r="H193" s="144"/>
      <c r="I193" s="144"/>
      <c r="J193" s="144"/>
      <c r="K193" s="132"/>
      <c r="L193" s="132"/>
      <c r="M193" s="132"/>
      <c r="N193" s="132"/>
      <c r="O193" s="132"/>
      <c r="P193" s="132"/>
      <c r="Q193" s="132"/>
      <c r="R193" s="132"/>
      <c r="S193" s="132"/>
      <c r="T193" s="132"/>
      <c r="U193" s="132"/>
      <c r="V193" s="132"/>
      <c r="W193" s="132"/>
      <c r="X193" s="132"/>
      <c r="Y193" s="132"/>
      <c r="Z193" s="132"/>
      <c r="AA193" s="132"/>
      <c r="AB193" s="132"/>
      <c r="AC193" s="132"/>
      <c r="AD193" s="132"/>
      <c r="AE193" s="132"/>
      <c r="AF193" s="132"/>
      <c r="AG193" s="132"/>
      <c r="AH193" s="132"/>
      <c r="AI193" s="132"/>
      <c r="AJ193" s="132"/>
      <c r="AK193" s="132"/>
      <c r="AL193" s="132"/>
      <c r="AM193" s="132"/>
      <c r="AN193" s="132"/>
      <c r="AO193" s="132"/>
      <c r="AP193" s="132"/>
      <c r="AQ193" s="132"/>
      <c r="AR193" s="132"/>
      <c r="AS193" s="132"/>
      <c r="AT193" s="132"/>
      <c r="AU193" s="132"/>
      <c r="AV193" s="132"/>
      <c r="AW193" s="132"/>
      <c r="AX193" s="132"/>
      <c r="AY193" s="132"/>
      <c r="AZ193" s="132"/>
      <c r="BA193" s="132"/>
      <c r="BB193" s="132"/>
      <c r="BC193" s="132"/>
      <c r="BD193" s="132"/>
      <c r="BE193" s="132"/>
      <c r="BF193" s="132"/>
      <c r="BG193" s="132"/>
      <c r="BH193" s="132"/>
      <c r="BI193" s="132"/>
      <c r="BJ193" s="132"/>
      <c r="BK193" s="132"/>
      <c r="BL193" s="132"/>
      <c r="BM193" s="132"/>
      <c r="BN193" s="132"/>
      <c r="BO193" s="132"/>
      <c r="BP193" s="132"/>
      <c r="BQ193" s="132"/>
      <c r="BR193" s="132"/>
      <c r="BS193" s="132"/>
      <c r="BT193" s="132"/>
      <c r="BU193" s="132"/>
      <c r="BV193" s="132"/>
      <c r="BW193" s="132"/>
    </row>
    <row r="194" spans="1:75" ht="21.6" customHeight="1" x14ac:dyDescent="0.2">
      <c r="A194" s="132"/>
      <c r="B194" s="143"/>
      <c r="C194" s="144"/>
      <c r="D194" s="144"/>
      <c r="E194" s="144"/>
      <c r="F194" s="144"/>
      <c r="G194" s="144"/>
      <c r="H194" s="144"/>
      <c r="I194" s="144"/>
      <c r="J194" s="144"/>
      <c r="K194" s="132"/>
      <c r="L194" s="132"/>
      <c r="M194" s="132"/>
      <c r="N194" s="132"/>
      <c r="O194" s="132"/>
      <c r="P194" s="132"/>
      <c r="Q194" s="132"/>
      <c r="R194" s="132"/>
      <c r="S194" s="132"/>
      <c r="T194" s="132"/>
      <c r="U194" s="132"/>
      <c r="V194" s="132"/>
      <c r="W194" s="132"/>
      <c r="X194" s="132"/>
      <c r="Y194" s="132"/>
      <c r="Z194" s="132"/>
      <c r="AA194" s="132"/>
      <c r="AB194" s="132"/>
      <c r="AC194" s="132"/>
      <c r="AD194" s="132"/>
      <c r="AE194" s="132"/>
      <c r="AF194" s="132"/>
      <c r="AG194" s="132"/>
      <c r="AH194" s="132"/>
      <c r="AI194" s="132"/>
      <c r="AJ194" s="132"/>
      <c r="AK194" s="132"/>
      <c r="AL194" s="132"/>
      <c r="AM194" s="132"/>
      <c r="AN194" s="132"/>
      <c r="AO194" s="132"/>
      <c r="AP194" s="132"/>
      <c r="AQ194" s="132"/>
      <c r="AR194" s="132"/>
      <c r="AS194" s="132"/>
      <c r="AT194" s="132"/>
      <c r="AU194" s="132"/>
      <c r="AV194" s="132"/>
      <c r="AW194" s="132"/>
      <c r="AX194" s="132"/>
      <c r="AY194" s="132"/>
      <c r="AZ194" s="132"/>
      <c r="BA194" s="132"/>
      <c r="BB194" s="132"/>
      <c r="BC194" s="132"/>
      <c r="BD194" s="132"/>
      <c r="BE194" s="132"/>
      <c r="BF194" s="132"/>
      <c r="BG194" s="132"/>
      <c r="BH194" s="132"/>
      <c r="BI194" s="132"/>
      <c r="BJ194" s="132"/>
      <c r="BK194" s="132"/>
      <c r="BL194" s="132"/>
      <c r="BM194" s="132"/>
      <c r="BN194" s="132"/>
      <c r="BO194" s="132"/>
      <c r="BP194" s="132"/>
      <c r="BQ194" s="132"/>
      <c r="BR194" s="132"/>
      <c r="BS194" s="132"/>
      <c r="BT194" s="132"/>
      <c r="BU194" s="132"/>
      <c r="BV194" s="132"/>
      <c r="BW194" s="132"/>
    </row>
    <row r="195" spans="1:75" ht="21.6" customHeight="1" x14ac:dyDescent="0.2">
      <c r="A195" s="132"/>
      <c r="B195" s="143"/>
      <c r="C195" s="144"/>
      <c r="D195" s="144"/>
      <c r="E195" s="144"/>
      <c r="F195" s="144"/>
      <c r="G195" s="144"/>
      <c r="H195" s="144"/>
      <c r="I195" s="144"/>
      <c r="J195" s="144"/>
      <c r="K195" s="132"/>
      <c r="L195" s="132"/>
      <c r="M195" s="132"/>
      <c r="N195" s="132"/>
      <c r="O195" s="132"/>
      <c r="P195" s="132"/>
      <c r="Q195" s="132"/>
      <c r="R195" s="132"/>
      <c r="S195" s="132"/>
      <c r="T195" s="132"/>
      <c r="U195" s="132"/>
      <c r="V195" s="132"/>
      <c r="W195" s="132"/>
      <c r="X195" s="132"/>
      <c r="Y195" s="132"/>
      <c r="Z195" s="132"/>
      <c r="AA195" s="132"/>
      <c r="AB195" s="132"/>
      <c r="AC195" s="132"/>
      <c r="AD195" s="132"/>
      <c r="AE195" s="132"/>
      <c r="AF195" s="132"/>
      <c r="AG195" s="132"/>
      <c r="AH195" s="132"/>
      <c r="AI195" s="132"/>
      <c r="AJ195" s="132"/>
      <c r="AK195" s="132"/>
      <c r="AL195" s="132"/>
      <c r="AM195" s="132"/>
      <c r="AN195" s="132"/>
      <c r="AO195" s="132"/>
      <c r="AP195" s="132"/>
      <c r="AQ195" s="132"/>
      <c r="AR195" s="132"/>
      <c r="AS195" s="132"/>
      <c r="AT195" s="132"/>
      <c r="AU195" s="132"/>
      <c r="AV195" s="132"/>
      <c r="AW195" s="132"/>
      <c r="AX195" s="132"/>
      <c r="AY195" s="132"/>
      <c r="AZ195" s="132"/>
      <c r="BA195" s="132"/>
      <c r="BB195" s="132"/>
      <c r="BC195" s="132"/>
      <c r="BD195" s="132"/>
      <c r="BE195" s="132"/>
      <c r="BF195" s="132"/>
      <c r="BG195" s="132"/>
      <c r="BH195" s="132"/>
      <c r="BI195" s="132"/>
      <c r="BJ195" s="132"/>
      <c r="BK195" s="132"/>
      <c r="BL195" s="132"/>
      <c r="BM195" s="132"/>
      <c r="BN195" s="132"/>
      <c r="BO195" s="132"/>
      <c r="BP195" s="132"/>
      <c r="BQ195" s="132"/>
      <c r="BR195" s="132"/>
      <c r="BS195" s="132"/>
      <c r="BT195" s="132"/>
      <c r="BU195" s="132"/>
      <c r="BV195" s="132"/>
      <c r="BW195" s="132"/>
    </row>
    <row r="196" spans="1:75" ht="21.6" customHeight="1" x14ac:dyDescent="0.2">
      <c r="A196" s="132"/>
      <c r="B196" s="143"/>
      <c r="C196" s="144"/>
      <c r="D196" s="144"/>
      <c r="E196" s="144"/>
      <c r="F196" s="144"/>
      <c r="G196" s="144"/>
      <c r="H196" s="144"/>
      <c r="I196" s="144"/>
      <c r="J196" s="144"/>
      <c r="K196" s="132"/>
      <c r="L196" s="132"/>
      <c r="M196" s="132"/>
      <c r="N196" s="132"/>
      <c r="O196" s="132"/>
      <c r="P196" s="132"/>
      <c r="Q196" s="132"/>
      <c r="R196" s="132"/>
      <c r="S196" s="132"/>
      <c r="T196" s="132"/>
      <c r="U196" s="132"/>
      <c r="V196" s="132"/>
      <c r="W196" s="132"/>
      <c r="X196" s="132"/>
      <c r="Y196" s="132"/>
      <c r="Z196" s="132"/>
      <c r="AA196" s="132"/>
      <c r="AB196" s="132"/>
      <c r="AC196" s="132"/>
      <c r="AD196" s="132"/>
      <c r="AE196" s="132"/>
      <c r="AF196" s="132"/>
      <c r="AG196" s="132"/>
      <c r="AH196" s="132"/>
      <c r="AI196" s="132"/>
      <c r="AJ196" s="132"/>
      <c r="AK196" s="132"/>
      <c r="AL196" s="132"/>
      <c r="AM196" s="132"/>
      <c r="AN196" s="132"/>
      <c r="AO196" s="132"/>
      <c r="AP196" s="132"/>
      <c r="AQ196" s="132"/>
      <c r="AR196" s="132"/>
      <c r="AS196" s="132"/>
      <c r="AT196" s="132"/>
      <c r="AU196" s="132"/>
      <c r="AV196" s="132"/>
      <c r="AW196" s="132"/>
      <c r="AX196" s="132"/>
      <c r="AY196" s="132"/>
      <c r="AZ196" s="132"/>
      <c r="BA196" s="132"/>
      <c r="BB196" s="132"/>
      <c r="BC196" s="132"/>
      <c r="BD196" s="132"/>
      <c r="BE196" s="132"/>
      <c r="BF196" s="132"/>
      <c r="BG196" s="132"/>
      <c r="BH196" s="132"/>
      <c r="BI196" s="132"/>
      <c r="BJ196" s="132"/>
      <c r="BK196" s="132"/>
      <c r="BL196" s="132"/>
      <c r="BM196" s="132"/>
      <c r="BN196" s="132"/>
      <c r="BO196" s="132"/>
      <c r="BP196" s="132"/>
      <c r="BQ196" s="132"/>
      <c r="BR196" s="132"/>
      <c r="BS196" s="132"/>
      <c r="BT196" s="132"/>
      <c r="BU196" s="132"/>
      <c r="BV196" s="132"/>
      <c r="BW196" s="132"/>
    </row>
    <row r="197" spans="1:75" ht="21.6" customHeight="1" x14ac:dyDescent="0.2">
      <c r="A197" s="132"/>
      <c r="B197" s="143"/>
      <c r="C197" s="144"/>
      <c r="D197" s="144"/>
      <c r="E197" s="144"/>
      <c r="F197" s="144"/>
      <c r="G197" s="144"/>
      <c r="H197" s="144"/>
      <c r="I197" s="144"/>
      <c r="J197" s="144"/>
      <c r="K197" s="132"/>
      <c r="L197" s="132"/>
      <c r="M197" s="132"/>
      <c r="N197" s="132"/>
      <c r="O197" s="132"/>
      <c r="P197" s="132"/>
      <c r="Q197" s="132"/>
      <c r="R197" s="132"/>
      <c r="S197" s="132"/>
      <c r="T197" s="132"/>
      <c r="U197" s="132"/>
      <c r="V197" s="132"/>
      <c r="W197" s="132"/>
      <c r="X197" s="132"/>
      <c r="Y197" s="132"/>
      <c r="Z197" s="132"/>
      <c r="AA197" s="132"/>
      <c r="AB197" s="132"/>
      <c r="AC197" s="132"/>
      <c r="AD197" s="132"/>
      <c r="AE197" s="132"/>
      <c r="AF197" s="132"/>
      <c r="AG197" s="132"/>
      <c r="AH197" s="132"/>
      <c r="AI197" s="132"/>
      <c r="AJ197" s="132"/>
      <c r="AK197" s="132"/>
      <c r="AL197" s="132"/>
      <c r="AM197" s="132"/>
      <c r="AN197" s="132"/>
      <c r="AO197" s="132"/>
      <c r="AP197" s="132"/>
      <c r="AQ197" s="132"/>
      <c r="AR197" s="132"/>
      <c r="AS197" s="132"/>
      <c r="AT197" s="132"/>
      <c r="AU197" s="132"/>
      <c r="AV197" s="132"/>
      <c r="AW197" s="132"/>
      <c r="AX197" s="132"/>
      <c r="AY197" s="132"/>
      <c r="AZ197" s="132"/>
      <c r="BA197" s="132"/>
      <c r="BB197" s="132"/>
      <c r="BC197" s="132"/>
      <c r="BD197" s="132"/>
      <c r="BE197" s="132"/>
      <c r="BF197" s="132"/>
      <c r="BG197" s="132"/>
      <c r="BH197" s="132"/>
      <c r="BI197" s="132"/>
      <c r="BJ197" s="132"/>
      <c r="BK197" s="132"/>
      <c r="BL197" s="132"/>
      <c r="BM197" s="132"/>
      <c r="BN197" s="132"/>
      <c r="BO197" s="132"/>
      <c r="BP197" s="132"/>
      <c r="BQ197" s="132"/>
      <c r="BR197" s="132"/>
      <c r="BS197" s="132"/>
      <c r="BT197" s="132"/>
      <c r="BU197" s="132"/>
      <c r="BV197" s="132"/>
      <c r="BW197" s="132"/>
    </row>
    <row r="198" spans="1:75" ht="21.6" customHeight="1" x14ac:dyDescent="0.2">
      <c r="A198" s="132"/>
      <c r="B198" s="143"/>
      <c r="C198" s="144"/>
      <c r="D198" s="144"/>
      <c r="E198" s="144"/>
      <c r="F198" s="144"/>
      <c r="G198" s="144"/>
      <c r="H198" s="144"/>
      <c r="I198" s="144"/>
      <c r="J198" s="144"/>
      <c r="K198" s="132"/>
      <c r="L198" s="132"/>
      <c r="M198" s="132"/>
      <c r="N198" s="132"/>
      <c r="O198" s="132"/>
      <c r="P198" s="132"/>
      <c r="Q198" s="132"/>
      <c r="R198" s="132"/>
      <c r="S198" s="132"/>
      <c r="T198" s="132"/>
      <c r="U198" s="132"/>
      <c r="V198" s="132"/>
      <c r="W198" s="132"/>
      <c r="X198" s="132"/>
      <c r="Y198" s="132"/>
      <c r="Z198" s="132"/>
      <c r="AA198" s="132"/>
      <c r="AB198" s="132"/>
      <c r="AC198" s="132"/>
      <c r="AD198" s="132"/>
      <c r="AE198" s="132"/>
      <c r="AF198" s="132"/>
      <c r="AG198" s="132"/>
      <c r="AH198" s="132"/>
      <c r="AI198" s="132"/>
      <c r="AJ198" s="132"/>
      <c r="AK198" s="132"/>
      <c r="AL198" s="132"/>
      <c r="AM198" s="132"/>
      <c r="AN198" s="132"/>
      <c r="AO198" s="132"/>
      <c r="AP198" s="132"/>
      <c r="AQ198" s="132"/>
      <c r="AR198" s="132"/>
      <c r="AS198" s="132"/>
      <c r="AT198" s="132"/>
      <c r="AU198" s="132"/>
      <c r="AV198" s="132"/>
      <c r="AW198" s="132"/>
      <c r="AX198" s="132"/>
      <c r="AY198" s="132"/>
      <c r="AZ198" s="132"/>
      <c r="BA198" s="132"/>
      <c r="BB198" s="132"/>
      <c r="BC198" s="132"/>
      <c r="BD198" s="132"/>
      <c r="BE198" s="132"/>
      <c r="BF198" s="132"/>
      <c r="BG198" s="132"/>
      <c r="BH198" s="132"/>
      <c r="BI198" s="132"/>
      <c r="BJ198" s="132"/>
      <c r="BK198" s="132"/>
      <c r="BL198" s="132"/>
      <c r="BM198" s="132"/>
      <c r="BN198" s="132"/>
      <c r="BO198" s="132"/>
      <c r="BP198" s="132"/>
      <c r="BQ198" s="132"/>
      <c r="BR198" s="132"/>
      <c r="BS198" s="132"/>
      <c r="BT198" s="132"/>
      <c r="BU198" s="132"/>
      <c r="BV198" s="132"/>
      <c r="BW198" s="132"/>
    </row>
    <row r="199" spans="1:75" ht="21.6" customHeight="1" x14ac:dyDescent="0.2">
      <c r="A199" s="132"/>
      <c r="B199" s="143"/>
      <c r="C199" s="144"/>
      <c r="D199" s="144"/>
      <c r="E199" s="144"/>
      <c r="F199" s="144"/>
      <c r="G199" s="144"/>
      <c r="H199" s="144"/>
      <c r="I199" s="144"/>
      <c r="J199" s="144"/>
      <c r="K199" s="132"/>
      <c r="L199" s="132"/>
      <c r="M199" s="132"/>
      <c r="N199" s="132"/>
      <c r="O199" s="132"/>
      <c r="P199" s="132"/>
      <c r="Q199" s="132"/>
      <c r="R199" s="132"/>
      <c r="S199" s="132"/>
      <c r="T199" s="132"/>
      <c r="U199" s="132"/>
      <c r="V199" s="132"/>
      <c r="W199" s="132"/>
      <c r="X199" s="132"/>
      <c r="Y199" s="132"/>
      <c r="Z199" s="132"/>
      <c r="AA199" s="132"/>
      <c r="AB199" s="132"/>
      <c r="AC199" s="132"/>
      <c r="AD199" s="132"/>
      <c r="AE199" s="132"/>
      <c r="AF199" s="132"/>
      <c r="AG199" s="132"/>
      <c r="AH199" s="132"/>
      <c r="AI199" s="132"/>
      <c r="AJ199" s="132"/>
      <c r="AK199" s="132"/>
      <c r="AL199" s="132"/>
      <c r="AM199" s="132"/>
      <c r="AN199" s="132"/>
      <c r="AO199" s="132"/>
      <c r="AP199" s="132"/>
      <c r="AQ199" s="132"/>
      <c r="AR199" s="132"/>
      <c r="AS199" s="132"/>
      <c r="AT199" s="132"/>
      <c r="AU199" s="132"/>
      <c r="AV199" s="132"/>
      <c r="AW199" s="132"/>
      <c r="AX199" s="132"/>
      <c r="AY199" s="132"/>
      <c r="AZ199" s="132"/>
      <c r="BA199" s="132"/>
      <c r="BB199" s="132"/>
      <c r="BC199" s="132"/>
      <c r="BD199" s="132"/>
      <c r="BE199" s="132"/>
      <c r="BF199" s="132"/>
      <c r="BG199" s="132"/>
      <c r="BH199" s="132"/>
      <c r="BI199" s="132"/>
      <c r="BJ199" s="132"/>
      <c r="BK199" s="132"/>
      <c r="BL199" s="132"/>
      <c r="BM199" s="132"/>
      <c r="BN199" s="132"/>
      <c r="BO199" s="132"/>
      <c r="BP199" s="132"/>
      <c r="BQ199" s="132"/>
      <c r="BR199" s="132"/>
      <c r="BS199" s="132"/>
      <c r="BT199" s="132"/>
      <c r="BU199" s="132"/>
      <c r="BV199" s="132"/>
      <c r="BW199" s="132"/>
    </row>
    <row r="200" spans="1:75" ht="21.6" customHeight="1" x14ac:dyDescent="0.2">
      <c r="A200" s="132"/>
      <c r="B200" s="143"/>
      <c r="C200" s="144"/>
      <c r="D200" s="144"/>
      <c r="E200" s="144"/>
      <c r="F200" s="144"/>
      <c r="G200" s="144"/>
      <c r="H200" s="144"/>
      <c r="I200" s="144"/>
      <c r="J200" s="144"/>
      <c r="K200" s="132"/>
      <c r="L200" s="132"/>
      <c r="M200" s="132"/>
      <c r="N200" s="132"/>
      <c r="O200" s="132"/>
      <c r="P200" s="132"/>
      <c r="Q200" s="132"/>
      <c r="R200" s="132"/>
      <c r="S200" s="132"/>
      <c r="T200" s="132"/>
      <c r="U200" s="132"/>
      <c r="V200" s="132"/>
      <c r="W200" s="132"/>
      <c r="X200" s="132"/>
      <c r="Y200" s="132"/>
      <c r="Z200" s="132"/>
      <c r="AA200" s="132"/>
      <c r="AB200" s="132"/>
      <c r="AC200" s="132"/>
      <c r="AD200" s="132"/>
      <c r="AE200" s="132"/>
      <c r="AF200" s="132"/>
      <c r="AG200" s="132"/>
      <c r="AH200" s="132"/>
      <c r="AI200" s="132"/>
      <c r="AJ200" s="132"/>
      <c r="AK200" s="132"/>
      <c r="AL200" s="132"/>
      <c r="AM200" s="132"/>
      <c r="AN200" s="132"/>
      <c r="AO200" s="132"/>
      <c r="AP200" s="132"/>
      <c r="AQ200" s="132"/>
      <c r="AR200" s="132"/>
      <c r="AS200" s="132"/>
      <c r="AT200" s="132"/>
      <c r="AU200" s="132"/>
      <c r="AV200" s="132"/>
      <c r="AW200" s="132"/>
      <c r="AX200" s="132"/>
      <c r="AY200" s="132"/>
      <c r="AZ200" s="132"/>
      <c r="BA200" s="132"/>
      <c r="BB200" s="132"/>
      <c r="BC200" s="132"/>
      <c r="BD200" s="132"/>
      <c r="BE200" s="132"/>
      <c r="BF200" s="132"/>
      <c r="BG200" s="132"/>
      <c r="BH200" s="132"/>
      <c r="BI200" s="132"/>
      <c r="BJ200" s="132"/>
      <c r="BK200" s="132"/>
      <c r="BL200" s="132"/>
      <c r="BM200" s="132"/>
      <c r="BN200" s="132"/>
      <c r="BO200" s="132"/>
      <c r="BP200" s="132"/>
      <c r="BQ200" s="132"/>
      <c r="BR200" s="132"/>
      <c r="BS200" s="132"/>
      <c r="BT200" s="132"/>
      <c r="BU200" s="132"/>
      <c r="BV200" s="132"/>
      <c r="BW200" s="132"/>
    </row>
    <row r="201" spans="1:75" ht="21.6" customHeight="1" x14ac:dyDescent="0.2">
      <c r="A201" s="132"/>
      <c r="B201" s="143"/>
      <c r="C201" s="144"/>
      <c r="D201" s="144"/>
      <c r="E201" s="144"/>
      <c r="F201" s="144"/>
      <c r="G201" s="144"/>
      <c r="H201" s="144"/>
      <c r="I201" s="144"/>
      <c r="J201" s="144"/>
      <c r="K201" s="132"/>
      <c r="L201" s="132"/>
      <c r="M201" s="132"/>
      <c r="N201" s="132"/>
      <c r="O201" s="132"/>
      <c r="P201" s="132"/>
      <c r="Q201" s="132"/>
      <c r="R201" s="132"/>
      <c r="S201" s="132"/>
      <c r="T201" s="132"/>
      <c r="U201" s="132"/>
      <c r="V201" s="132"/>
      <c r="W201" s="132"/>
      <c r="X201" s="132"/>
      <c r="Y201" s="132"/>
      <c r="Z201" s="132"/>
      <c r="AA201" s="132"/>
      <c r="AB201" s="132"/>
      <c r="AC201" s="132"/>
      <c r="AD201" s="132"/>
      <c r="AE201" s="132"/>
      <c r="AF201" s="132"/>
      <c r="AG201" s="132"/>
      <c r="AH201" s="132"/>
      <c r="AI201" s="132"/>
      <c r="AJ201" s="132"/>
      <c r="AK201" s="132"/>
      <c r="AL201" s="132"/>
      <c r="AM201" s="132"/>
      <c r="AN201" s="132"/>
      <c r="AO201" s="132"/>
      <c r="AP201" s="132"/>
      <c r="AQ201" s="132"/>
      <c r="AR201" s="132"/>
      <c r="AS201" s="132"/>
      <c r="AT201" s="132"/>
      <c r="AU201" s="132"/>
      <c r="AV201" s="132"/>
      <c r="AW201" s="132"/>
      <c r="AX201" s="132"/>
      <c r="AY201" s="132"/>
      <c r="AZ201" s="132"/>
      <c r="BA201" s="132"/>
      <c r="BB201" s="132"/>
      <c r="BC201" s="132"/>
      <c r="BD201" s="132"/>
      <c r="BE201" s="132"/>
      <c r="BF201" s="132"/>
      <c r="BG201" s="132"/>
      <c r="BH201" s="132"/>
      <c r="BI201" s="132"/>
      <c r="BJ201" s="132"/>
      <c r="BK201" s="132"/>
      <c r="BL201" s="132"/>
      <c r="BM201" s="132"/>
      <c r="BN201" s="132"/>
      <c r="BO201" s="132"/>
      <c r="BP201" s="132"/>
      <c r="BQ201" s="132"/>
      <c r="BR201" s="132"/>
      <c r="BS201" s="132"/>
      <c r="BT201" s="132"/>
      <c r="BU201" s="132"/>
      <c r="BV201" s="132"/>
      <c r="BW201" s="132"/>
    </row>
    <row r="202" spans="1:75" ht="21.6" customHeight="1" x14ac:dyDescent="0.2">
      <c r="A202" s="132"/>
      <c r="B202" s="143"/>
      <c r="C202" s="144"/>
      <c r="D202" s="144"/>
      <c r="E202" s="144"/>
      <c r="F202" s="144"/>
      <c r="G202" s="144"/>
      <c r="H202" s="144"/>
      <c r="I202" s="144"/>
      <c r="J202" s="144"/>
      <c r="K202" s="132"/>
      <c r="L202" s="132"/>
      <c r="M202" s="132"/>
      <c r="N202" s="132"/>
      <c r="O202" s="132"/>
      <c r="P202" s="132"/>
      <c r="Q202" s="132"/>
      <c r="R202" s="132"/>
      <c r="S202" s="132"/>
      <c r="T202" s="132"/>
      <c r="U202" s="132"/>
      <c r="V202" s="132"/>
      <c r="W202" s="132"/>
      <c r="X202" s="132"/>
      <c r="Y202" s="132"/>
      <c r="Z202" s="132"/>
      <c r="AA202" s="132"/>
      <c r="AB202" s="132"/>
      <c r="AC202" s="132"/>
      <c r="AD202" s="132"/>
      <c r="AE202" s="132"/>
      <c r="AF202" s="132"/>
      <c r="AG202" s="132"/>
      <c r="AH202" s="132"/>
      <c r="AI202" s="132"/>
      <c r="AJ202" s="132"/>
      <c r="AK202" s="132"/>
      <c r="AL202" s="132"/>
      <c r="AM202" s="132"/>
      <c r="AN202" s="132"/>
      <c r="AO202" s="132"/>
      <c r="AP202" s="132"/>
      <c r="AQ202" s="132"/>
      <c r="AR202" s="132"/>
      <c r="AS202" s="132"/>
      <c r="AT202" s="132"/>
      <c r="AU202" s="132"/>
      <c r="AV202" s="132"/>
      <c r="AW202" s="132"/>
      <c r="AX202" s="132"/>
      <c r="AY202" s="132"/>
      <c r="AZ202" s="132"/>
      <c r="BA202" s="132"/>
      <c r="BB202" s="132"/>
      <c r="BC202" s="132"/>
      <c r="BD202" s="132"/>
      <c r="BE202" s="132"/>
      <c r="BF202" s="132"/>
      <c r="BG202" s="132"/>
      <c r="BH202" s="132"/>
      <c r="BI202" s="132"/>
      <c r="BJ202" s="132"/>
      <c r="BK202" s="132"/>
      <c r="BL202" s="132"/>
      <c r="BM202" s="132"/>
      <c r="BN202" s="132"/>
      <c r="BO202" s="132"/>
      <c r="BP202" s="132"/>
      <c r="BQ202" s="132"/>
      <c r="BR202" s="132"/>
      <c r="BS202" s="132"/>
      <c r="BT202" s="132"/>
      <c r="BU202" s="132"/>
      <c r="BV202" s="132"/>
      <c r="BW202" s="132"/>
    </row>
    <row r="203" spans="1:75" ht="21.6" customHeight="1" x14ac:dyDescent="0.2">
      <c r="A203" s="132"/>
      <c r="B203" s="143"/>
      <c r="C203" s="144"/>
      <c r="D203" s="144"/>
      <c r="E203" s="144"/>
      <c r="F203" s="144"/>
      <c r="G203" s="144"/>
      <c r="H203" s="144"/>
      <c r="I203" s="144"/>
      <c r="J203" s="144"/>
      <c r="K203" s="132"/>
      <c r="L203" s="132"/>
      <c r="M203" s="132"/>
      <c r="N203" s="132"/>
      <c r="O203" s="132"/>
      <c r="P203" s="132"/>
      <c r="Q203" s="132"/>
      <c r="R203" s="132"/>
      <c r="S203" s="132"/>
      <c r="T203" s="132"/>
      <c r="U203" s="132"/>
      <c r="V203" s="132"/>
      <c r="W203" s="132"/>
      <c r="X203" s="132"/>
      <c r="Y203" s="132"/>
      <c r="Z203" s="132"/>
      <c r="AA203" s="132"/>
      <c r="AB203" s="132"/>
      <c r="AC203" s="132"/>
      <c r="AD203" s="132"/>
      <c r="AE203" s="132"/>
      <c r="AF203" s="132"/>
      <c r="AG203" s="132"/>
      <c r="AH203" s="132"/>
      <c r="AI203" s="132"/>
      <c r="AJ203" s="132"/>
      <c r="AK203" s="132"/>
      <c r="AL203" s="132"/>
      <c r="AM203" s="132"/>
      <c r="AN203" s="132"/>
      <c r="AO203" s="132"/>
      <c r="AP203" s="132"/>
      <c r="AQ203" s="132"/>
      <c r="AR203" s="132"/>
      <c r="AS203" s="132"/>
      <c r="AT203" s="132"/>
      <c r="AU203" s="132"/>
      <c r="AV203" s="132"/>
      <c r="AW203" s="132"/>
      <c r="AX203" s="132"/>
      <c r="AY203" s="132"/>
      <c r="AZ203" s="132"/>
      <c r="BA203" s="132"/>
      <c r="BB203" s="132"/>
      <c r="BC203" s="132"/>
      <c r="BD203" s="132"/>
      <c r="BE203" s="132"/>
      <c r="BF203" s="132"/>
      <c r="BG203" s="132"/>
      <c r="BH203" s="132"/>
      <c r="BI203" s="132"/>
      <c r="BJ203" s="132"/>
      <c r="BK203" s="132"/>
      <c r="BL203" s="132"/>
      <c r="BM203" s="132"/>
      <c r="BN203" s="132"/>
      <c r="BO203" s="132"/>
      <c r="BP203" s="132"/>
      <c r="BQ203" s="132"/>
      <c r="BR203" s="132"/>
      <c r="BS203" s="132"/>
      <c r="BT203" s="132"/>
      <c r="BU203" s="132"/>
      <c r="BV203" s="132"/>
      <c r="BW203" s="132"/>
    </row>
    <row r="204" spans="1:75" ht="21.6" customHeight="1" x14ac:dyDescent="0.2">
      <c r="A204" s="132"/>
      <c r="B204" s="143"/>
      <c r="C204" s="144"/>
      <c r="D204" s="144"/>
      <c r="E204" s="144"/>
      <c r="F204" s="144"/>
      <c r="G204" s="144"/>
      <c r="H204" s="144"/>
      <c r="I204" s="144"/>
      <c r="J204" s="144"/>
      <c r="K204" s="132"/>
      <c r="L204" s="132"/>
      <c r="M204" s="132"/>
      <c r="N204" s="132"/>
      <c r="O204" s="132"/>
      <c r="P204" s="132"/>
      <c r="Q204" s="132"/>
      <c r="R204" s="132"/>
      <c r="S204" s="132"/>
      <c r="T204" s="132"/>
      <c r="U204" s="132"/>
      <c r="V204" s="132"/>
      <c r="W204" s="132"/>
      <c r="X204" s="132"/>
      <c r="Y204" s="132"/>
      <c r="Z204" s="132"/>
      <c r="AA204" s="132"/>
      <c r="AB204" s="132"/>
      <c r="AC204" s="132"/>
      <c r="AD204" s="132"/>
      <c r="AE204" s="132"/>
      <c r="AF204" s="132"/>
      <c r="AG204" s="132"/>
      <c r="AH204" s="132"/>
      <c r="AI204" s="132"/>
      <c r="AJ204" s="132"/>
      <c r="AK204" s="132"/>
      <c r="AL204" s="132"/>
      <c r="AM204" s="132"/>
      <c r="AN204" s="132"/>
      <c r="AO204" s="132"/>
      <c r="AP204" s="132"/>
      <c r="AQ204" s="132"/>
      <c r="AR204" s="132"/>
      <c r="AS204" s="132"/>
      <c r="AT204" s="132"/>
      <c r="AU204" s="132"/>
      <c r="AV204" s="132"/>
      <c r="AW204" s="132"/>
      <c r="AX204" s="132"/>
      <c r="AY204" s="132"/>
      <c r="AZ204" s="132"/>
      <c r="BA204" s="132"/>
      <c r="BB204" s="132"/>
      <c r="BC204" s="132"/>
      <c r="BD204" s="132"/>
      <c r="BE204" s="132"/>
      <c r="BF204" s="132"/>
      <c r="BG204" s="132"/>
      <c r="BH204" s="132"/>
      <c r="BI204" s="132"/>
      <c r="BJ204" s="132"/>
      <c r="BK204" s="132"/>
      <c r="BL204" s="132"/>
      <c r="BM204" s="132"/>
      <c r="BN204" s="132"/>
      <c r="BO204" s="132"/>
      <c r="BP204" s="132"/>
      <c r="BQ204" s="132"/>
      <c r="BR204" s="132"/>
      <c r="BS204" s="132"/>
      <c r="BT204" s="132"/>
      <c r="BU204" s="132"/>
      <c r="BV204" s="132"/>
      <c r="BW204" s="132"/>
    </row>
    <row r="205" spans="1:75" ht="21.6" customHeight="1" x14ac:dyDescent="0.2">
      <c r="A205" s="132"/>
      <c r="B205" s="143"/>
      <c r="C205" s="144"/>
      <c r="D205" s="144"/>
      <c r="E205" s="144"/>
      <c r="F205" s="144"/>
      <c r="G205" s="144"/>
      <c r="H205" s="144"/>
      <c r="I205" s="144"/>
      <c r="J205" s="144"/>
      <c r="K205" s="132"/>
      <c r="L205" s="132"/>
      <c r="M205" s="132"/>
      <c r="N205" s="132"/>
      <c r="O205" s="132"/>
      <c r="P205" s="132"/>
      <c r="Q205" s="132"/>
      <c r="R205" s="132"/>
      <c r="S205" s="132"/>
      <c r="T205" s="132"/>
      <c r="U205" s="132"/>
      <c r="V205" s="132"/>
      <c r="W205" s="132"/>
      <c r="X205" s="132"/>
      <c r="Y205" s="132"/>
      <c r="Z205" s="132"/>
      <c r="AA205" s="132"/>
      <c r="AB205" s="132"/>
      <c r="AC205" s="132"/>
      <c r="AD205" s="132"/>
      <c r="AE205" s="132"/>
      <c r="AF205" s="132"/>
      <c r="AG205" s="132"/>
      <c r="AH205" s="132"/>
      <c r="AI205" s="132"/>
      <c r="AJ205" s="132"/>
      <c r="AK205" s="132"/>
      <c r="AL205" s="132"/>
      <c r="AM205" s="132"/>
      <c r="AN205" s="132"/>
      <c r="AO205" s="132"/>
      <c r="AP205" s="132"/>
      <c r="AQ205" s="132"/>
      <c r="AR205" s="132"/>
      <c r="AS205" s="132"/>
      <c r="AT205" s="132"/>
      <c r="AU205" s="132"/>
      <c r="AV205" s="132"/>
      <c r="AW205" s="132"/>
      <c r="AX205" s="132"/>
      <c r="AY205" s="132"/>
      <c r="AZ205" s="132"/>
      <c r="BA205" s="132"/>
      <c r="BB205" s="132"/>
      <c r="BC205" s="132"/>
      <c r="BD205" s="132"/>
      <c r="BE205" s="132"/>
      <c r="BF205" s="132"/>
      <c r="BG205" s="132"/>
      <c r="BH205" s="132"/>
      <c r="BI205" s="132"/>
      <c r="BJ205" s="132"/>
      <c r="BK205" s="132"/>
      <c r="BL205" s="132"/>
      <c r="BM205" s="132"/>
      <c r="BN205" s="132"/>
      <c r="BO205" s="132"/>
      <c r="BP205" s="132"/>
      <c r="BQ205" s="132"/>
      <c r="BR205" s="132"/>
      <c r="BS205" s="132"/>
      <c r="BT205" s="132"/>
      <c r="BU205" s="132"/>
      <c r="BV205" s="132"/>
      <c r="BW205" s="132"/>
    </row>
    <row r="206" spans="1:75" ht="21.6" customHeight="1" x14ac:dyDescent="0.2">
      <c r="A206" s="132"/>
      <c r="B206" s="143"/>
      <c r="C206" s="144"/>
      <c r="D206" s="144"/>
      <c r="E206" s="144"/>
      <c r="F206" s="144"/>
      <c r="G206" s="144"/>
      <c r="H206" s="144"/>
      <c r="I206" s="144"/>
      <c r="J206" s="144"/>
      <c r="K206" s="132"/>
      <c r="L206" s="132"/>
      <c r="M206" s="132"/>
      <c r="N206" s="132"/>
      <c r="O206" s="132"/>
      <c r="P206" s="132"/>
      <c r="Q206" s="132"/>
      <c r="R206" s="132"/>
      <c r="S206" s="132"/>
      <c r="T206" s="132"/>
      <c r="U206" s="132"/>
      <c r="V206" s="132"/>
      <c r="W206" s="132"/>
      <c r="X206" s="132"/>
      <c r="Y206" s="132"/>
      <c r="Z206" s="132"/>
      <c r="AA206" s="132"/>
      <c r="AB206" s="132"/>
      <c r="AC206" s="132"/>
      <c r="AD206" s="132"/>
      <c r="AE206" s="132"/>
      <c r="AF206" s="132"/>
      <c r="AG206" s="132"/>
      <c r="AH206" s="132"/>
      <c r="AI206" s="132"/>
      <c r="AJ206" s="132"/>
      <c r="AK206" s="132"/>
      <c r="AL206" s="132"/>
      <c r="AM206" s="132"/>
      <c r="AN206" s="132"/>
      <c r="AO206" s="132"/>
      <c r="AP206" s="132"/>
      <c r="AQ206" s="132"/>
      <c r="AR206" s="132"/>
      <c r="AS206" s="132"/>
      <c r="AT206" s="132"/>
      <c r="AU206" s="132"/>
      <c r="AV206" s="132"/>
      <c r="AW206" s="132"/>
      <c r="AX206" s="132"/>
      <c r="AY206" s="132"/>
      <c r="AZ206" s="132"/>
      <c r="BA206" s="132"/>
      <c r="BB206" s="132"/>
      <c r="BC206" s="132"/>
      <c r="BD206" s="132"/>
      <c r="BE206" s="132"/>
      <c r="BF206" s="132"/>
      <c r="BG206" s="132"/>
      <c r="BH206" s="132"/>
      <c r="BI206" s="132"/>
      <c r="BJ206" s="132"/>
      <c r="BK206" s="132"/>
      <c r="BL206" s="132"/>
      <c r="BM206" s="132"/>
      <c r="BN206" s="132"/>
      <c r="BO206" s="132"/>
      <c r="BP206" s="132"/>
      <c r="BQ206" s="132"/>
      <c r="BR206" s="132"/>
      <c r="BS206" s="132"/>
      <c r="BT206" s="132"/>
      <c r="BU206" s="132"/>
      <c r="BV206" s="132"/>
      <c r="BW206" s="132"/>
    </row>
    <row r="207" spans="1:75" ht="21.6" customHeight="1" x14ac:dyDescent="0.2">
      <c r="A207" s="132"/>
      <c r="B207" s="143"/>
      <c r="C207" s="144"/>
      <c r="D207" s="144"/>
      <c r="E207" s="144"/>
      <c r="F207" s="144"/>
      <c r="G207" s="144"/>
      <c r="H207" s="144"/>
      <c r="I207" s="144"/>
      <c r="J207" s="144"/>
      <c r="K207" s="132"/>
      <c r="L207" s="132"/>
      <c r="M207" s="132"/>
      <c r="N207" s="132"/>
      <c r="O207" s="132"/>
      <c r="P207" s="132"/>
      <c r="Q207" s="132"/>
      <c r="R207" s="132"/>
      <c r="S207" s="132"/>
      <c r="T207" s="132"/>
      <c r="U207" s="132"/>
      <c r="V207" s="132"/>
      <c r="W207" s="132"/>
      <c r="X207" s="132"/>
      <c r="Y207" s="132"/>
      <c r="Z207" s="132"/>
      <c r="AA207" s="132"/>
      <c r="AB207" s="132"/>
      <c r="AC207" s="132"/>
      <c r="AD207" s="132"/>
      <c r="AE207" s="132"/>
      <c r="AF207" s="132"/>
      <c r="AG207" s="132"/>
      <c r="AH207" s="132"/>
      <c r="AI207" s="132"/>
      <c r="AJ207" s="132"/>
      <c r="AK207" s="132"/>
      <c r="AL207" s="132"/>
      <c r="AM207" s="132"/>
      <c r="AN207" s="132"/>
      <c r="AO207" s="132"/>
      <c r="AP207" s="132"/>
      <c r="AQ207" s="132"/>
      <c r="AR207" s="132"/>
      <c r="AS207" s="132"/>
      <c r="AT207" s="132"/>
      <c r="AU207" s="132"/>
      <c r="AV207" s="132"/>
      <c r="AW207" s="132"/>
      <c r="AX207" s="132"/>
      <c r="AY207" s="132"/>
      <c r="AZ207" s="132"/>
      <c r="BA207" s="132"/>
      <c r="BB207" s="132"/>
      <c r="BC207" s="132"/>
      <c r="BD207" s="132"/>
      <c r="BE207" s="132"/>
      <c r="BF207" s="132"/>
      <c r="BG207" s="132"/>
      <c r="BH207" s="132"/>
      <c r="BI207" s="132"/>
      <c r="BJ207" s="132"/>
      <c r="BK207" s="132"/>
      <c r="BL207" s="132"/>
      <c r="BM207" s="132"/>
      <c r="BN207" s="132"/>
      <c r="BO207" s="132"/>
      <c r="BP207" s="132"/>
      <c r="BQ207" s="132"/>
      <c r="BR207" s="132"/>
      <c r="BS207" s="132"/>
      <c r="BT207" s="132"/>
      <c r="BU207" s="132"/>
      <c r="BV207" s="132"/>
      <c r="BW207" s="132"/>
    </row>
    <row r="208" spans="1:75" ht="21.6" customHeight="1" x14ac:dyDescent="0.2">
      <c r="A208" s="132"/>
      <c r="B208" s="143"/>
      <c r="C208" s="144"/>
      <c r="D208" s="144"/>
      <c r="E208" s="144"/>
      <c r="F208" s="144"/>
      <c r="G208" s="144"/>
      <c r="H208" s="144"/>
      <c r="I208" s="144"/>
      <c r="J208" s="144"/>
      <c r="K208" s="132"/>
      <c r="L208" s="132"/>
      <c r="M208" s="132"/>
      <c r="N208" s="132"/>
      <c r="O208" s="132"/>
      <c r="P208" s="132"/>
      <c r="Q208" s="132"/>
      <c r="R208" s="132"/>
      <c r="S208" s="132"/>
      <c r="T208" s="132"/>
      <c r="U208" s="132"/>
      <c r="V208" s="132"/>
      <c r="W208" s="132"/>
      <c r="X208" s="132"/>
      <c r="Y208" s="132"/>
      <c r="Z208" s="132"/>
      <c r="AA208" s="132"/>
      <c r="AB208" s="132"/>
      <c r="AC208" s="132"/>
      <c r="AD208" s="132"/>
      <c r="AE208" s="132"/>
      <c r="AF208" s="132"/>
      <c r="AG208" s="132"/>
      <c r="AH208" s="132"/>
      <c r="AI208" s="132"/>
      <c r="AJ208" s="132"/>
      <c r="AK208" s="132"/>
      <c r="AL208" s="132"/>
      <c r="AM208" s="132"/>
      <c r="AN208" s="132"/>
      <c r="AO208" s="132"/>
      <c r="AP208" s="132"/>
      <c r="AQ208" s="132"/>
      <c r="AR208" s="132"/>
      <c r="AS208" s="132"/>
      <c r="AT208" s="132"/>
      <c r="AU208" s="132"/>
      <c r="AV208" s="132"/>
      <c r="AW208" s="132"/>
      <c r="AX208" s="132"/>
      <c r="AY208" s="132"/>
      <c r="AZ208" s="132"/>
      <c r="BA208" s="132"/>
      <c r="BB208" s="132"/>
      <c r="BC208" s="132"/>
      <c r="BD208" s="132"/>
      <c r="BE208" s="132"/>
      <c r="BF208" s="132"/>
      <c r="BG208" s="132"/>
      <c r="BH208" s="132"/>
      <c r="BI208" s="132"/>
      <c r="BJ208" s="132"/>
      <c r="BK208" s="132"/>
      <c r="BL208" s="132"/>
      <c r="BM208" s="132"/>
      <c r="BN208" s="132"/>
      <c r="BO208" s="132"/>
      <c r="BP208" s="132"/>
      <c r="BQ208" s="132"/>
      <c r="BR208" s="132"/>
      <c r="BS208" s="132"/>
      <c r="BT208" s="132"/>
      <c r="BU208" s="132"/>
      <c r="BV208" s="132"/>
      <c r="BW208" s="132"/>
    </row>
    <row r="209" spans="1:75" ht="21.6" customHeight="1" x14ac:dyDescent="0.2">
      <c r="A209" s="132"/>
      <c r="B209" s="143"/>
      <c r="C209" s="144"/>
      <c r="D209" s="144"/>
      <c r="E209" s="144"/>
      <c r="F209" s="144"/>
      <c r="G209" s="144"/>
      <c r="H209" s="144"/>
      <c r="I209" s="144"/>
      <c r="J209" s="144"/>
      <c r="K209" s="132"/>
      <c r="L209" s="132"/>
      <c r="M209" s="132"/>
      <c r="N209" s="132"/>
      <c r="O209" s="132"/>
      <c r="P209" s="132"/>
      <c r="Q209" s="132"/>
      <c r="R209" s="132"/>
      <c r="S209" s="132"/>
      <c r="T209" s="132"/>
      <c r="U209" s="132"/>
      <c r="V209" s="132"/>
      <c r="W209" s="132"/>
      <c r="X209" s="132"/>
      <c r="Y209" s="132"/>
      <c r="Z209" s="132"/>
      <c r="AA209" s="132"/>
      <c r="AB209" s="132"/>
      <c r="AC209" s="132"/>
      <c r="AD209" s="132"/>
      <c r="AE209" s="132"/>
      <c r="AF209" s="132"/>
      <c r="AG209" s="132"/>
      <c r="AH209" s="132"/>
      <c r="AI209" s="132"/>
      <c r="AJ209" s="132"/>
      <c r="AK209" s="132"/>
      <c r="AL209" s="132"/>
      <c r="AM209" s="132"/>
      <c r="AN209" s="132"/>
      <c r="AO209" s="132"/>
      <c r="AP209" s="132"/>
      <c r="AQ209" s="132"/>
      <c r="AR209" s="132"/>
      <c r="AS209" s="132"/>
      <c r="AT209" s="132"/>
      <c r="AU209" s="132"/>
      <c r="AV209" s="132"/>
      <c r="AW209" s="132"/>
      <c r="AX209" s="132"/>
      <c r="AY209" s="132"/>
      <c r="AZ209" s="132"/>
      <c r="BA209" s="132"/>
      <c r="BB209" s="132"/>
      <c r="BC209" s="132"/>
      <c r="BD209" s="132"/>
      <c r="BE209" s="132"/>
      <c r="BF209" s="132"/>
      <c r="BG209" s="132"/>
      <c r="BH209" s="132"/>
      <c r="BI209" s="132"/>
      <c r="BJ209" s="132"/>
      <c r="BK209" s="132"/>
      <c r="BL209" s="132"/>
      <c r="BM209" s="132"/>
      <c r="BN209" s="132"/>
      <c r="BO209" s="132"/>
      <c r="BP209" s="132"/>
      <c r="BQ209" s="132"/>
      <c r="BR209" s="132"/>
      <c r="BS209" s="132"/>
      <c r="BT209" s="132"/>
      <c r="BU209" s="132"/>
      <c r="BV209" s="132"/>
      <c r="BW209" s="132"/>
    </row>
    <row r="210" spans="1:75" ht="21.6" customHeight="1" x14ac:dyDescent="0.2">
      <c r="A210" s="132"/>
      <c r="B210" s="143"/>
      <c r="C210" s="144"/>
      <c r="D210" s="144"/>
      <c r="E210" s="144"/>
      <c r="F210" s="144"/>
      <c r="G210" s="144"/>
      <c r="H210" s="144"/>
      <c r="I210" s="144"/>
      <c r="J210" s="144"/>
      <c r="K210" s="132"/>
      <c r="L210" s="132"/>
      <c r="M210" s="132"/>
      <c r="N210" s="132"/>
      <c r="O210" s="132"/>
      <c r="P210" s="132"/>
      <c r="Q210" s="132"/>
      <c r="R210" s="132"/>
      <c r="S210" s="132"/>
      <c r="T210" s="132"/>
      <c r="U210" s="132"/>
      <c r="V210" s="132"/>
      <c r="W210" s="132"/>
      <c r="X210" s="132"/>
      <c r="Y210" s="132"/>
      <c r="Z210" s="132"/>
      <c r="AA210" s="132"/>
      <c r="AB210" s="132"/>
      <c r="AC210" s="132"/>
      <c r="AD210" s="132"/>
      <c r="AE210" s="132"/>
      <c r="AF210" s="132"/>
      <c r="AG210" s="132"/>
      <c r="AH210" s="132"/>
      <c r="AI210" s="132"/>
      <c r="AJ210" s="132"/>
      <c r="AK210" s="132"/>
      <c r="AL210" s="132"/>
      <c r="AM210" s="132"/>
      <c r="AN210" s="132"/>
      <c r="AO210" s="132"/>
      <c r="AP210" s="132"/>
      <c r="AQ210" s="132"/>
      <c r="AR210" s="132"/>
      <c r="AS210" s="132"/>
      <c r="AT210" s="132"/>
      <c r="AU210" s="132"/>
      <c r="AV210" s="132"/>
      <c r="AW210" s="132"/>
      <c r="AX210" s="132"/>
      <c r="AY210" s="132"/>
      <c r="AZ210" s="132"/>
      <c r="BA210" s="132"/>
      <c r="BB210" s="132"/>
      <c r="BC210" s="132"/>
      <c r="BD210" s="132"/>
      <c r="BE210" s="132"/>
      <c r="BF210" s="132"/>
      <c r="BG210" s="132"/>
      <c r="BH210" s="132"/>
      <c r="BI210" s="132"/>
      <c r="BJ210" s="132"/>
      <c r="BK210" s="132"/>
      <c r="BL210" s="132"/>
      <c r="BM210" s="132"/>
      <c r="BN210" s="132"/>
      <c r="BO210" s="132"/>
      <c r="BP210" s="132"/>
      <c r="BQ210" s="132"/>
      <c r="BR210" s="132"/>
      <c r="BS210" s="132"/>
      <c r="BT210" s="132"/>
      <c r="BU210" s="132"/>
      <c r="BV210" s="132"/>
      <c r="BW210" s="132"/>
    </row>
    <row r="211" spans="1:75" ht="21.6" customHeight="1" x14ac:dyDescent="0.2">
      <c r="A211" s="132"/>
      <c r="B211" s="143"/>
      <c r="C211" s="144"/>
      <c r="D211" s="144"/>
      <c r="E211" s="144"/>
      <c r="F211" s="144"/>
      <c r="G211" s="144"/>
      <c r="H211" s="144"/>
      <c r="I211" s="144"/>
      <c r="J211" s="144"/>
      <c r="K211" s="132"/>
      <c r="L211" s="132"/>
      <c r="M211" s="132"/>
      <c r="N211" s="132"/>
      <c r="O211" s="132"/>
      <c r="P211" s="132"/>
      <c r="Q211" s="132"/>
      <c r="R211" s="132"/>
      <c r="S211" s="132"/>
      <c r="T211" s="132"/>
      <c r="U211" s="132"/>
      <c r="V211" s="132"/>
      <c r="W211" s="132"/>
      <c r="X211" s="132"/>
      <c r="Y211" s="132"/>
      <c r="Z211" s="132"/>
      <c r="AA211" s="132"/>
      <c r="AB211" s="132"/>
      <c r="AC211" s="132"/>
      <c r="AD211" s="132"/>
      <c r="AE211" s="132"/>
      <c r="AF211" s="132"/>
      <c r="AG211" s="132"/>
      <c r="AH211" s="132"/>
      <c r="AI211" s="132"/>
      <c r="AJ211" s="132"/>
      <c r="AK211" s="132"/>
      <c r="AL211" s="132"/>
      <c r="AM211" s="132"/>
      <c r="AN211" s="132"/>
      <c r="AO211" s="132"/>
      <c r="AP211" s="132"/>
      <c r="AQ211" s="132"/>
      <c r="AR211" s="132"/>
      <c r="AS211" s="132"/>
      <c r="AT211" s="132"/>
      <c r="AU211" s="132"/>
      <c r="AV211" s="132"/>
      <c r="AW211" s="132"/>
      <c r="AX211" s="132"/>
      <c r="AY211" s="132"/>
      <c r="AZ211" s="132"/>
      <c r="BA211" s="132"/>
      <c r="BB211" s="132"/>
      <c r="BC211" s="132"/>
      <c r="BD211" s="132"/>
      <c r="BE211" s="132"/>
      <c r="BF211" s="132"/>
      <c r="BG211" s="132"/>
      <c r="BH211" s="132"/>
      <c r="BI211" s="132"/>
      <c r="BJ211" s="132"/>
      <c r="BK211" s="132"/>
      <c r="BL211" s="132"/>
      <c r="BM211" s="132"/>
      <c r="BN211" s="132"/>
      <c r="BO211" s="132"/>
      <c r="BP211" s="132"/>
      <c r="BQ211" s="132"/>
      <c r="BR211" s="132"/>
      <c r="BS211" s="132"/>
      <c r="BT211" s="132"/>
      <c r="BU211" s="132"/>
      <c r="BV211" s="132"/>
      <c r="BW211" s="132"/>
    </row>
    <row r="212" spans="1:75" ht="21.6" customHeight="1" x14ac:dyDescent="0.2">
      <c r="A212" s="132"/>
      <c r="B212" s="143"/>
      <c r="C212" s="144"/>
      <c r="D212" s="144"/>
      <c r="E212" s="144"/>
      <c r="F212" s="144"/>
      <c r="G212" s="144"/>
      <c r="H212" s="144"/>
      <c r="I212" s="144"/>
      <c r="J212" s="144"/>
      <c r="K212" s="132"/>
      <c r="L212" s="132"/>
      <c r="M212" s="132"/>
      <c r="N212" s="132"/>
      <c r="O212" s="132"/>
      <c r="P212" s="132"/>
      <c r="Q212" s="132"/>
      <c r="R212" s="132"/>
      <c r="S212" s="132"/>
      <c r="T212" s="132"/>
      <c r="U212" s="132"/>
      <c r="V212" s="132"/>
      <c r="W212" s="132"/>
      <c r="X212" s="132"/>
      <c r="Y212" s="132"/>
      <c r="Z212" s="132"/>
      <c r="AA212" s="132"/>
      <c r="AB212" s="132"/>
      <c r="AC212" s="132"/>
      <c r="AD212" s="132"/>
      <c r="AE212" s="132"/>
      <c r="AF212" s="132"/>
      <c r="AG212" s="132"/>
      <c r="AH212" s="132"/>
      <c r="AI212" s="132"/>
      <c r="AJ212" s="132"/>
      <c r="AK212" s="132"/>
      <c r="AL212" s="132"/>
      <c r="AM212" s="132"/>
      <c r="AN212" s="132"/>
      <c r="AO212" s="132"/>
      <c r="AP212" s="132"/>
      <c r="AQ212" s="132"/>
      <c r="AR212" s="132"/>
      <c r="AS212" s="132"/>
      <c r="AT212" s="132"/>
      <c r="AU212" s="132"/>
      <c r="AV212" s="132"/>
      <c r="AW212" s="132"/>
      <c r="AX212" s="132"/>
      <c r="AY212" s="132"/>
      <c r="AZ212" s="132"/>
      <c r="BA212" s="132"/>
      <c r="BB212" s="132"/>
      <c r="BC212" s="132"/>
      <c r="BD212" s="132"/>
      <c r="BE212" s="132"/>
      <c r="BF212" s="132"/>
      <c r="BG212" s="132"/>
      <c r="BH212" s="132"/>
      <c r="BI212" s="132"/>
      <c r="BJ212" s="132"/>
      <c r="BK212" s="132"/>
      <c r="BL212" s="132"/>
      <c r="BM212" s="132"/>
      <c r="BN212" s="132"/>
      <c r="BO212" s="132"/>
      <c r="BP212" s="132"/>
      <c r="BQ212" s="132"/>
      <c r="BR212" s="132"/>
      <c r="BS212" s="132"/>
      <c r="BT212" s="132"/>
      <c r="BU212" s="132"/>
      <c r="BV212" s="132"/>
      <c r="BW212" s="132"/>
    </row>
    <row r="213" spans="1:75" ht="21.6" customHeight="1" x14ac:dyDescent="0.2">
      <c r="A213" s="132"/>
      <c r="B213" s="143"/>
      <c r="C213" s="144"/>
      <c r="D213" s="144"/>
      <c r="E213" s="144"/>
      <c r="F213" s="144"/>
      <c r="G213" s="144"/>
      <c r="H213" s="144"/>
      <c r="I213" s="144"/>
      <c r="J213" s="144"/>
      <c r="K213" s="132"/>
      <c r="L213" s="132"/>
      <c r="M213" s="132"/>
      <c r="N213" s="132"/>
      <c r="O213" s="132"/>
      <c r="P213" s="132"/>
      <c r="Q213" s="132"/>
      <c r="R213" s="132"/>
      <c r="S213" s="132"/>
      <c r="T213" s="132"/>
      <c r="U213" s="132"/>
      <c r="V213" s="132"/>
      <c r="W213" s="132"/>
      <c r="X213" s="132"/>
      <c r="Y213" s="132"/>
      <c r="Z213" s="132"/>
      <c r="AA213" s="132"/>
      <c r="AB213" s="132"/>
      <c r="AC213" s="132"/>
      <c r="AD213" s="132"/>
      <c r="AE213" s="132"/>
      <c r="AF213" s="132"/>
      <c r="AG213" s="132"/>
      <c r="AH213" s="132"/>
      <c r="AI213" s="132"/>
      <c r="AJ213" s="132"/>
      <c r="AK213" s="132"/>
      <c r="AL213" s="132"/>
      <c r="AM213" s="132"/>
      <c r="AN213" s="132"/>
      <c r="AO213" s="132"/>
      <c r="AP213" s="132"/>
      <c r="AQ213" s="132"/>
      <c r="AR213" s="132"/>
      <c r="AS213" s="132"/>
      <c r="AT213" s="132"/>
      <c r="AU213" s="132"/>
      <c r="AV213" s="132"/>
      <c r="AW213" s="132"/>
      <c r="AX213" s="132"/>
      <c r="AY213" s="132"/>
      <c r="AZ213" s="132"/>
      <c r="BA213" s="132"/>
      <c r="BB213" s="132"/>
      <c r="BC213" s="132"/>
      <c r="BD213" s="132"/>
      <c r="BE213" s="132"/>
      <c r="BF213" s="132"/>
      <c r="BG213" s="132"/>
      <c r="BH213" s="132"/>
      <c r="BI213" s="132"/>
      <c r="BJ213" s="132"/>
      <c r="BK213" s="132"/>
      <c r="BL213" s="132"/>
      <c r="BM213" s="132"/>
      <c r="BN213" s="132"/>
      <c r="BO213" s="132"/>
      <c r="BP213" s="132"/>
      <c r="BQ213" s="132"/>
      <c r="BR213" s="132"/>
      <c r="BS213" s="132"/>
      <c r="BT213" s="132"/>
      <c r="BU213" s="132"/>
      <c r="BV213" s="132"/>
      <c r="BW213" s="132"/>
    </row>
    <row r="214" spans="1:75" ht="21.6" customHeight="1" x14ac:dyDescent="0.2">
      <c r="A214" s="132"/>
      <c r="B214" s="143"/>
      <c r="C214" s="144"/>
      <c r="D214" s="144"/>
      <c r="E214" s="144"/>
      <c r="F214" s="144"/>
      <c r="G214" s="144"/>
      <c r="H214" s="144"/>
      <c r="I214" s="144"/>
      <c r="J214" s="144"/>
      <c r="K214" s="132"/>
      <c r="L214" s="132"/>
      <c r="M214" s="132"/>
      <c r="N214" s="132"/>
      <c r="O214" s="132"/>
      <c r="P214" s="132"/>
      <c r="Q214" s="132"/>
      <c r="R214" s="132"/>
      <c r="S214" s="132"/>
      <c r="T214" s="132"/>
      <c r="U214" s="132"/>
      <c r="V214" s="132"/>
      <c r="W214" s="132"/>
      <c r="X214" s="132"/>
      <c r="Y214" s="132"/>
      <c r="Z214" s="132"/>
      <c r="AA214" s="132"/>
      <c r="AB214" s="132"/>
      <c r="AC214" s="132"/>
      <c r="AD214" s="132"/>
      <c r="AE214" s="132"/>
      <c r="AF214" s="132"/>
      <c r="AG214" s="132"/>
      <c r="AH214" s="132"/>
      <c r="AI214" s="132"/>
      <c r="AJ214" s="132"/>
      <c r="AK214" s="132"/>
      <c r="AL214" s="132"/>
      <c r="AM214" s="132"/>
      <c r="AN214" s="132"/>
      <c r="AO214" s="132"/>
      <c r="AP214" s="132"/>
      <c r="AQ214" s="132"/>
      <c r="AR214" s="132"/>
      <c r="AS214" s="132"/>
      <c r="AT214" s="132"/>
      <c r="AU214" s="132"/>
      <c r="AV214" s="132"/>
      <c r="AW214" s="132"/>
      <c r="AX214" s="132"/>
      <c r="AY214" s="132"/>
      <c r="AZ214" s="132"/>
      <c r="BA214" s="132"/>
      <c r="BB214" s="132"/>
      <c r="BC214" s="132"/>
      <c r="BD214" s="132"/>
      <c r="BE214" s="132"/>
      <c r="BF214" s="132"/>
      <c r="BG214" s="132"/>
      <c r="BH214" s="132"/>
      <c r="BI214" s="132"/>
      <c r="BJ214" s="132"/>
      <c r="BK214" s="132"/>
      <c r="BL214" s="132"/>
      <c r="BM214" s="132"/>
      <c r="BN214" s="132"/>
      <c r="BO214" s="132"/>
      <c r="BP214" s="132"/>
      <c r="BQ214" s="132"/>
      <c r="BR214" s="132"/>
      <c r="BS214" s="132"/>
      <c r="BT214" s="132"/>
      <c r="BU214" s="132"/>
      <c r="BV214" s="132"/>
      <c r="BW214" s="132"/>
    </row>
    <row r="215" spans="1:75" ht="21.6" customHeight="1" x14ac:dyDescent="0.2">
      <c r="A215" s="132"/>
      <c r="B215" s="143"/>
      <c r="C215" s="144"/>
      <c r="D215" s="144"/>
      <c r="E215" s="144"/>
      <c r="F215" s="144"/>
      <c r="G215" s="144"/>
      <c r="H215" s="144"/>
      <c r="I215" s="144"/>
      <c r="J215" s="144"/>
      <c r="K215" s="132"/>
      <c r="L215" s="132"/>
      <c r="M215" s="132"/>
      <c r="N215" s="132"/>
      <c r="O215" s="132"/>
      <c r="P215" s="132"/>
      <c r="Q215" s="132"/>
      <c r="R215" s="132"/>
      <c r="S215" s="132"/>
      <c r="T215" s="132"/>
      <c r="U215" s="132"/>
      <c r="V215" s="132"/>
      <c r="W215" s="132"/>
      <c r="X215" s="132"/>
      <c r="Y215" s="132"/>
      <c r="Z215" s="132"/>
      <c r="AA215" s="132"/>
      <c r="AB215" s="132"/>
      <c r="AC215" s="132"/>
      <c r="AD215" s="132"/>
      <c r="AE215" s="132"/>
      <c r="AF215" s="132"/>
      <c r="AG215" s="132"/>
      <c r="AH215" s="132"/>
      <c r="AI215" s="132"/>
      <c r="AJ215" s="132"/>
      <c r="AK215" s="132"/>
      <c r="AL215" s="132"/>
      <c r="AM215" s="132"/>
      <c r="AN215" s="132"/>
      <c r="AO215" s="132"/>
      <c r="AP215" s="132"/>
      <c r="AQ215" s="132"/>
      <c r="AR215" s="132"/>
      <c r="AS215" s="132"/>
      <c r="AT215" s="132"/>
      <c r="AU215" s="132"/>
      <c r="AV215" s="132"/>
      <c r="AW215" s="132"/>
      <c r="AX215" s="132"/>
      <c r="AY215" s="132"/>
      <c r="AZ215" s="132"/>
      <c r="BA215" s="132"/>
      <c r="BB215" s="132"/>
      <c r="BC215" s="132"/>
      <c r="BD215" s="132"/>
      <c r="BE215" s="132"/>
      <c r="BF215" s="132"/>
      <c r="BG215" s="132"/>
      <c r="BH215" s="132"/>
      <c r="BI215" s="132"/>
      <c r="BJ215" s="132"/>
      <c r="BK215" s="132"/>
      <c r="BL215" s="132"/>
      <c r="BM215" s="132"/>
      <c r="BN215" s="132"/>
      <c r="BO215" s="132"/>
      <c r="BP215" s="132"/>
      <c r="BQ215" s="132"/>
      <c r="BR215" s="132"/>
      <c r="BS215" s="132"/>
      <c r="BT215" s="132"/>
      <c r="BU215" s="132"/>
      <c r="BV215" s="132"/>
      <c r="BW215" s="132"/>
    </row>
    <row r="216" spans="1:75" ht="21.6" customHeight="1" x14ac:dyDescent="0.2">
      <c r="A216" s="132"/>
      <c r="B216" s="143"/>
      <c r="C216" s="144"/>
      <c r="D216" s="144"/>
      <c r="E216" s="144"/>
      <c r="F216" s="144"/>
      <c r="G216" s="144"/>
      <c r="H216" s="144"/>
      <c r="I216" s="144"/>
      <c r="J216" s="144"/>
      <c r="K216" s="132"/>
      <c r="L216" s="132"/>
      <c r="M216" s="132"/>
      <c r="N216" s="132"/>
      <c r="O216" s="132"/>
      <c r="P216" s="132"/>
      <c r="Q216" s="132"/>
      <c r="R216" s="132"/>
      <c r="S216" s="132"/>
      <c r="T216" s="132"/>
      <c r="U216" s="132"/>
      <c r="V216" s="132"/>
      <c r="W216" s="132"/>
      <c r="X216" s="132"/>
      <c r="Y216" s="132"/>
      <c r="Z216" s="132"/>
      <c r="AA216" s="132"/>
      <c r="AB216" s="132"/>
      <c r="AC216" s="132"/>
      <c r="AD216" s="132"/>
      <c r="AE216" s="132"/>
      <c r="AF216" s="132"/>
      <c r="AG216" s="132"/>
      <c r="AH216" s="132"/>
      <c r="AI216" s="132"/>
      <c r="AJ216" s="132"/>
      <c r="AK216" s="132"/>
      <c r="AL216" s="132"/>
      <c r="AM216" s="132"/>
      <c r="AN216" s="132"/>
      <c r="AO216" s="132"/>
      <c r="AP216" s="132"/>
      <c r="AQ216" s="132"/>
      <c r="AR216" s="132"/>
      <c r="AS216" s="132"/>
      <c r="AT216" s="132"/>
      <c r="AU216" s="132"/>
      <c r="AV216" s="132"/>
      <c r="AW216" s="132"/>
      <c r="AX216" s="132"/>
      <c r="AY216" s="132"/>
      <c r="AZ216" s="132"/>
      <c r="BA216" s="132"/>
      <c r="BB216" s="132"/>
      <c r="BC216" s="132"/>
      <c r="BD216" s="132"/>
      <c r="BE216" s="132"/>
      <c r="BF216" s="132"/>
      <c r="BG216" s="132"/>
      <c r="BH216" s="132"/>
      <c r="BI216" s="132"/>
      <c r="BJ216" s="132"/>
      <c r="BK216" s="132"/>
      <c r="BL216" s="132"/>
      <c r="BM216" s="132"/>
      <c r="BN216" s="132"/>
      <c r="BO216" s="132"/>
      <c r="BP216" s="132"/>
      <c r="BQ216" s="132"/>
      <c r="BR216" s="132"/>
      <c r="BS216" s="132"/>
      <c r="BT216" s="132"/>
      <c r="BU216" s="132"/>
      <c r="BV216" s="132"/>
      <c r="BW216" s="132"/>
    </row>
    <row r="217" spans="1:75" ht="21.6" customHeight="1" x14ac:dyDescent="0.2">
      <c r="A217" s="132"/>
      <c r="B217" s="143"/>
      <c r="C217" s="144"/>
      <c r="D217" s="144"/>
      <c r="E217" s="144"/>
      <c r="F217" s="144"/>
      <c r="G217" s="144"/>
      <c r="H217" s="144"/>
      <c r="I217" s="144"/>
      <c r="J217" s="144"/>
      <c r="K217" s="132"/>
      <c r="L217" s="132"/>
      <c r="M217" s="132"/>
      <c r="N217" s="132"/>
      <c r="O217" s="132"/>
      <c r="P217" s="132"/>
      <c r="Q217" s="132"/>
      <c r="R217" s="132"/>
      <c r="S217" s="132"/>
      <c r="T217" s="132"/>
      <c r="U217" s="132"/>
      <c r="V217" s="132"/>
      <c r="W217" s="132"/>
      <c r="X217" s="132"/>
      <c r="Y217" s="132"/>
      <c r="Z217" s="132"/>
      <c r="AA217" s="132"/>
      <c r="AB217" s="132"/>
      <c r="AC217" s="132"/>
      <c r="AD217" s="132"/>
      <c r="AE217" s="132"/>
      <c r="AF217" s="132"/>
      <c r="AG217" s="132"/>
      <c r="AH217" s="132"/>
      <c r="AI217" s="132"/>
      <c r="AJ217" s="132"/>
      <c r="AK217" s="132"/>
      <c r="AL217" s="132"/>
      <c r="AM217" s="132"/>
      <c r="AN217" s="132"/>
      <c r="AO217" s="132"/>
      <c r="AP217" s="132"/>
      <c r="AQ217" s="132"/>
      <c r="AR217" s="132"/>
      <c r="AS217" s="132"/>
      <c r="AT217" s="132"/>
      <c r="AU217" s="132"/>
      <c r="AV217" s="132"/>
      <c r="AW217" s="132"/>
      <c r="AX217" s="132"/>
      <c r="AY217" s="132"/>
      <c r="AZ217" s="132"/>
      <c r="BA217" s="132"/>
      <c r="BB217" s="132"/>
      <c r="BC217" s="132"/>
      <c r="BD217" s="132"/>
      <c r="BE217" s="132"/>
      <c r="BF217" s="132"/>
      <c r="BG217" s="132"/>
      <c r="BH217" s="132"/>
      <c r="BI217" s="132"/>
      <c r="BJ217" s="132"/>
      <c r="BK217" s="132"/>
      <c r="BL217" s="132"/>
      <c r="BM217" s="132"/>
      <c r="BN217" s="132"/>
      <c r="BO217" s="132"/>
      <c r="BP217" s="132"/>
      <c r="BQ217" s="132"/>
      <c r="BR217" s="132"/>
      <c r="BS217" s="132"/>
      <c r="BT217" s="132"/>
      <c r="BU217" s="132"/>
      <c r="BV217" s="132"/>
      <c r="BW217" s="132"/>
    </row>
    <row r="218" spans="1:75" ht="21.6" customHeight="1" x14ac:dyDescent="0.2">
      <c r="A218" s="132"/>
      <c r="B218" s="143"/>
      <c r="C218" s="144"/>
      <c r="D218" s="144"/>
      <c r="E218" s="144"/>
      <c r="F218" s="144"/>
      <c r="G218" s="144"/>
      <c r="H218" s="144"/>
      <c r="I218" s="144"/>
      <c r="J218" s="144"/>
      <c r="K218" s="132"/>
      <c r="L218" s="132"/>
      <c r="M218" s="132"/>
      <c r="N218" s="132"/>
      <c r="O218" s="132"/>
      <c r="P218" s="132"/>
      <c r="Q218" s="132"/>
      <c r="R218" s="132"/>
      <c r="S218" s="132"/>
      <c r="T218" s="132"/>
      <c r="U218" s="132"/>
      <c r="V218" s="132"/>
      <c r="W218" s="132"/>
      <c r="X218" s="132"/>
      <c r="Y218" s="132"/>
      <c r="Z218" s="132"/>
      <c r="AA218" s="132"/>
      <c r="AB218" s="132"/>
      <c r="AC218" s="132"/>
      <c r="AD218" s="132"/>
      <c r="AE218" s="132"/>
      <c r="AF218" s="132"/>
      <c r="AG218" s="132"/>
      <c r="AH218" s="132"/>
      <c r="AI218" s="132"/>
      <c r="AJ218" s="132"/>
      <c r="AK218" s="132"/>
      <c r="AL218" s="132"/>
      <c r="AM218" s="132"/>
      <c r="AN218" s="132"/>
      <c r="AO218" s="132"/>
      <c r="AP218" s="132"/>
      <c r="AQ218" s="132"/>
      <c r="AR218" s="132"/>
      <c r="AS218" s="132"/>
      <c r="AT218" s="132"/>
      <c r="AU218" s="132"/>
      <c r="AV218" s="132"/>
      <c r="AW218" s="132"/>
      <c r="AX218" s="132"/>
      <c r="AY218" s="132"/>
      <c r="AZ218" s="132"/>
      <c r="BA218" s="132"/>
      <c r="BB218" s="132"/>
      <c r="BC218" s="132"/>
      <c r="BD218" s="132"/>
      <c r="BE218" s="132"/>
      <c r="BF218" s="132"/>
      <c r="BG218" s="132"/>
      <c r="BH218" s="132"/>
      <c r="BI218" s="132"/>
      <c r="BJ218" s="132"/>
      <c r="BK218" s="132"/>
      <c r="BL218" s="132"/>
      <c r="BM218" s="132"/>
      <c r="BN218" s="132"/>
      <c r="BO218" s="132"/>
      <c r="BP218" s="132"/>
      <c r="BQ218" s="132"/>
      <c r="BR218" s="132"/>
      <c r="BS218" s="132"/>
      <c r="BT218" s="132"/>
      <c r="BU218" s="132"/>
      <c r="BV218" s="132"/>
      <c r="BW218" s="132"/>
    </row>
    <row r="219" spans="1:75" ht="21.6" customHeight="1" x14ac:dyDescent="0.2">
      <c r="A219" s="132"/>
      <c r="B219" s="143"/>
      <c r="C219" s="144"/>
      <c r="D219" s="144"/>
      <c r="E219" s="144"/>
      <c r="F219" s="144"/>
      <c r="G219" s="144"/>
      <c r="H219" s="144"/>
      <c r="I219" s="144"/>
      <c r="J219" s="144"/>
      <c r="K219" s="132"/>
      <c r="L219" s="132"/>
      <c r="M219" s="132"/>
      <c r="N219" s="132"/>
      <c r="O219" s="132"/>
      <c r="P219" s="132"/>
      <c r="Q219" s="132"/>
      <c r="R219" s="132"/>
      <c r="S219" s="132"/>
      <c r="T219" s="132"/>
      <c r="U219" s="132"/>
      <c r="V219" s="132"/>
      <c r="W219" s="132"/>
      <c r="X219" s="132"/>
      <c r="Y219" s="132"/>
      <c r="Z219" s="132"/>
      <c r="AA219" s="132"/>
      <c r="AB219" s="132"/>
      <c r="AC219" s="132"/>
      <c r="AD219" s="132"/>
      <c r="AE219" s="132"/>
      <c r="AF219" s="132"/>
      <c r="AG219" s="132"/>
      <c r="AH219" s="132"/>
      <c r="AI219" s="132"/>
      <c r="AJ219" s="132"/>
      <c r="AK219" s="132"/>
      <c r="AL219" s="132"/>
      <c r="AM219" s="132"/>
      <c r="AN219" s="132"/>
      <c r="AO219" s="132"/>
      <c r="AP219" s="132"/>
      <c r="AQ219" s="132"/>
      <c r="AR219" s="132"/>
      <c r="AS219" s="132"/>
      <c r="AT219" s="132"/>
      <c r="AU219" s="132"/>
      <c r="AV219" s="132"/>
      <c r="AW219" s="132"/>
      <c r="AX219" s="132"/>
      <c r="AY219" s="132"/>
      <c r="AZ219" s="132"/>
      <c r="BA219" s="132"/>
      <c r="BB219" s="132"/>
      <c r="BC219" s="132"/>
      <c r="BD219" s="132"/>
      <c r="BE219" s="132"/>
      <c r="BF219" s="132"/>
      <c r="BG219" s="132"/>
      <c r="BH219" s="132"/>
      <c r="BI219" s="132"/>
      <c r="BJ219" s="132"/>
      <c r="BK219" s="132"/>
      <c r="BL219" s="132"/>
      <c r="BM219" s="132"/>
      <c r="BN219" s="132"/>
      <c r="BO219" s="132"/>
      <c r="BP219" s="132"/>
      <c r="BQ219" s="132"/>
      <c r="BR219" s="132"/>
      <c r="BS219" s="132"/>
      <c r="BT219" s="132"/>
      <c r="BU219" s="132"/>
      <c r="BV219" s="132"/>
      <c r="BW219" s="132"/>
    </row>
    <row r="220" spans="1:75" ht="21.6" customHeight="1" x14ac:dyDescent="0.2">
      <c r="A220" s="132"/>
      <c r="B220" s="143"/>
      <c r="C220" s="144"/>
      <c r="D220" s="144"/>
      <c r="E220" s="144"/>
      <c r="F220" s="144"/>
      <c r="G220" s="144"/>
      <c r="H220" s="144"/>
      <c r="I220" s="144"/>
      <c r="J220" s="144"/>
      <c r="K220" s="132"/>
      <c r="L220" s="132"/>
      <c r="M220" s="132"/>
      <c r="N220" s="132"/>
      <c r="O220" s="132"/>
      <c r="P220" s="132"/>
      <c r="Q220" s="132"/>
      <c r="R220" s="132"/>
      <c r="S220" s="132"/>
      <c r="T220" s="132"/>
      <c r="U220" s="132"/>
      <c r="V220" s="132"/>
      <c r="W220" s="132"/>
      <c r="X220" s="132"/>
      <c r="Y220" s="132"/>
      <c r="Z220" s="132"/>
      <c r="AA220" s="132"/>
      <c r="AB220" s="132"/>
      <c r="AC220" s="132"/>
      <c r="AD220" s="132"/>
      <c r="AE220" s="132"/>
      <c r="AF220" s="132"/>
      <c r="AG220" s="132"/>
      <c r="AH220" s="132"/>
      <c r="AI220" s="132"/>
      <c r="AJ220" s="132"/>
      <c r="AK220" s="132"/>
      <c r="AL220" s="132"/>
      <c r="AM220" s="132"/>
      <c r="AN220" s="132"/>
      <c r="AO220" s="132"/>
      <c r="AP220" s="132"/>
      <c r="AQ220" s="132"/>
      <c r="AR220" s="132"/>
      <c r="AS220" s="132"/>
      <c r="AT220" s="132"/>
      <c r="AU220" s="132"/>
      <c r="AV220" s="132"/>
      <c r="AW220" s="132"/>
      <c r="AX220" s="132"/>
      <c r="AY220" s="132"/>
      <c r="AZ220" s="132"/>
      <c r="BA220" s="132"/>
      <c r="BB220" s="132"/>
      <c r="BC220" s="132"/>
      <c r="BD220" s="132"/>
      <c r="BE220" s="132"/>
      <c r="BF220" s="132"/>
      <c r="BG220" s="132"/>
      <c r="BH220" s="132"/>
      <c r="BI220" s="132"/>
      <c r="BJ220" s="132"/>
      <c r="BK220" s="132"/>
      <c r="BL220" s="132"/>
      <c r="BM220" s="132"/>
      <c r="BN220" s="132"/>
      <c r="BO220" s="132"/>
      <c r="BP220" s="132"/>
      <c r="BQ220" s="132"/>
      <c r="BR220" s="132"/>
      <c r="BS220" s="132"/>
      <c r="BT220" s="132"/>
      <c r="BU220" s="132"/>
      <c r="BV220" s="132"/>
      <c r="BW220" s="132"/>
    </row>
    <row r="221" spans="1:75" ht="21.6" customHeight="1" x14ac:dyDescent="0.2">
      <c r="A221" s="132"/>
      <c r="B221" s="143"/>
      <c r="C221" s="144"/>
      <c r="D221" s="144"/>
      <c r="E221" s="144"/>
      <c r="F221" s="144"/>
      <c r="G221" s="144"/>
      <c r="H221" s="144"/>
      <c r="I221" s="144"/>
      <c r="J221" s="144"/>
      <c r="K221" s="132"/>
      <c r="L221" s="132"/>
      <c r="M221" s="132"/>
      <c r="N221" s="132"/>
      <c r="O221" s="132"/>
      <c r="P221" s="132"/>
      <c r="Q221" s="132"/>
      <c r="R221" s="132"/>
      <c r="S221" s="132"/>
      <c r="T221" s="132"/>
      <c r="U221" s="132"/>
      <c r="V221" s="132"/>
      <c r="W221" s="132"/>
      <c r="X221" s="132"/>
      <c r="Y221" s="132"/>
      <c r="Z221" s="132"/>
      <c r="AA221" s="132"/>
      <c r="AB221" s="132"/>
      <c r="AC221" s="132"/>
      <c r="AD221" s="132"/>
      <c r="AE221" s="132"/>
      <c r="AF221" s="132"/>
      <c r="AG221" s="132"/>
      <c r="AH221" s="132"/>
      <c r="AI221" s="132"/>
      <c r="AJ221" s="132"/>
      <c r="AK221" s="132"/>
      <c r="AL221" s="132"/>
      <c r="AM221" s="132"/>
      <c r="AN221" s="132"/>
      <c r="AO221" s="132"/>
      <c r="AP221" s="132"/>
      <c r="AQ221" s="132"/>
      <c r="AR221" s="132"/>
      <c r="AS221" s="132"/>
      <c r="AT221" s="132"/>
      <c r="AU221" s="132"/>
      <c r="AV221" s="132"/>
      <c r="AW221" s="132"/>
      <c r="AX221" s="132"/>
      <c r="AY221" s="132"/>
      <c r="AZ221" s="132"/>
      <c r="BA221" s="132"/>
      <c r="BB221" s="132"/>
      <c r="BC221" s="132"/>
      <c r="BD221" s="132"/>
      <c r="BE221" s="132"/>
      <c r="BF221" s="132"/>
      <c r="BG221" s="132"/>
      <c r="BH221" s="132"/>
      <c r="BI221" s="132"/>
      <c r="BJ221" s="132"/>
      <c r="BK221" s="132"/>
      <c r="BL221" s="132"/>
      <c r="BM221" s="132"/>
      <c r="BN221" s="132"/>
      <c r="BO221" s="132"/>
      <c r="BP221" s="132"/>
      <c r="BQ221" s="132"/>
      <c r="BR221" s="132"/>
      <c r="BS221" s="132"/>
      <c r="BT221" s="132"/>
      <c r="BU221" s="132"/>
      <c r="BV221" s="132"/>
      <c r="BW221" s="132"/>
    </row>
    <row r="222" spans="1:75" ht="21.6" customHeight="1" x14ac:dyDescent="0.2">
      <c r="A222" s="132"/>
      <c r="B222" s="143"/>
      <c r="C222" s="144"/>
      <c r="D222" s="144"/>
      <c r="E222" s="144"/>
      <c r="F222" s="144"/>
      <c r="G222" s="144"/>
      <c r="H222" s="144"/>
      <c r="I222" s="144"/>
      <c r="J222" s="144"/>
      <c r="K222" s="132"/>
      <c r="L222" s="132"/>
      <c r="M222" s="132"/>
      <c r="N222" s="132"/>
      <c r="O222" s="132"/>
      <c r="P222" s="132"/>
      <c r="Q222" s="132"/>
      <c r="R222" s="132"/>
      <c r="S222" s="132"/>
      <c r="T222" s="132"/>
      <c r="U222" s="132"/>
      <c r="V222" s="132"/>
      <c r="W222" s="132"/>
      <c r="X222" s="132"/>
      <c r="Y222" s="132"/>
      <c r="Z222" s="132"/>
      <c r="AA222" s="132"/>
      <c r="AB222" s="132"/>
      <c r="AC222" s="132"/>
      <c r="AD222" s="132"/>
      <c r="AE222" s="132"/>
      <c r="AF222" s="132"/>
      <c r="AG222" s="132"/>
      <c r="AH222" s="132"/>
      <c r="AI222" s="132"/>
      <c r="AJ222" s="132"/>
      <c r="AK222" s="132"/>
      <c r="AL222" s="132"/>
      <c r="AM222" s="132"/>
      <c r="AN222" s="132"/>
      <c r="AO222" s="132"/>
      <c r="AP222" s="132"/>
      <c r="AQ222" s="132"/>
      <c r="AR222" s="132"/>
      <c r="AS222" s="132"/>
      <c r="AT222" s="132"/>
      <c r="AU222" s="132"/>
      <c r="AV222" s="132"/>
      <c r="AW222" s="132"/>
      <c r="AX222" s="132"/>
      <c r="AY222" s="132"/>
      <c r="AZ222" s="132"/>
      <c r="BA222" s="132"/>
      <c r="BB222" s="132"/>
      <c r="BC222" s="132"/>
      <c r="BD222" s="132"/>
      <c r="BE222" s="132"/>
      <c r="BF222" s="132"/>
      <c r="BG222" s="132"/>
      <c r="BH222" s="132"/>
      <c r="BI222" s="132"/>
      <c r="BJ222" s="132"/>
      <c r="BK222" s="132"/>
      <c r="BL222" s="132"/>
      <c r="BM222" s="132"/>
      <c r="BN222" s="132"/>
      <c r="BO222" s="132"/>
      <c r="BP222" s="132"/>
      <c r="BQ222" s="132"/>
      <c r="BR222" s="132"/>
      <c r="BS222" s="132"/>
      <c r="BT222" s="132"/>
      <c r="BU222" s="132"/>
      <c r="BV222" s="132"/>
      <c r="BW222" s="132"/>
    </row>
    <row r="223" spans="1:75" ht="21.6" customHeight="1" x14ac:dyDescent="0.2">
      <c r="A223" s="132"/>
      <c r="B223" s="143"/>
      <c r="C223" s="144"/>
      <c r="D223" s="144"/>
      <c r="E223" s="144"/>
      <c r="F223" s="144"/>
      <c r="G223" s="144"/>
      <c r="H223" s="144"/>
      <c r="I223" s="144"/>
      <c r="J223" s="144"/>
      <c r="K223" s="132"/>
      <c r="L223" s="132"/>
      <c r="M223" s="132"/>
      <c r="N223" s="132"/>
      <c r="O223" s="132"/>
      <c r="P223" s="132"/>
      <c r="Q223" s="132"/>
      <c r="R223" s="132"/>
      <c r="S223" s="132"/>
      <c r="T223" s="132"/>
      <c r="U223" s="132"/>
      <c r="V223" s="132"/>
      <c r="W223" s="132"/>
      <c r="X223" s="132"/>
      <c r="Y223" s="132"/>
      <c r="Z223" s="132"/>
      <c r="AA223" s="132"/>
      <c r="AB223" s="132"/>
      <c r="AC223" s="132"/>
      <c r="AD223" s="132"/>
      <c r="AE223" s="132"/>
      <c r="AF223" s="132"/>
      <c r="AG223" s="132"/>
      <c r="AH223" s="132"/>
      <c r="AI223" s="132"/>
      <c r="AJ223" s="132"/>
      <c r="AK223" s="132"/>
      <c r="AL223" s="132"/>
      <c r="AM223" s="132"/>
      <c r="AN223" s="132"/>
      <c r="AO223" s="132"/>
      <c r="AP223" s="132"/>
      <c r="AQ223" s="132"/>
      <c r="AR223" s="132"/>
      <c r="AS223" s="132"/>
      <c r="AT223" s="132"/>
      <c r="AU223" s="132"/>
      <c r="AV223" s="132"/>
      <c r="AW223" s="132"/>
      <c r="AX223" s="132"/>
      <c r="AY223" s="132"/>
      <c r="AZ223" s="132"/>
      <c r="BA223" s="132"/>
      <c r="BB223" s="132"/>
      <c r="BC223" s="132"/>
      <c r="BD223" s="132"/>
      <c r="BE223" s="132"/>
      <c r="BF223" s="132"/>
      <c r="BG223" s="132"/>
      <c r="BH223" s="132"/>
      <c r="BI223" s="132"/>
      <c r="BJ223" s="132"/>
      <c r="BK223" s="132"/>
      <c r="BL223" s="132"/>
      <c r="BM223" s="132"/>
      <c r="BN223" s="132"/>
      <c r="BO223" s="132"/>
      <c r="BP223" s="132"/>
      <c r="BQ223" s="132"/>
      <c r="BR223" s="132"/>
      <c r="BS223" s="132"/>
      <c r="BT223" s="132"/>
      <c r="BU223" s="132"/>
      <c r="BV223" s="132"/>
      <c r="BW223" s="132"/>
    </row>
    <row r="224" spans="1:75" ht="21.6" customHeight="1" x14ac:dyDescent="0.2">
      <c r="A224" s="132"/>
      <c r="B224" s="143"/>
      <c r="C224" s="144"/>
      <c r="D224" s="144"/>
      <c r="E224" s="144"/>
      <c r="F224" s="144"/>
      <c r="G224" s="144"/>
      <c r="H224" s="144"/>
      <c r="I224" s="144"/>
      <c r="J224" s="144"/>
      <c r="K224" s="132"/>
      <c r="L224" s="132"/>
      <c r="M224" s="132"/>
      <c r="N224" s="132"/>
      <c r="O224" s="132"/>
      <c r="P224" s="132"/>
      <c r="Q224" s="132"/>
      <c r="R224" s="132"/>
      <c r="S224" s="132"/>
      <c r="T224" s="132"/>
      <c r="U224" s="132"/>
      <c r="V224" s="132"/>
      <c r="W224" s="132"/>
      <c r="X224" s="132"/>
      <c r="Y224" s="132"/>
      <c r="Z224" s="132"/>
      <c r="AA224" s="132"/>
      <c r="AB224" s="132"/>
      <c r="AC224" s="132"/>
      <c r="AD224" s="132"/>
      <c r="AE224" s="132"/>
      <c r="AF224" s="132"/>
      <c r="AG224" s="132"/>
      <c r="AH224" s="132"/>
      <c r="AI224" s="132"/>
      <c r="AJ224" s="132"/>
      <c r="AK224" s="132"/>
      <c r="AL224" s="132"/>
      <c r="AM224" s="132"/>
      <c r="AN224" s="132"/>
      <c r="AO224" s="132"/>
      <c r="AP224" s="132"/>
      <c r="AQ224" s="132"/>
      <c r="AR224" s="132"/>
      <c r="AS224" s="132"/>
      <c r="AT224" s="132"/>
      <c r="AU224" s="132"/>
      <c r="AV224" s="132"/>
      <c r="AW224" s="132"/>
      <c r="AX224" s="132"/>
      <c r="AY224" s="132"/>
      <c r="AZ224" s="132"/>
      <c r="BA224" s="132"/>
      <c r="BB224" s="132"/>
      <c r="BC224" s="132"/>
      <c r="BD224" s="132"/>
      <c r="BE224" s="132"/>
      <c r="BF224" s="132"/>
      <c r="BG224" s="132"/>
      <c r="BH224" s="132"/>
      <c r="BI224" s="132"/>
      <c r="BJ224" s="132"/>
      <c r="BK224" s="132"/>
      <c r="BL224" s="132"/>
      <c r="BM224" s="132"/>
      <c r="BN224" s="132"/>
      <c r="BO224" s="132"/>
      <c r="BP224" s="132"/>
      <c r="BQ224" s="132"/>
      <c r="BR224" s="132"/>
      <c r="BS224" s="132"/>
      <c r="BT224" s="132"/>
      <c r="BU224" s="132"/>
      <c r="BV224" s="132"/>
      <c r="BW224" s="132"/>
    </row>
    <row r="225" spans="1:75" ht="21.6" customHeight="1" x14ac:dyDescent="0.2">
      <c r="A225" s="132"/>
      <c r="B225" s="143"/>
      <c r="C225" s="144"/>
      <c r="D225" s="144"/>
      <c r="E225" s="144"/>
      <c r="F225" s="144"/>
      <c r="G225" s="144"/>
      <c r="H225" s="144"/>
      <c r="I225" s="144"/>
      <c r="J225" s="144"/>
      <c r="K225" s="132"/>
      <c r="L225" s="132"/>
      <c r="M225" s="132"/>
      <c r="N225" s="132"/>
      <c r="O225" s="132"/>
      <c r="P225" s="132"/>
      <c r="Q225" s="132"/>
      <c r="R225" s="132"/>
      <c r="S225" s="132"/>
      <c r="T225" s="132"/>
      <c r="U225" s="132"/>
      <c r="V225" s="132"/>
      <c r="W225" s="132"/>
      <c r="X225" s="132"/>
      <c r="Y225" s="132"/>
      <c r="Z225" s="132"/>
      <c r="AA225" s="132"/>
      <c r="AB225" s="132"/>
      <c r="AC225" s="132"/>
      <c r="AD225" s="132"/>
      <c r="AE225" s="132"/>
      <c r="AF225" s="132"/>
      <c r="AG225" s="132"/>
      <c r="AH225" s="132"/>
      <c r="AI225" s="132"/>
      <c r="AJ225" s="132"/>
      <c r="AK225" s="132"/>
      <c r="AL225" s="132"/>
      <c r="AM225" s="132"/>
      <c r="AN225" s="132"/>
      <c r="AO225" s="132"/>
      <c r="AP225" s="132"/>
      <c r="AQ225" s="132"/>
      <c r="AR225" s="132"/>
      <c r="AS225" s="132"/>
      <c r="AT225" s="132"/>
      <c r="AU225" s="132"/>
      <c r="AV225" s="132"/>
      <c r="AW225" s="132"/>
      <c r="AX225" s="132"/>
      <c r="AY225" s="132"/>
      <c r="AZ225" s="132"/>
      <c r="BA225" s="132"/>
      <c r="BB225" s="132"/>
      <c r="BC225" s="132"/>
      <c r="BD225" s="132"/>
      <c r="BE225" s="132"/>
      <c r="BF225" s="132"/>
      <c r="BG225" s="132"/>
      <c r="BH225" s="132"/>
      <c r="BI225" s="132"/>
      <c r="BJ225" s="132"/>
      <c r="BK225" s="132"/>
      <c r="BL225" s="132"/>
      <c r="BM225" s="132"/>
      <c r="BN225" s="132"/>
      <c r="BO225" s="132"/>
      <c r="BP225" s="132"/>
      <c r="BQ225" s="132"/>
      <c r="BR225" s="132"/>
      <c r="BS225" s="132"/>
      <c r="BT225" s="132"/>
      <c r="BU225" s="132"/>
      <c r="BV225" s="132"/>
      <c r="BW225" s="132"/>
    </row>
    <row r="226" spans="1:75" ht="21.6" customHeight="1" x14ac:dyDescent="0.2">
      <c r="A226" s="132"/>
      <c r="B226" s="143"/>
      <c r="C226" s="144"/>
      <c r="D226" s="144"/>
      <c r="E226" s="144"/>
      <c r="F226" s="144"/>
      <c r="G226" s="144"/>
      <c r="H226" s="144"/>
      <c r="I226" s="144"/>
      <c r="J226" s="144"/>
      <c r="K226" s="132"/>
      <c r="L226" s="132"/>
      <c r="M226" s="132"/>
      <c r="N226" s="132"/>
      <c r="O226" s="132"/>
      <c r="P226" s="132"/>
      <c r="Q226" s="132"/>
      <c r="R226" s="132"/>
      <c r="S226" s="132"/>
      <c r="T226" s="132"/>
      <c r="U226" s="132"/>
      <c r="V226" s="132"/>
      <c r="W226" s="132"/>
      <c r="X226" s="132"/>
      <c r="Y226" s="132"/>
      <c r="Z226" s="132"/>
      <c r="AA226" s="132"/>
      <c r="AB226" s="132"/>
      <c r="AC226" s="132"/>
      <c r="AD226" s="132"/>
      <c r="AE226" s="132"/>
      <c r="AF226" s="132"/>
      <c r="AG226" s="132"/>
      <c r="AH226" s="132"/>
      <c r="AI226" s="132"/>
      <c r="AJ226" s="132"/>
      <c r="AK226" s="132"/>
      <c r="AL226" s="132"/>
      <c r="AM226" s="132"/>
      <c r="AN226" s="132"/>
      <c r="AO226" s="132"/>
      <c r="AP226" s="132"/>
      <c r="AQ226" s="132"/>
      <c r="AR226" s="132"/>
      <c r="AS226" s="132"/>
      <c r="AT226" s="132"/>
      <c r="AU226" s="132"/>
      <c r="AV226" s="132"/>
      <c r="AW226" s="132"/>
      <c r="AX226" s="132"/>
      <c r="AY226" s="132"/>
      <c r="AZ226" s="132"/>
      <c r="BA226" s="132"/>
      <c r="BB226" s="132"/>
      <c r="BC226" s="132"/>
      <c r="BD226" s="132"/>
      <c r="BE226" s="132"/>
      <c r="BF226" s="132"/>
      <c r="BG226" s="132"/>
      <c r="BH226" s="132"/>
      <c r="BI226" s="132"/>
      <c r="BJ226" s="132"/>
      <c r="BK226" s="132"/>
      <c r="BL226" s="132"/>
      <c r="BM226" s="132"/>
      <c r="BN226" s="132"/>
      <c r="BO226" s="132"/>
      <c r="BP226" s="132"/>
      <c r="BQ226" s="132"/>
      <c r="BR226" s="132"/>
      <c r="BS226" s="132"/>
      <c r="BT226" s="132"/>
      <c r="BU226" s="132"/>
      <c r="BV226" s="132"/>
      <c r="BW226" s="132"/>
    </row>
    <row r="227" spans="1:75" ht="21.6" customHeight="1" x14ac:dyDescent="0.2">
      <c r="A227" s="132"/>
      <c r="B227" s="143"/>
      <c r="C227" s="144"/>
      <c r="D227" s="144"/>
      <c r="E227" s="144"/>
      <c r="F227" s="144"/>
      <c r="G227" s="144"/>
      <c r="H227" s="144"/>
      <c r="I227" s="144"/>
      <c r="J227" s="144"/>
      <c r="K227" s="132"/>
      <c r="L227" s="132"/>
      <c r="M227" s="132"/>
      <c r="N227" s="132"/>
      <c r="O227" s="132"/>
      <c r="P227" s="132"/>
      <c r="Q227" s="132"/>
      <c r="R227" s="132"/>
      <c r="S227" s="132"/>
      <c r="T227" s="132"/>
      <c r="U227" s="132"/>
      <c r="V227" s="132"/>
      <c r="W227" s="132"/>
      <c r="X227" s="132"/>
      <c r="Y227" s="132"/>
      <c r="Z227" s="132"/>
      <c r="AA227" s="132"/>
      <c r="AB227" s="132"/>
      <c r="AC227" s="132"/>
      <c r="AD227" s="132"/>
      <c r="AE227" s="132"/>
      <c r="AF227" s="132"/>
      <c r="AG227" s="132"/>
      <c r="AH227" s="132"/>
      <c r="AI227" s="132"/>
      <c r="AJ227" s="132"/>
      <c r="AK227" s="132"/>
      <c r="AL227" s="132"/>
      <c r="AM227" s="132"/>
      <c r="AN227" s="132"/>
      <c r="AO227" s="132"/>
      <c r="AP227" s="132"/>
      <c r="AQ227" s="132"/>
      <c r="AR227" s="132"/>
      <c r="AS227" s="132"/>
      <c r="AT227" s="132"/>
      <c r="AU227" s="132"/>
      <c r="AV227" s="132"/>
      <c r="AW227" s="132"/>
      <c r="AX227" s="132"/>
      <c r="AY227" s="132"/>
      <c r="AZ227" s="132"/>
      <c r="BA227" s="132"/>
      <c r="BB227" s="132"/>
      <c r="BC227" s="132"/>
      <c r="BD227" s="132"/>
      <c r="BE227" s="132"/>
      <c r="BF227" s="132"/>
      <c r="BG227" s="132"/>
      <c r="BH227" s="132"/>
      <c r="BI227" s="132"/>
      <c r="BJ227" s="132"/>
      <c r="BK227" s="132"/>
      <c r="BL227" s="132"/>
      <c r="BM227" s="132"/>
      <c r="BN227" s="132"/>
      <c r="BO227" s="132"/>
      <c r="BP227" s="132"/>
      <c r="BQ227" s="132"/>
      <c r="BR227" s="132"/>
      <c r="BS227" s="132"/>
      <c r="BT227" s="132"/>
      <c r="BU227" s="132"/>
      <c r="BV227" s="132"/>
      <c r="BW227" s="132"/>
    </row>
    <row r="228" spans="1:75" ht="21.6" customHeight="1" x14ac:dyDescent="0.2">
      <c r="A228" s="132"/>
      <c r="B228" s="143"/>
      <c r="C228" s="144"/>
      <c r="D228" s="144"/>
      <c r="E228" s="144"/>
      <c r="F228" s="144"/>
      <c r="G228" s="144"/>
      <c r="H228" s="144"/>
      <c r="I228" s="144"/>
      <c r="J228" s="144"/>
      <c r="K228" s="132"/>
      <c r="L228" s="132"/>
      <c r="M228" s="132"/>
      <c r="N228" s="132"/>
      <c r="O228" s="132"/>
      <c r="P228" s="132"/>
      <c r="Q228" s="132"/>
      <c r="R228" s="132"/>
      <c r="S228" s="132"/>
      <c r="T228" s="132"/>
      <c r="U228" s="132"/>
      <c r="V228" s="132"/>
      <c r="W228" s="132"/>
      <c r="X228" s="132"/>
      <c r="Y228" s="132"/>
      <c r="Z228" s="132"/>
      <c r="AA228" s="132"/>
      <c r="AB228" s="132"/>
      <c r="AC228" s="132"/>
      <c r="AD228" s="132"/>
      <c r="AE228" s="132"/>
      <c r="AF228" s="132"/>
      <c r="AG228" s="132"/>
      <c r="AH228" s="132"/>
      <c r="AI228" s="132"/>
      <c r="AJ228" s="132"/>
      <c r="AK228" s="132"/>
      <c r="AL228" s="132"/>
      <c r="AM228" s="132"/>
      <c r="AN228" s="132"/>
      <c r="AO228" s="132"/>
      <c r="AP228" s="132"/>
      <c r="AQ228" s="132"/>
      <c r="AR228" s="132"/>
      <c r="AS228" s="132"/>
      <c r="AT228" s="132"/>
      <c r="AU228" s="132"/>
      <c r="AV228" s="132"/>
      <c r="AW228" s="132"/>
      <c r="AX228" s="132"/>
      <c r="AY228" s="132"/>
      <c r="AZ228" s="132"/>
      <c r="BA228" s="132"/>
      <c r="BB228" s="132"/>
      <c r="BC228" s="132"/>
      <c r="BD228" s="132"/>
      <c r="BE228" s="132"/>
      <c r="BF228" s="132"/>
      <c r="BG228" s="132"/>
      <c r="BH228" s="132"/>
      <c r="BI228" s="132"/>
      <c r="BJ228" s="132"/>
      <c r="BK228" s="132"/>
      <c r="BL228" s="132"/>
      <c r="BM228" s="132"/>
      <c r="BN228" s="132"/>
      <c r="BO228" s="132"/>
      <c r="BP228" s="132"/>
      <c r="BQ228" s="132"/>
      <c r="BR228" s="132"/>
      <c r="BS228" s="132"/>
      <c r="BT228" s="132"/>
      <c r="BU228" s="132"/>
      <c r="BV228" s="132"/>
      <c r="BW228" s="132"/>
    </row>
    <row r="229" spans="1:75" ht="21.6" customHeight="1" x14ac:dyDescent="0.2">
      <c r="A229" s="132"/>
      <c r="B229" s="143"/>
      <c r="C229" s="144"/>
      <c r="D229" s="144"/>
      <c r="E229" s="144"/>
      <c r="F229" s="144"/>
      <c r="G229" s="144"/>
      <c r="H229" s="144"/>
      <c r="I229" s="144"/>
      <c r="J229" s="144"/>
      <c r="K229" s="132"/>
      <c r="L229" s="132"/>
      <c r="M229" s="132"/>
      <c r="N229" s="132"/>
      <c r="O229" s="132"/>
      <c r="P229" s="132"/>
      <c r="Q229" s="132"/>
      <c r="R229" s="132"/>
      <c r="S229" s="132"/>
      <c r="T229" s="132"/>
      <c r="U229" s="132"/>
      <c r="V229" s="132"/>
      <c r="W229" s="132"/>
      <c r="X229" s="132"/>
      <c r="Y229" s="132"/>
      <c r="Z229" s="132"/>
      <c r="AA229" s="132"/>
      <c r="AB229" s="132"/>
      <c r="AC229" s="132"/>
      <c r="AD229" s="132"/>
      <c r="AE229" s="132"/>
      <c r="AF229" s="132"/>
      <c r="AG229" s="132"/>
      <c r="AH229" s="132"/>
      <c r="AI229" s="132"/>
      <c r="AJ229" s="132"/>
      <c r="AK229" s="132"/>
      <c r="AL229" s="132"/>
      <c r="AM229" s="132"/>
      <c r="AN229" s="132"/>
      <c r="AO229" s="132"/>
      <c r="AP229" s="132"/>
      <c r="AQ229" s="132"/>
      <c r="AR229" s="132"/>
      <c r="AS229" s="132"/>
      <c r="AT229" s="132"/>
      <c r="AU229" s="132"/>
      <c r="AV229" s="132"/>
      <c r="AW229" s="132"/>
      <c r="AX229" s="132"/>
      <c r="AY229" s="132"/>
      <c r="AZ229" s="132"/>
      <c r="BA229" s="132"/>
      <c r="BB229" s="132"/>
      <c r="BC229" s="132"/>
      <c r="BD229" s="132"/>
      <c r="BE229" s="132"/>
      <c r="BF229" s="132"/>
      <c r="BG229" s="132"/>
      <c r="BH229" s="132"/>
      <c r="BI229" s="132"/>
      <c r="BJ229" s="132"/>
      <c r="BK229" s="132"/>
      <c r="BL229" s="132"/>
      <c r="BM229" s="132"/>
      <c r="BN229" s="132"/>
      <c r="BO229" s="132"/>
      <c r="BP229" s="132"/>
      <c r="BQ229" s="132"/>
      <c r="BR229" s="132"/>
      <c r="BS229" s="132"/>
      <c r="BT229" s="132"/>
      <c r="BU229" s="132"/>
      <c r="BV229" s="132"/>
      <c r="BW229" s="132"/>
    </row>
    <row r="230" spans="1:75" ht="21.6" customHeight="1" x14ac:dyDescent="0.2">
      <c r="A230" s="132"/>
      <c r="B230" s="143"/>
      <c r="C230" s="144"/>
      <c r="D230" s="144"/>
      <c r="E230" s="144"/>
      <c r="F230" s="144"/>
      <c r="G230" s="144"/>
      <c r="H230" s="144"/>
      <c r="I230" s="144"/>
      <c r="J230" s="144"/>
      <c r="K230" s="132"/>
      <c r="L230" s="132"/>
      <c r="M230" s="132"/>
      <c r="N230" s="132"/>
      <c r="O230" s="132"/>
      <c r="P230" s="132"/>
      <c r="Q230" s="132"/>
      <c r="R230" s="132"/>
      <c r="S230" s="132"/>
      <c r="T230" s="132"/>
      <c r="U230" s="132"/>
      <c r="V230" s="132"/>
      <c r="W230" s="132"/>
      <c r="X230" s="132"/>
      <c r="Y230" s="132"/>
      <c r="Z230" s="132"/>
      <c r="AA230" s="132"/>
      <c r="AB230" s="132"/>
      <c r="AC230" s="132"/>
      <c r="AD230" s="132"/>
      <c r="AE230" s="132"/>
      <c r="AF230" s="132"/>
      <c r="AG230" s="132"/>
      <c r="AH230" s="132"/>
      <c r="AI230" s="132"/>
      <c r="AJ230" s="132"/>
      <c r="AK230" s="132"/>
      <c r="AL230" s="132"/>
      <c r="AM230" s="132"/>
      <c r="AN230" s="132"/>
      <c r="AO230" s="132"/>
      <c r="AP230" s="132"/>
      <c r="AQ230" s="132"/>
      <c r="AR230" s="132"/>
      <c r="AS230" s="132"/>
      <c r="AT230" s="132"/>
      <c r="AU230" s="132"/>
      <c r="AV230" s="132"/>
      <c r="AW230" s="132"/>
      <c r="AX230" s="132"/>
      <c r="AY230" s="132"/>
      <c r="AZ230" s="132"/>
      <c r="BA230" s="132"/>
      <c r="BB230" s="132"/>
      <c r="BC230" s="132"/>
      <c r="BD230" s="132"/>
      <c r="BE230" s="132"/>
      <c r="BF230" s="132"/>
      <c r="BG230" s="132"/>
      <c r="BH230" s="132"/>
      <c r="BI230" s="132"/>
      <c r="BJ230" s="132"/>
      <c r="BK230" s="132"/>
      <c r="BL230" s="132"/>
      <c r="BM230" s="132"/>
      <c r="BN230" s="132"/>
      <c r="BO230" s="132"/>
      <c r="BP230" s="132"/>
      <c r="BQ230" s="132"/>
      <c r="BR230" s="132"/>
      <c r="BS230" s="132"/>
      <c r="BT230" s="132"/>
      <c r="BU230" s="132"/>
      <c r="BV230" s="132"/>
      <c r="BW230" s="132"/>
    </row>
    <row r="231" spans="1:75" ht="21.6" customHeight="1" x14ac:dyDescent="0.2">
      <c r="A231" s="132"/>
      <c r="B231" s="143"/>
      <c r="C231" s="144"/>
      <c r="D231" s="144"/>
      <c r="E231" s="144"/>
      <c r="F231" s="144"/>
      <c r="G231" s="144"/>
      <c r="H231" s="144"/>
      <c r="I231" s="144"/>
      <c r="J231" s="144"/>
      <c r="K231" s="132"/>
      <c r="L231" s="132"/>
      <c r="M231" s="132"/>
      <c r="N231" s="132"/>
      <c r="O231" s="132"/>
      <c r="P231" s="132"/>
      <c r="Q231" s="132"/>
      <c r="R231" s="132"/>
      <c r="S231" s="132"/>
      <c r="T231" s="132"/>
      <c r="U231" s="132"/>
      <c r="V231" s="132"/>
      <c r="W231" s="132"/>
      <c r="X231" s="132"/>
      <c r="Y231" s="132"/>
      <c r="Z231" s="132"/>
      <c r="AA231" s="132"/>
      <c r="AB231" s="132"/>
      <c r="AC231" s="132"/>
      <c r="AD231" s="132"/>
      <c r="AE231" s="132"/>
      <c r="AF231" s="132"/>
      <c r="AG231" s="132"/>
      <c r="AH231" s="132"/>
      <c r="AI231" s="132"/>
      <c r="AJ231" s="132"/>
      <c r="AK231" s="132"/>
      <c r="AL231" s="132"/>
      <c r="AM231" s="132"/>
      <c r="AN231" s="132"/>
      <c r="AO231" s="132"/>
      <c r="AP231" s="132"/>
      <c r="AQ231" s="132"/>
      <c r="AR231" s="132"/>
      <c r="AS231" s="132"/>
      <c r="AT231" s="132"/>
      <c r="AU231" s="132"/>
      <c r="AV231" s="132"/>
      <c r="AW231" s="132"/>
      <c r="AX231" s="132"/>
      <c r="AY231" s="132"/>
      <c r="AZ231" s="132"/>
      <c r="BA231" s="132"/>
      <c r="BB231" s="132"/>
      <c r="BC231" s="132"/>
      <c r="BD231" s="132"/>
      <c r="BE231" s="132"/>
      <c r="BF231" s="132"/>
      <c r="BG231" s="132"/>
      <c r="BH231" s="132"/>
      <c r="BI231" s="132"/>
      <c r="BJ231" s="132"/>
      <c r="BK231" s="132"/>
      <c r="BL231" s="132"/>
      <c r="BM231" s="132"/>
      <c r="BN231" s="132"/>
      <c r="BO231" s="132"/>
      <c r="BP231" s="132"/>
      <c r="BQ231" s="132"/>
      <c r="BR231" s="132"/>
      <c r="BS231" s="132"/>
      <c r="BT231" s="132"/>
      <c r="BU231" s="132"/>
      <c r="BV231" s="132"/>
      <c r="BW231" s="132"/>
    </row>
    <row r="232" spans="1:75" ht="21.6" customHeight="1" x14ac:dyDescent="0.2">
      <c r="A232" s="132"/>
      <c r="B232" s="143"/>
      <c r="C232" s="144"/>
      <c r="D232" s="144"/>
      <c r="E232" s="144"/>
      <c r="F232" s="144"/>
      <c r="G232" s="144"/>
      <c r="H232" s="144"/>
      <c r="I232" s="144"/>
      <c r="J232" s="144"/>
      <c r="K232" s="132"/>
      <c r="L232" s="132"/>
      <c r="M232" s="132"/>
      <c r="N232" s="132"/>
      <c r="O232" s="132"/>
      <c r="P232" s="132"/>
      <c r="Q232" s="132"/>
      <c r="R232" s="132"/>
      <c r="S232" s="132"/>
      <c r="T232" s="132"/>
      <c r="U232" s="132"/>
      <c r="V232" s="132"/>
      <c r="W232" s="132"/>
      <c r="X232" s="132"/>
      <c r="Y232" s="132"/>
      <c r="Z232" s="132"/>
      <c r="AA232" s="132"/>
      <c r="AB232" s="132"/>
      <c r="AC232" s="132"/>
      <c r="AD232" s="132"/>
      <c r="AE232" s="132"/>
      <c r="AF232" s="132"/>
      <c r="AG232" s="132"/>
      <c r="AH232" s="132"/>
      <c r="AI232" s="132"/>
      <c r="AJ232" s="132"/>
      <c r="AK232" s="132"/>
      <c r="AL232" s="132"/>
      <c r="AM232" s="132"/>
      <c r="AN232" s="132"/>
      <c r="AO232" s="132"/>
      <c r="AP232" s="132"/>
      <c r="AQ232" s="132"/>
      <c r="AR232" s="132"/>
      <c r="AS232" s="132"/>
      <c r="AT232" s="132"/>
      <c r="AU232" s="132"/>
      <c r="AV232" s="132"/>
      <c r="AW232" s="132"/>
      <c r="AX232" s="132"/>
      <c r="AY232" s="132"/>
      <c r="AZ232" s="132"/>
      <c r="BA232" s="132"/>
      <c r="BB232" s="132"/>
      <c r="BC232" s="132"/>
      <c r="BD232" s="132"/>
      <c r="BE232" s="132"/>
      <c r="BF232" s="132"/>
      <c r="BG232" s="132"/>
      <c r="BH232" s="132"/>
      <c r="BI232" s="132"/>
      <c r="BJ232" s="132"/>
      <c r="BK232" s="132"/>
      <c r="BL232" s="132"/>
      <c r="BM232" s="132"/>
      <c r="BN232" s="132"/>
      <c r="BO232" s="132"/>
      <c r="BP232" s="132"/>
      <c r="BQ232" s="132"/>
      <c r="BR232" s="132"/>
      <c r="BS232" s="132"/>
      <c r="BT232" s="132"/>
      <c r="BU232" s="132"/>
      <c r="BV232" s="132"/>
      <c r="BW232" s="132"/>
    </row>
    <row r="233" spans="1:75" ht="21.6" customHeight="1" x14ac:dyDescent="0.2">
      <c r="A233" s="132"/>
      <c r="B233" s="143"/>
      <c r="C233" s="144"/>
      <c r="D233" s="144"/>
      <c r="E233" s="144"/>
      <c r="F233" s="144"/>
      <c r="G233" s="144"/>
      <c r="H233" s="144"/>
      <c r="I233" s="144"/>
      <c r="J233" s="144"/>
      <c r="K233" s="132"/>
      <c r="L233" s="132"/>
      <c r="M233" s="132"/>
      <c r="N233" s="132"/>
      <c r="O233" s="132"/>
      <c r="P233" s="132"/>
      <c r="Q233" s="132"/>
      <c r="R233" s="132"/>
      <c r="S233" s="132"/>
      <c r="T233" s="132"/>
      <c r="U233" s="132"/>
      <c r="V233" s="132"/>
      <c r="W233" s="132"/>
      <c r="X233" s="132"/>
      <c r="Y233" s="132"/>
      <c r="Z233" s="132"/>
      <c r="AA233" s="132"/>
      <c r="AB233" s="132"/>
      <c r="AC233" s="132"/>
      <c r="AD233" s="132"/>
      <c r="AE233" s="132"/>
      <c r="AF233" s="132"/>
      <c r="AG233" s="132"/>
      <c r="AH233" s="132"/>
      <c r="AI233" s="132"/>
      <c r="AJ233" s="132"/>
      <c r="AK233" s="132"/>
      <c r="AL233" s="132"/>
      <c r="AM233" s="132"/>
      <c r="AN233" s="132"/>
      <c r="AO233" s="132"/>
      <c r="AP233" s="132"/>
      <c r="AQ233" s="132"/>
      <c r="AR233" s="132"/>
      <c r="AS233" s="132"/>
      <c r="AT233" s="132"/>
      <c r="AU233" s="132"/>
      <c r="AV233" s="132"/>
      <c r="AW233" s="132"/>
      <c r="AX233" s="132"/>
      <c r="AY233" s="132"/>
      <c r="AZ233" s="132"/>
      <c r="BA233" s="132"/>
      <c r="BB233" s="132"/>
      <c r="BC233" s="132"/>
      <c r="BD233" s="132"/>
      <c r="BE233" s="132"/>
      <c r="BF233" s="132"/>
      <c r="BG233" s="132"/>
      <c r="BH233" s="132"/>
      <c r="BI233" s="132"/>
      <c r="BJ233" s="132"/>
      <c r="BK233" s="132"/>
      <c r="BL233" s="132"/>
      <c r="BM233" s="132"/>
      <c r="BN233" s="132"/>
      <c r="BO233" s="132"/>
      <c r="BP233" s="132"/>
      <c r="BQ233" s="132"/>
      <c r="BR233" s="132"/>
      <c r="BS233" s="132"/>
      <c r="BT233" s="132"/>
      <c r="BU233" s="132"/>
      <c r="BV233" s="132"/>
      <c r="BW233" s="132"/>
    </row>
    <row r="234" spans="1:75" ht="21.6" customHeight="1" x14ac:dyDescent="0.2">
      <c r="A234" s="132"/>
      <c r="B234" s="143"/>
      <c r="C234" s="144"/>
      <c r="D234" s="144"/>
      <c r="E234" s="144"/>
      <c r="F234" s="144"/>
      <c r="G234" s="144"/>
      <c r="H234" s="144"/>
      <c r="I234" s="144"/>
      <c r="J234" s="144"/>
      <c r="K234" s="132"/>
      <c r="L234" s="132"/>
      <c r="M234" s="132"/>
      <c r="N234" s="132"/>
      <c r="O234" s="132"/>
      <c r="P234" s="132"/>
      <c r="Q234" s="132"/>
      <c r="R234" s="132"/>
      <c r="S234" s="132"/>
      <c r="T234" s="132"/>
      <c r="U234" s="132"/>
      <c r="V234" s="132"/>
      <c r="W234" s="132"/>
      <c r="X234" s="132"/>
      <c r="Y234" s="132"/>
      <c r="Z234" s="132"/>
      <c r="AA234" s="132"/>
      <c r="AB234" s="132"/>
      <c r="AC234" s="132"/>
      <c r="AD234" s="132"/>
      <c r="AE234" s="132"/>
      <c r="AF234" s="132"/>
      <c r="AG234" s="132"/>
      <c r="AH234" s="132"/>
      <c r="AI234" s="132"/>
      <c r="AJ234" s="132"/>
      <c r="AK234" s="132"/>
      <c r="AL234" s="132"/>
      <c r="AM234" s="132"/>
      <c r="AN234" s="132"/>
      <c r="AO234" s="132"/>
      <c r="AP234" s="132"/>
      <c r="AQ234" s="132"/>
      <c r="AR234" s="132"/>
      <c r="AS234" s="132"/>
      <c r="AT234" s="132"/>
      <c r="AU234" s="132"/>
      <c r="AV234" s="132"/>
      <c r="AW234" s="132"/>
      <c r="AX234" s="132"/>
      <c r="AY234" s="132"/>
      <c r="AZ234" s="132"/>
      <c r="BA234" s="132"/>
      <c r="BB234" s="132"/>
      <c r="BC234" s="132"/>
      <c r="BD234" s="132"/>
      <c r="BE234" s="132"/>
      <c r="BF234" s="132"/>
      <c r="BG234" s="132"/>
      <c r="BH234" s="132"/>
      <c r="BI234" s="132"/>
      <c r="BJ234" s="132"/>
      <c r="BK234" s="132"/>
      <c r="BL234" s="132"/>
      <c r="BM234" s="132"/>
      <c r="BN234" s="132"/>
      <c r="BO234" s="132"/>
      <c r="BP234" s="132"/>
      <c r="BQ234" s="132"/>
      <c r="BR234" s="132"/>
      <c r="BS234" s="132"/>
      <c r="BT234" s="132"/>
      <c r="BU234" s="132"/>
      <c r="BV234" s="132"/>
      <c r="BW234" s="132"/>
    </row>
    <row r="235" spans="1:75" ht="21.6" customHeight="1" x14ac:dyDescent="0.2">
      <c r="A235" s="132"/>
      <c r="B235" s="143"/>
      <c r="C235" s="144"/>
      <c r="D235" s="144"/>
      <c r="E235" s="144"/>
      <c r="F235" s="144"/>
      <c r="G235" s="144"/>
      <c r="H235" s="144"/>
      <c r="I235" s="144"/>
      <c r="J235" s="144"/>
      <c r="K235" s="132"/>
      <c r="L235" s="132"/>
      <c r="M235" s="132"/>
      <c r="N235" s="132"/>
      <c r="O235" s="132"/>
      <c r="P235" s="132"/>
      <c r="Q235" s="132"/>
      <c r="R235" s="132"/>
      <c r="S235" s="132"/>
      <c r="T235" s="132"/>
      <c r="U235" s="132"/>
      <c r="V235" s="132"/>
      <c r="W235" s="132"/>
      <c r="X235" s="132"/>
      <c r="Y235" s="132"/>
      <c r="Z235" s="132"/>
      <c r="AA235" s="132"/>
      <c r="AB235" s="132"/>
      <c r="AC235" s="132"/>
      <c r="AD235" s="132"/>
      <c r="AE235" s="132"/>
      <c r="AF235" s="132"/>
      <c r="AG235" s="132"/>
      <c r="AH235" s="132"/>
      <c r="AI235" s="132"/>
      <c r="AJ235" s="132"/>
      <c r="AK235" s="132"/>
      <c r="AL235" s="132"/>
      <c r="AM235" s="132"/>
      <c r="AN235" s="132"/>
      <c r="AO235" s="132"/>
      <c r="AP235" s="132"/>
      <c r="AQ235" s="132"/>
      <c r="AR235" s="132"/>
      <c r="AS235" s="132"/>
      <c r="AT235" s="132"/>
      <c r="AU235" s="132"/>
      <c r="AV235" s="132"/>
      <c r="AW235" s="132"/>
      <c r="AX235" s="132"/>
      <c r="AY235" s="132"/>
      <c r="AZ235" s="132"/>
      <c r="BA235" s="132"/>
      <c r="BB235" s="132"/>
      <c r="BC235" s="132"/>
      <c r="BD235" s="132"/>
      <c r="BE235" s="132"/>
      <c r="BF235" s="132"/>
      <c r="BG235" s="132"/>
      <c r="BH235" s="132"/>
      <c r="BI235" s="132"/>
      <c r="BJ235" s="132"/>
      <c r="BK235" s="132"/>
      <c r="BL235" s="132"/>
      <c r="BM235" s="132"/>
      <c r="BN235" s="132"/>
      <c r="BO235" s="132"/>
      <c r="BP235" s="132"/>
      <c r="BQ235" s="132"/>
      <c r="BR235" s="132"/>
      <c r="BS235" s="132"/>
      <c r="BT235" s="132"/>
      <c r="BU235" s="132"/>
      <c r="BV235" s="132"/>
      <c r="BW235" s="132"/>
    </row>
    <row r="236" spans="1:75" ht="21.6" customHeight="1" x14ac:dyDescent="0.2">
      <c r="A236" s="132"/>
      <c r="B236" s="143"/>
      <c r="C236" s="144"/>
      <c r="D236" s="144"/>
      <c r="E236" s="144"/>
      <c r="F236" s="144"/>
      <c r="G236" s="144"/>
      <c r="H236" s="144"/>
      <c r="I236" s="144"/>
      <c r="J236" s="144"/>
      <c r="K236" s="132"/>
      <c r="L236" s="132"/>
      <c r="M236" s="132"/>
      <c r="N236" s="132"/>
      <c r="O236" s="132"/>
      <c r="P236" s="132"/>
      <c r="Q236" s="132"/>
      <c r="R236" s="132"/>
      <c r="S236" s="132"/>
      <c r="T236" s="132"/>
      <c r="U236" s="132"/>
      <c r="V236" s="132"/>
      <c r="W236" s="132"/>
      <c r="X236" s="132"/>
      <c r="Y236" s="132"/>
      <c r="Z236" s="132"/>
      <c r="AA236" s="132"/>
      <c r="AB236" s="132"/>
      <c r="AC236" s="132"/>
      <c r="AD236" s="132"/>
      <c r="AE236" s="132"/>
      <c r="AF236" s="132"/>
      <c r="AG236" s="132"/>
      <c r="AH236" s="132"/>
      <c r="AI236" s="132"/>
      <c r="AJ236" s="132"/>
      <c r="AK236" s="132"/>
      <c r="AL236" s="132"/>
      <c r="AM236" s="132"/>
      <c r="AN236" s="132"/>
      <c r="AO236" s="132"/>
      <c r="AP236" s="132"/>
      <c r="AQ236" s="132"/>
      <c r="AR236" s="132"/>
      <c r="AS236" s="132"/>
      <c r="AT236" s="132"/>
      <c r="AU236" s="132"/>
      <c r="AV236" s="132"/>
      <c r="AW236" s="132"/>
      <c r="AX236" s="132"/>
      <c r="AY236" s="132"/>
      <c r="AZ236" s="132"/>
      <c r="BA236" s="132"/>
      <c r="BB236" s="132"/>
      <c r="BC236" s="132"/>
      <c r="BD236" s="132"/>
      <c r="BE236" s="132"/>
      <c r="BF236" s="132"/>
      <c r="BG236" s="132"/>
      <c r="BH236" s="132"/>
      <c r="BI236" s="132"/>
      <c r="BJ236" s="132"/>
      <c r="BK236" s="132"/>
      <c r="BL236" s="132"/>
      <c r="BM236" s="132"/>
      <c r="BN236" s="132"/>
      <c r="BO236" s="132"/>
      <c r="BP236" s="132"/>
      <c r="BQ236" s="132"/>
      <c r="BR236" s="132"/>
      <c r="BS236" s="132"/>
      <c r="BT236" s="132"/>
      <c r="BU236" s="132"/>
      <c r="BV236" s="132"/>
      <c r="BW236" s="132"/>
    </row>
    <row r="237" spans="1:75" ht="21.6" customHeight="1" x14ac:dyDescent="0.2">
      <c r="A237" s="132"/>
      <c r="B237" s="143"/>
      <c r="C237" s="144"/>
      <c r="D237" s="144"/>
      <c r="E237" s="144"/>
      <c r="F237" s="144"/>
      <c r="G237" s="144"/>
      <c r="H237" s="144"/>
      <c r="I237" s="144"/>
      <c r="J237" s="144"/>
      <c r="K237" s="132"/>
      <c r="L237" s="132"/>
      <c r="M237" s="132"/>
      <c r="N237" s="132"/>
      <c r="O237" s="132"/>
      <c r="P237" s="132"/>
      <c r="Q237" s="132"/>
      <c r="R237" s="132"/>
      <c r="S237" s="132"/>
      <c r="T237" s="132"/>
      <c r="U237" s="132"/>
      <c r="V237" s="132"/>
      <c r="W237" s="132"/>
      <c r="X237" s="132"/>
      <c r="Y237" s="132"/>
      <c r="Z237" s="132"/>
      <c r="AA237" s="132"/>
      <c r="AB237" s="132"/>
      <c r="AC237" s="132"/>
      <c r="AD237" s="132"/>
      <c r="AE237" s="132"/>
      <c r="AF237" s="132"/>
      <c r="AG237" s="132"/>
      <c r="AH237" s="132"/>
      <c r="AI237" s="132"/>
      <c r="AJ237" s="132"/>
      <c r="AK237" s="132"/>
      <c r="AL237" s="132"/>
      <c r="AM237" s="132"/>
      <c r="AN237" s="132"/>
      <c r="AO237" s="132"/>
      <c r="AP237" s="132"/>
      <c r="AQ237" s="132"/>
      <c r="AR237" s="132"/>
      <c r="AS237" s="132"/>
      <c r="AT237" s="132"/>
      <c r="AU237" s="132"/>
      <c r="AV237" s="132"/>
      <c r="AW237" s="132"/>
      <c r="AX237" s="132"/>
      <c r="AY237" s="132"/>
      <c r="AZ237" s="132"/>
      <c r="BA237" s="132"/>
      <c r="BB237" s="132"/>
      <c r="BC237" s="132"/>
      <c r="BD237" s="132"/>
      <c r="BE237" s="132"/>
      <c r="BF237" s="132"/>
      <c r="BG237" s="132"/>
      <c r="BH237" s="132"/>
      <c r="BI237" s="132"/>
      <c r="BJ237" s="132"/>
      <c r="BK237" s="132"/>
      <c r="BL237" s="132"/>
      <c r="BM237" s="132"/>
      <c r="BN237" s="132"/>
      <c r="BO237" s="132"/>
      <c r="BP237" s="132"/>
      <c r="BQ237" s="132"/>
      <c r="BR237" s="132"/>
      <c r="BS237" s="132"/>
      <c r="BT237" s="132"/>
      <c r="BU237" s="132"/>
      <c r="BV237" s="132"/>
      <c r="BW237" s="132"/>
    </row>
    <row r="238" spans="1:75" ht="21.6" customHeight="1" x14ac:dyDescent="0.2">
      <c r="A238" s="132"/>
      <c r="B238" s="143"/>
      <c r="C238" s="144"/>
      <c r="D238" s="144"/>
      <c r="E238" s="144"/>
      <c r="F238" s="144"/>
      <c r="G238" s="144"/>
      <c r="H238" s="144"/>
      <c r="I238" s="144"/>
      <c r="J238" s="144"/>
      <c r="K238" s="132"/>
      <c r="L238" s="132"/>
      <c r="M238" s="132"/>
      <c r="N238" s="132"/>
      <c r="O238" s="132"/>
      <c r="P238" s="132"/>
      <c r="Q238" s="132"/>
      <c r="R238" s="132"/>
      <c r="S238" s="132"/>
      <c r="T238" s="132"/>
      <c r="U238" s="132"/>
      <c r="V238" s="132"/>
      <c r="W238" s="132"/>
      <c r="X238" s="132"/>
      <c r="Y238" s="132"/>
      <c r="Z238" s="132"/>
      <c r="AA238" s="132"/>
      <c r="AB238" s="132"/>
      <c r="AC238" s="132"/>
      <c r="AD238" s="132"/>
      <c r="AE238" s="132"/>
      <c r="AF238" s="132"/>
      <c r="AG238" s="132"/>
      <c r="AH238" s="132"/>
      <c r="AI238" s="132"/>
      <c r="AJ238" s="132"/>
      <c r="AK238" s="132"/>
      <c r="AL238" s="132"/>
      <c r="AM238" s="132"/>
      <c r="AN238" s="132"/>
      <c r="AO238" s="132"/>
      <c r="AP238" s="132"/>
      <c r="AQ238" s="132"/>
      <c r="AR238" s="132"/>
      <c r="AS238" s="132"/>
      <c r="AT238" s="132"/>
      <c r="AU238" s="132"/>
      <c r="AV238" s="132"/>
      <c r="AW238" s="132"/>
      <c r="AX238" s="132"/>
      <c r="AY238" s="132"/>
      <c r="AZ238" s="132"/>
      <c r="BA238" s="132"/>
      <c r="BB238" s="132"/>
      <c r="BC238" s="132"/>
      <c r="BD238" s="132"/>
      <c r="BE238" s="132"/>
      <c r="BF238" s="132"/>
      <c r="BG238" s="132"/>
      <c r="BH238" s="132"/>
      <c r="BI238" s="132"/>
      <c r="BJ238" s="132"/>
      <c r="BK238" s="132"/>
      <c r="BL238" s="132"/>
      <c r="BM238" s="132"/>
      <c r="BN238" s="132"/>
      <c r="BO238" s="132"/>
      <c r="BP238" s="132"/>
      <c r="BQ238" s="132"/>
      <c r="BR238" s="132"/>
      <c r="BS238" s="132"/>
      <c r="BT238" s="132"/>
      <c r="BU238" s="132"/>
      <c r="BV238" s="132"/>
      <c r="BW238" s="132"/>
    </row>
    <row r="239" spans="1:75" ht="21.6" customHeight="1" x14ac:dyDescent="0.2">
      <c r="A239" s="132"/>
      <c r="B239" s="143"/>
      <c r="C239" s="144"/>
      <c r="D239" s="144"/>
      <c r="E239" s="144"/>
      <c r="F239" s="144"/>
      <c r="G239" s="144"/>
      <c r="H239" s="144"/>
      <c r="I239" s="144"/>
      <c r="J239" s="144"/>
      <c r="K239" s="132"/>
      <c r="L239" s="132"/>
      <c r="M239" s="132"/>
      <c r="N239" s="132"/>
      <c r="O239" s="132"/>
      <c r="P239" s="132"/>
      <c r="Q239" s="132"/>
      <c r="R239" s="132"/>
      <c r="S239" s="132"/>
      <c r="T239" s="132"/>
      <c r="U239" s="132"/>
      <c r="V239" s="132"/>
      <c r="W239" s="132"/>
      <c r="X239" s="132"/>
      <c r="Y239" s="132"/>
      <c r="Z239" s="132"/>
      <c r="AA239" s="132"/>
      <c r="AB239" s="132"/>
      <c r="AC239" s="132"/>
      <c r="AD239" s="132"/>
      <c r="AE239" s="132"/>
      <c r="AF239" s="132"/>
      <c r="AG239" s="132"/>
      <c r="AH239" s="132"/>
      <c r="AI239" s="132"/>
      <c r="AJ239" s="132"/>
      <c r="AK239" s="132"/>
      <c r="AL239" s="132"/>
      <c r="AM239" s="132"/>
      <c r="AN239" s="132"/>
      <c r="AO239" s="132"/>
      <c r="AP239" s="132"/>
      <c r="AQ239" s="132"/>
      <c r="AR239" s="132"/>
      <c r="AS239" s="132"/>
      <c r="AT239" s="132"/>
      <c r="AU239" s="132"/>
      <c r="AV239" s="132"/>
      <c r="AW239" s="132"/>
      <c r="AX239" s="132"/>
      <c r="AY239" s="132"/>
      <c r="AZ239" s="132"/>
      <c r="BA239" s="132"/>
      <c r="BB239" s="132"/>
      <c r="BC239" s="132"/>
      <c r="BD239" s="132"/>
      <c r="BE239" s="132"/>
      <c r="BF239" s="132"/>
      <c r="BG239" s="132"/>
      <c r="BH239" s="132"/>
      <c r="BI239" s="132"/>
      <c r="BJ239" s="132"/>
      <c r="BK239" s="132"/>
      <c r="BL239" s="132"/>
      <c r="BM239" s="132"/>
      <c r="BN239" s="132"/>
      <c r="BO239" s="132"/>
      <c r="BP239" s="132"/>
      <c r="BQ239" s="132"/>
      <c r="BR239" s="132"/>
      <c r="BS239" s="132"/>
      <c r="BT239" s="132"/>
      <c r="BU239" s="132"/>
      <c r="BV239" s="132"/>
      <c r="BW239" s="132"/>
    </row>
    <row r="240" spans="1:75" ht="21.6" customHeight="1" x14ac:dyDescent="0.2">
      <c r="A240" s="132"/>
      <c r="B240" s="143"/>
      <c r="C240" s="144"/>
      <c r="D240" s="144"/>
      <c r="E240" s="144"/>
      <c r="F240" s="144"/>
      <c r="G240" s="144"/>
      <c r="H240" s="144"/>
      <c r="I240" s="144"/>
      <c r="J240" s="144"/>
      <c r="K240" s="132"/>
      <c r="L240" s="132"/>
      <c r="M240" s="132"/>
      <c r="N240" s="132"/>
      <c r="O240" s="132"/>
      <c r="P240" s="132"/>
      <c r="Q240" s="132"/>
      <c r="R240" s="132"/>
      <c r="S240" s="132"/>
      <c r="T240" s="132"/>
      <c r="U240" s="132"/>
      <c r="V240" s="132"/>
      <c r="W240" s="132"/>
      <c r="X240" s="132"/>
      <c r="Y240" s="132"/>
      <c r="Z240" s="132"/>
      <c r="AA240" s="132"/>
      <c r="AB240" s="132"/>
      <c r="AC240" s="132"/>
      <c r="AD240" s="132"/>
      <c r="AE240" s="132"/>
      <c r="AF240" s="132"/>
      <c r="AG240" s="132"/>
      <c r="AH240" s="132"/>
      <c r="AI240" s="132"/>
      <c r="AJ240" s="132"/>
      <c r="AK240" s="132"/>
      <c r="AL240" s="132"/>
      <c r="AM240" s="132"/>
      <c r="AN240" s="132"/>
      <c r="AO240" s="132"/>
      <c r="AP240" s="132"/>
      <c r="AQ240" s="132"/>
      <c r="AR240" s="132"/>
      <c r="AS240" s="132"/>
      <c r="AT240" s="132"/>
      <c r="AU240" s="132"/>
      <c r="AV240" s="132"/>
      <c r="AW240" s="132"/>
      <c r="AX240" s="132"/>
      <c r="AY240" s="132"/>
      <c r="AZ240" s="132"/>
      <c r="BA240" s="132"/>
      <c r="BB240" s="132"/>
      <c r="BC240" s="132"/>
      <c r="BD240" s="132"/>
      <c r="BE240" s="132"/>
      <c r="BF240" s="132"/>
      <c r="BG240" s="132"/>
      <c r="BH240" s="132"/>
      <c r="BI240" s="132"/>
      <c r="BJ240" s="132"/>
      <c r="BK240" s="132"/>
      <c r="BL240" s="132"/>
      <c r="BM240" s="132"/>
      <c r="BN240" s="132"/>
      <c r="BO240" s="132"/>
      <c r="BP240" s="132"/>
      <c r="BQ240" s="132"/>
      <c r="BR240" s="132"/>
      <c r="BS240" s="132"/>
      <c r="BT240" s="132"/>
      <c r="BU240" s="132"/>
      <c r="BV240" s="132"/>
      <c r="BW240" s="132"/>
    </row>
    <row r="241" spans="1:75" ht="21.6" customHeight="1" x14ac:dyDescent="0.2">
      <c r="A241" s="132"/>
      <c r="B241" s="143"/>
      <c r="C241" s="144"/>
      <c r="D241" s="144"/>
      <c r="E241" s="144"/>
      <c r="F241" s="144"/>
      <c r="G241" s="144"/>
      <c r="H241" s="144"/>
      <c r="I241" s="144"/>
      <c r="J241" s="144"/>
      <c r="K241" s="132"/>
      <c r="L241" s="132"/>
      <c r="M241" s="132"/>
      <c r="N241" s="132"/>
      <c r="O241" s="132"/>
      <c r="P241" s="132"/>
      <c r="Q241" s="132"/>
      <c r="R241" s="132"/>
      <c r="S241" s="132"/>
      <c r="T241" s="132"/>
      <c r="U241" s="132"/>
      <c r="V241" s="132"/>
      <c r="W241" s="132"/>
      <c r="X241" s="132"/>
      <c r="Y241" s="132"/>
      <c r="Z241" s="132"/>
      <c r="AA241" s="132"/>
      <c r="AB241" s="132"/>
      <c r="AC241" s="132"/>
      <c r="AD241" s="132"/>
      <c r="AE241" s="132"/>
      <c r="AF241" s="132"/>
      <c r="AG241" s="132"/>
      <c r="AH241" s="132"/>
      <c r="AI241" s="132"/>
      <c r="AJ241" s="132"/>
      <c r="AK241" s="132"/>
      <c r="AL241" s="132"/>
      <c r="AM241" s="132"/>
      <c r="AN241" s="132"/>
      <c r="AO241" s="132"/>
      <c r="AP241" s="132"/>
      <c r="AQ241" s="132"/>
      <c r="AR241" s="132"/>
      <c r="AS241" s="132"/>
      <c r="AT241" s="132"/>
      <c r="AU241" s="132"/>
      <c r="AV241" s="132"/>
      <c r="AW241" s="132"/>
      <c r="AX241" s="132"/>
      <c r="AY241" s="132"/>
      <c r="AZ241" s="132"/>
      <c r="BA241" s="132"/>
      <c r="BB241" s="132"/>
      <c r="BC241" s="132"/>
      <c r="BD241" s="132"/>
      <c r="BE241" s="132"/>
      <c r="BF241" s="132"/>
      <c r="BG241" s="132"/>
      <c r="BH241" s="132"/>
      <c r="BI241" s="132"/>
      <c r="BJ241" s="132"/>
      <c r="BK241" s="132"/>
      <c r="BL241" s="132"/>
      <c r="BM241" s="132"/>
      <c r="BN241" s="132"/>
      <c r="BO241" s="132"/>
      <c r="BP241" s="132"/>
      <c r="BQ241" s="132"/>
      <c r="BR241" s="132"/>
      <c r="BS241" s="132"/>
      <c r="BT241" s="132"/>
      <c r="BU241" s="132"/>
      <c r="BV241" s="132"/>
      <c r="BW241" s="132"/>
    </row>
    <row r="242" spans="1:75" ht="21.6" customHeight="1" x14ac:dyDescent="0.2">
      <c r="A242" s="132"/>
      <c r="B242" s="143"/>
      <c r="C242" s="144"/>
      <c r="D242" s="144"/>
      <c r="E242" s="144"/>
      <c r="F242" s="144"/>
      <c r="G242" s="144"/>
      <c r="H242" s="144"/>
      <c r="I242" s="144"/>
      <c r="J242" s="144"/>
      <c r="K242" s="132"/>
      <c r="L242" s="132"/>
      <c r="M242" s="132"/>
      <c r="N242" s="132"/>
      <c r="O242" s="132"/>
      <c r="P242" s="132"/>
      <c r="Q242" s="132"/>
      <c r="R242" s="132"/>
      <c r="S242" s="132"/>
      <c r="T242" s="132"/>
      <c r="U242" s="132"/>
      <c r="V242" s="132"/>
      <c r="W242" s="132"/>
      <c r="X242" s="132"/>
      <c r="Y242" s="132"/>
      <c r="Z242" s="132"/>
      <c r="AA242" s="132"/>
      <c r="AB242" s="132"/>
      <c r="AC242" s="132"/>
      <c r="AD242" s="132"/>
      <c r="AE242" s="132"/>
      <c r="AF242" s="132"/>
      <c r="AG242" s="132"/>
      <c r="AH242" s="132"/>
      <c r="AI242" s="132"/>
      <c r="AJ242" s="132"/>
      <c r="AK242" s="132"/>
      <c r="AL242" s="132"/>
      <c r="AM242" s="132"/>
      <c r="AN242" s="132"/>
      <c r="AO242" s="132"/>
      <c r="AP242" s="132"/>
      <c r="AQ242" s="132"/>
      <c r="AR242" s="132"/>
      <c r="AS242" s="132"/>
      <c r="AT242" s="132"/>
      <c r="AU242" s="132"/>
      <c r="AV242" s="132"/>
      <c r="AW242" s="132"/>
      <c r="AX242" s="132"/>
      <c r="AY242" s="132"/>
      <c r="AZ242" s="132"/>
      <c r="BA242" s="132"/>
      <c r="BB242" s="132"/>
      <c r="BC242" s="132"/>
      <c r="BD242" s="132"/>
      <c r="BE242" s="132"/>
      <c r="BF242" s="132"/>
      <c r="BG242" s="132"/>
      <c r="BH242" s="132"/>
      <c r="BI242" s="132"/>
      <c r="BJ242" s="132"/>
      <c r="BK242" s="132"/>
      <c r="BL242" s="132"/>
      <c r="BM242" s="132"/>
      <c r="BN242" s="132"/>
      <c r="BO242" s="132"/>
      <c r="BP242" s="132"/>
      <c r="BQ242" s="132"/>
      <c r="BR242" s="132"/>
      <c r="BS242" s="132"/>
      <c r="BT242" s="132"/>
      <c r="BU242" s="132"/>
      <c r="BV242" s="132"/>
      <c r="BW242" s="132"/>
    </row>
    <row r="243" spans="1:75" ht="21.6" customHeight="1" x14ac:dyDescent="0.2">
      <c r="A243" s="132"/>
      <c r="B243" s="143"/>
      <c r="C243" s="144"/>
      <c r="D243" s="144"/>
      <c r="E243" s="144"/>
      <c r="F243" s="144"/>
      <c r="G243" s="144"/>
      <c r="H243" s="144"/>
      <c r="I243" s="144"/>
      <c r="J243" s="144"/>
      <c r="K243" s="132"/>
      <c r="L243" s="132"/>
      <c r="M243" s="132"/>
      <c r="N243" s="132"/>
      <c r="O243" s="132"/>
      <c r="P243" s="132"/>
      <c r="Q243" s="132"/>
      <c r="R243" s="132"/>
      <c r="S243" s="132"/>
      <c r="T243" s="132"/>
      <c r="U243" s="132"/>
      <c r="V243" s="132"/>
      <c r="W243" s="132"/>
      <c r="X243" s="132"/>
      <c r="Y243" s="132"/>
      <c r="Z243" s="132"/>
      <c r="AA243" s="132"/>
      <c r="AB243" s="132"/>
      <c r="AC243" s="132"/>
      <c r="AD243" s="132"/>
      <c r="AE243" s="132"/>
      <c r="AF243" s="132"/>
      <c r="AG243" s="132"/>
      <c r="AH243" s="132"/>
      <c r="AI243" s="132"/>
      <c r="AJ243" s="132"/>
      <c r="AK243" s="132"/>
      <c r="AL243" s="132"/>
      <c r="AM243" s="132"/>
      <c r="AN243" s="132"/>
      <c r="AO243" s="132"/>
      <c r="AP243" s="132"/>
      <c r="AQ243" s="132"/>
      <c r="AR243" s="132"/>
      <c r="AS243" s="132"/>
      <c r="AT243" s="132"/>
      <c r="AU243" s="132"/>
      <c r="AV243" s="132"/>
      <c r="AW243" s="132"/>
      <c r="AX243" s="132"/>
      <c r="AY243" s="132"/>
      <c r="AZ243" s="132"/>
      <c r="BA243" s="132"/>
      <c r="BB243" s="132"/>
      <c r="BC243" s="132"/>
      <c r="BD243" s="132"/>
      <c r="BE243" s="132"/>
      <c r="BF243" s="132"/>
      <c r="BG243" s="132"/>
      <c r="BH243" s="132"/>
      <c r="BI243" s="132"/>
      <c r="BJ243" s="132"/>
      <c r="BK243" s="132"/>
      <c r="BL243" s="132"/>
      <c r="BM243" s="132"/>
      <c r="BN243" s="132"/>
      <c r="BO243" s="132"/>
      <c r="BP243" s="132"/>
      <c r="BQ243" s="132"/>
      <c r="BR243" s="132"/>
      <c r="BS243" s="132"/>
      <c r="BT243" s="132"/>
      <c r="BU243" s="132"/>
      <c r="BV243" s="132"/>
      <c r="BW243" s="132"/>
    </row>
    <row r="244" spans="1:75" ht="21.6" customHeight="1" x14ac:dyDescent="0.2">
      <c r="A244" s="132"/>
      <c r="B244" s="143"/>
      <c r="C244" s="144"/>
      <c r="D244" s="144"/>
      <c r="E244" s="144"/>
      <c r="F244" s="144"/>
      <c r="G244" s="144"/>
      <c r="H244" s="144"/>
      <c r="I244" s="144"/>
      <c r="J244" s="144"/>
      <c r="K244" s="132"/>
      <c r="L244" s="132"/>
      <c r="M244" s="132"/>
      <c r="N244" s="132"/>
      <c r="O244" s="132"/>
      <c r="P244" s="132"/>
      <c r="Q244" s="132"/>
      <c r="R244" s="132"/>
      <c r="S244" s="132"/>
      <c r="T244" s="132"/>
      <c r="U244" s="132"/>
      <c r="V244" s="132"/>
      <c r="W244" s="132"/>
      <c r="X244" s="132"/>
      <c r="Y244" s="132"/>
      <c r="Z244" s="132"/>
      <c r="AA244" s="132"/>
      <c r="AB244" s="132"/>
      <c r="AC244" s="132"/>
      <c r="AD244" s="132"/>
      <c r="AE244" s="132"/>
      <c r="AF244" s="132"/>
      <c r="AG244" s="132"/>
      <c r="AH244" s="132"/>
      <c r="AI244" s="132"/>
      <c r="AJ244" s="132"/>
      <c r="AK244" s="132"/>
      <c r="AL244" s="132"/>
      <c r="AM244" s="132"/>
      <c r="AN244" s="132"/>
      <c r="AO244" s="132"/>
      <c r="AP244" s="132"/>
      <c r="AQ244" s="132"/>
      <c r="AR244" s="132"/>
      <c r="AS244" s="132"/>
      <c r="AT244" s="132"/>
      <c r="AU244" s="132"/>
      <c r="AV244" s="132"/>
      <c r="AW244" s="132"/>
      <c r="AX244" s="132"/>
      <c r="AY244" s="132"/>
      <c r="AZ244" s="132"/>
      <c r="BA244" s="132"/>
      <c r="BB244" s="132"/>
      <c r="BC244" s="132"/>
      <c r="BD244" s="132"/>
      <c r="BE244" s="132"/>
      <c r="BF244" s="132"/>
      <c r="BG244" s="132"/>
      <c r="BH244" s="132"/>
      <c r="BI244" s="132"/>
      <c r="BJ244" s="132"/>
      <c r="BK244" s="132"/>
      <c r="BL244" s="132"/>
      <c r="BM244" s="132"/>
      <c r="BN244" s="132"/>
      <c r="BO244" s="132"/>
      <c r="BP244" s="132"/>
      <c r="BQ244" s="132"/>
      <c r="BR244" s="132"/>
      <c r="BS244" s="132"/>
      <c r="BT244" s="132"/>
      <c r="BU244" s="132"/>
      <c r="BV244" s="132"/>
      <c r="BW244" s="132"/>
    </row>
    <row r="245" spans="1:75" ht="21.6" customHeight="1" x14ac:dyDescent="0.2">
      <c r="A245" s="132"/>
      <c r="B245" s="143"/>
      <c r="C245" s="144"/>
      <c r="D245" s="144"/>
      <c r="E245" s="144"/>
      <c r="F245" s="144"/>
      <c r="G245" s="144"/>
      <c r="H245" s="144"/>
      <c r="I245" s="144"/>
      <c r="J245" s="144"/>
      <c r="K245" s="132"/>
      <c r="L245" s="132"/>
      <c r="M245" s="132"/>
      <c r="N245" s="132"/>
      <c r="O245" s="132"/>
      <c r="P245" s="132"/>
      <c r="Q245" s="132"/>
      <c r="R245" s="132"/>
      <c r="S245" s="132"/>
      <c r="T245" s="132"/>
      <c r="U245" s="132"/>
      <c r="V245" s="132"/>
      <c r="W245" s="132"/>
      <c r="X245" s="132"/>
      <c r="Y245" s="132"/>
      <c r="Z245" s="132"/>
      <c r="AA245" s="132"/>
      <c r="AB245" s="132"/>
      <c r="AC245" s="132"/>
      <c r="AD245" s="132"/>
      <c r="AE245" s="132"/>
      <c r="AF245" s="132"/>
      <c r="AG245" s="132"/>
      <c r="AH245" s="132"/>
      <c r="AI245" s="132"/>
      <c r="AJ245" s="132"/>
      <c r="AK245" s="132"/>
      <c r="AL245" s="132"/>
      <c r="AM245" s="132"/>
      <c r="AN245" s="132"/>
      <c r="AO245" s="132"/>
      <c r="AP245" s="132"/>
      <c r="AQ245" s="132"/>
      <c r="AR245" s="132"/>
      <c r="AS245" s="132"/>
      <c r="AT245" s="132"/>
      <c r="AU245" s="132"/>
      <c r="AV245" s="132"/>
      <c r="AW245" s="132"/>
      <c r="AX245" s="132"/>
      <c r="AY245" s="132"/>
      <c r="AZ245" s="132"/>
      <c r="BA245" s="132"/>
      <c r="BB245" s="132"/>
      <c r="BC245" s="132"/>
      <c r="BD245" s="132"/>
      <c r="BE245" s="132"/>
      <c r="BF245" s="132"/>
      <c r="BG245" s="132"/>
      <c r="BH245" s="132"/>
      <c r="BI245" s="132"/>
      <c r="BJ245" s="132"/>
      <c r="BK245" s="132"/>
      <c r="BL245" s="132"/>
      <c r="BM245" s="132"/>
      <c r="BN245" s="132"/>
      <c r="BO245" s="132"/>
      <c r="BP245" s="132"/>
      <c r="BQ245" s="132"/>
      <c r="BR245" s="132"/>
      <c r="BS245" s="132"/>
      <c r="BT245" s="132"/>
      <c r="BU245" s="132"/>
      <c r="BV245" s="132"/>
      <c r="BW245" s="132"/>
    </row>
    <row r="246" spans="1:75" ht="21.6" customHeight="1" x14ac:dyDescent="0.2">
      <c r="A246" s="132"/>
      <c r="B246" s="143"/>
      <c r="C246" s="144"/>
      <c r="D246" s="144"/>
      <c r="E246" s="144"/>
      <c r="F246" s="144"/>
      <c r="G246" s="144"/>
      <c r="H246" s="144"/>
      <c r="I246" s="144"/>
      <c r="J246" s="144"/>
      <c r="K246" s="132"/>
      <c r="L246" s="132"/>
      <c r="M246" s="132"/>
      <c r="N246" s="132"/>
      <c r="O246" s="132"/>
      <c r="P246" s="132"/>
      <c r="Q246" s="132"/>
      <c r="R246" s="132"/>
      <c r="S246" s="132"/>
      <c r="T246" s="132"/>
      <c r="U246" s="132"/>
      <c r="V246" s="132"/>
      <c r="W246" s="132"/>
      <c r="X246" s="132"/>
      <c r="Y246" s="132"/>
      <c r="Z246" s="132"/>
      <c r="AA246" s="132"/>
      <c r="AB246" s="132"/>
      <c r="AC246" s="132"/>
      <c r="AD246" s="132"/>
      <c r="AE246" s="132"/>
      <c r="AF246" s="132"/>
      <c r="AG246" s="132"/>
      <c r="AH246" s="132"/>
      <c r="AI246" s="132"/>
      <c r="AJ246" s="132"/>
      <c r="AK246" s="132"/>
      <c r="AL246" s="132"/>
      <c r="AM246" s="132"/>
      <c r="AN246" s="132"/>
      <c r="AO246" s="132"/>
      <c r="AP246" s="132"/>
      <c r="AQ246" s="132"/>
      <c r="AR246" s="132"/>
      <c r="AS246" s="132"/>
      <c r="AT246" s="132"/>
      <c r="AU246" s="132"/>
      <c r="AV246" s="132"/>
      <c r="AW246" s="132"/>
      <c r="AX246" s="132"/>
      <c r="AY246" s="132"/>
      <c r="AZ246" s="132"/>
      <c r="BA246" s="132"/>
      <c r="BB246" s="132"/>
      <c r="BC246" s="132"/>
      <c r="BD246" s="132"/>
      <c r="BE246" s="132"/>
      <c r="BF246" s="132"/>
      <c r="BG246" s="132"/>
      <c r="BH246" s="132"/>
      <c r="BI246" s="132"/>
      <c r="BJ246" s="132"/>
      <c r="BK246" s="132"/>
      <c r="BL246" s="132"/>
      <c r="BM246" s="132"/>
      <c r="BN246" s="132"/>
      <c r="BO246" s="132"/>
      <c r="BP246" s="132"/>
      <c r="BQ246" s="132"/>
      <c r="BR246" s="132"/>
      <c r="BS246" s="132"/>
      <c r="BT246" s="132"/>
      <c r="BU246" s="132"/>
      <c r="BV246" s="132"/>
      <c r="BW246" s="132"/>
    </row>
    <row r="247" spans="1:75" ht="21.6" customHeight="1" x14ac:dyDescent="0.2">
      <c r="A247" s="132"/>
      <c r="B247" s="143"/>
      <c r="C247" s="144"/>
      <c r="D247" s="144"/>
      <c r="E247" s="144"/>
      <c r="F247" s="144"/>
      <c r="G247" s="144"/>
      <c r="H247" s="144"/>
      <c r="I247" s="144"/>
      <c r="J247" s="144"/>
      <c r="K247" s="132"/>
      <c r="L247" s="132"/>
      <c r="M247" s="132"/>
      <c r="N247" s="132"/>
      <c r="O247" s="132"/>
      <c r="P247" s="132"/>
      <c r="Q247" s="132"/>
      <c r="R247" s="132"/>
      <c r="S247" s="132"/>
      <c r="T247" s="132"/>
      <c r="U247" s="132"/>
      <c r="V247" s="132"/>
      <c r="W247" s="132"/>
      <c r="X247" s="132"/>
      <c r="Y247" s="132"/>
      <c r="Z247" s="132"/>
      <c r="AA247" s="132"/>
      <c r="AB247" s="132"/>
      <c r="AC247" s="132"/>
      <c r="AD247" s="132"/>
      <c r="AE247" s="132"/>
      <c r="AF247" s="132"/>
      <c r="AG247" s="132"/>
      <c r="AH247" s="132"/>
      <c r="AI247" s="132"/>
      <c r="AJ247" s="132"/>
      <c r="AK247" s="132"/>
      <c r="AL247" s="132"/>
      <c r="AM247" s="132"/>
      <c r="AN247" s="132"/>
      <c r="AO247" s="132"/>
      <c r="AP247" s="132"/>
      <c r="AQ247" s="132"/>
      <c r="AR247" s="132"/>
      <c r="AS247" s="132"/>
      <c r="AT247" s="132"/>
      <c r="AU247" s="132"/>
      <c r="AV247" s="132"/>
      <c r="AW247" s="132"/>
      <c r="AX247" s="132"/>
      <c r="AY247" s="132"/>
      <c r="AZ247" s="132"/>
      <c r="BA247" s="132"/>
      <c r="BB247" s="132"/>
      <c r="BC247" s="132"/>
      <c r="BD247" s="132"/>
      <c r="BE247" s="132"/>
      <c r="BF247" s="132"/>
      <c r="BG247" s="132"/>
      <c r="BH247" s="132"/>
      <c r="BI247" s="132"/>
      <c r="BJ247" s="132"/>
      <c r="BK247" s="132"/>
      <c r="BL247" s="132"/>
      <c r="BM247" s="132"/>
      <c r="BN247" s="132"/>
      <c r="BO247" s="132"/>
      <c r="BP247" s="132"/>
      <c r="BQ247" s="132"/>
      <c r="BR247" s="132"/>
      <c r="BS247" s="132"/>
      <c r="BT247" s="132"/>
      <c r="BU247" s="132"/>
      <c r="BV247" s="132"/>
      <c r="BW247" s="132"/>
    </row>
    <row r="248" spans="1:75" ht="21.6" customHeight="1" x14ac:dyDescent="0.2">
      <c r="A248" s="132"/>
      <c r="B248" s="143"/>
      <c r="C248" s="144"/>
      <c r="D248" s="144"/>
      <c r="E248" s="144"/>
      <c r="F248" s="144"/>
      <c r="G248" s="144"/>
      <c r="H248" s="144"/>
      <c r="I248" s="144"/>
      <c r="J248" s="144"/>
      <c r="K248" s="132"/>
      <c r="L248" s="132"/>
      <c r="M248" s="132"/>
      <c r="N248" s="132"/>
      <c r="O248" s="132"/>
      <c r="P248" s="132"/>
      <c r="Q248" s="132"/>
      <c r="R248" s="132"/>
      <c r="S248" s="132"/>
      <c r="T248" s="132"/>
      <c r="U248" s="132"/>
      <c r="V248" s="132"/>
      <c r="W248" s="132"/>
      <c r="X248" s="132"/>
      <c r="Y248" s="132"/>
      <c r="Z248" s="132"/>
      <c r="AA248" s="132"/>
      <c r="AB248" s="132"/>
      <c r="AC248" s="132"/>
      <c r="AD248" s="132"/>
      <c r="AE248" s="132"/>
      <c r="AF248" s="132"/>
      <c r="AG248" s="132"/>
      <c r="AH248" s="132"/>
      <c r="AI248" s="132"/>
      <c r="AJ248" s="132"/>
      <c r="AK248" s="132"/>
      <c r="AL248" s="132"/>
      <c r="AM248" s="132"/>
      <c r="AN248" s="132"/>
      <c r="AO248" s="132"/>
      <c r="AP248" s="132"/>
      <c r="AQ248" s="132"/>
      <c r="AR248" s="132"/>
      <c r="AS248" s="132"/>
      <c r="AT248" s="132"/>
      <c r="AU248" s="132"/>
      <c r="AV248" s="132"/>
      <c r="AW248" s="132"/>
      <c r="AX248" s="132"/>
      <c r="AY248" s="132"/>
      <c r="AZ248" s="132"/>
      <c r="BA248" s="132"/>
      <c r="BB248" s="132"/>
      <c r="BC248" s="132"/>
      <c r="BD248" s="132"/>
      <c r="BE248" s="132"/>
      <c r="BF248" s="132"/>
      <c r="BG248" s="132"/>
      <c r="BH248" s="132"/>
      <c r="BI248" s="132"/>
      <c r="BJ248" s="132"/>
      <c r="BK248" s="132"/>
      <c r="BL248" s="132"/>
      <c r="BM248" s="132"/>
      <c r="BN248" s="132"/>
      <c r="BO248" s="132"/>
      <c r="BP248" s="132"/>
      <c r="BQ248" s="132"/>
      <c r="BR248" s="132"/>
      <c r="BS248" s="132"/>
      <c r="BT248" s="132"/>
      <c r="BU248" s="132"/>
      <c r="BV248" s="132"/>
      <c r="BW248" s="132"/>
    </row>
    <row r="249" spans="1:75" ht="21.6" customHeight="1" x14ac:dyDescent="0.2">
      <c r="A249" s="132"/>
      <c r="B249" s="143"/>
      <c r="C249" s="144"/>
      <c r="D249" s="144"/>
      <c r="E249" s="144"/>
      <c r="F249" s="144"/>
      <c r="G249" s="144"/>
      <c r="H249" s="144"/>
      <c r="I249" s="144"/>
      <c r="J249" s="144"/>
      <c r="K249" s="132"/>
      <c r="L249" s="132"/>
      <c r="M249" s="132"/>
      <c r="N249" s="132"/>
      <c r="O249" s="132"/>
      <c r="P249" s="132"/>
      <c r="Q249" s="132"/>
      <c r="R249" s="132"/>
      <c r="S249" s="132"/>
      <c r="T249" s="132"/>
      <c r="U249" s="132"/>
      <c r="V249" s="132"/>
      <c r="W249" s="132"/>
      <c r="X249" s="132"/>
      <c r="Y249" s="132"/>
      <c r="Z249" s="132"/>
      <c r="AA249" s="132"/>
      <c r="AB249" s="132"/>
      <c r="AC249" s="132"/>
      <c r="AD249" s="132"/>
      <c r="AE249" s="132"/>
      <c r="AF249" s="132"/>
      <c r="AG249" s="132"/>
      <c r="AH249" s="132"/>
      <c r="AI249" s="132"/>
      <c r="AJ249" s="132"/>
      <c r="AK249" s="132"/>
      <c r="AL249" s="132"/>
      <c r="AM249" s="132"/>
      <c r="AN249" s="132"/>
      <c r="AO249" s="132"/>
      <c r="AP249" s="132"/>
      <c r="AQ249" s="132"/>
      <c r="AR249" s="132"/>
      <c r="AS249" s="132"/>
      <c r="AT249" s="132"/>
      <c r="AU249" s="132"/>
      <c r="AV249" s="132"/>
      <c r="AW249" s="132"/>
      <c r="AX249" s="132"/>
      <c r="AY249" s="132"/>
      <c r="AZ249" s="132"/>
      <c r="BA249" s="132"/>
      <c r="BB249" s="132"/>
      <c r="BC249" s="132"/>
      <c r="BD249" s="132"/>
      <c r="BE249" s="132"/>
      <c r="BF249" s="132"/>
      <c r="BG249" s="132"/>
      <c r="BH249" s="132"/>
      <c r="BI249" s="132"/>
      <c r="BJ249" s="132"/>
      <c r="BK249" s="132"/>
      <c r="BL249" s="132"/>
      <c r="BM249" s="132"/>
      <c r="BN249" s="132"/>
      <c r="BO249" s="132"/>
      <c r="BP249" s="132"/>
      <c r="BQ249" s="132"/>
      <c r="BR249" s="132"/>
      <c r="BS249" s="132"/>
      <c r="BT249" s="132"/>
      <c r="BU249" s="132"/>
      <c r="BV249" s="132"/>
      <c r="BW249" s="132"/>
    </row>
    <row r="250" spans="1:75" ht="21.6" customHeight="1" x14ac:dyDescent="0.2">
      <c r="A250" s="132"/>
      <c r="B250" s="143"/>
      <c r="C250" s="144"/>
      <c r="D250" s="144"/>
      <c r="E250" s="144"/>
      <c r="F250" s="144"/>
      <c r="G250" s="144"/>
      <c r="H250" s="144"/>
      <c r="I250" s="144"/>
      <c r="J250" s="144"/>
      <c r="K250" s="132"/>
      <c r="L250" s="132"/>
      <c r="M250" s="132"/>
      <c r="N250" s="132"/>
      <c r="O250" s="132"/>
      <c r="P250" s="132"/>
      <c r="Q250" s="132"/>
      <c r="R250" s="132"/>
      <c r="S250" s="132"/>
      <c r="T250" s="132"/>
      <c r="U250" s="132"/>
      <c r="V250" s="132"/>
      <c r="W250" s="132"/>
      <c r="X250" s="132"/>
      <c r="Y250" s="132"/>
      <c r="Z250" s="132"/>
      <c r="AA250" s="132"/>
      <c r="AB250" s="132"/>
      <c r="AC250" s="132"/>
      <c r="AD250" s="132"/>
      <c r="AE250" s="132"/>
      <c r="AF250" s="132"/>
      <c r="AG250" s="132"/>
      <c r="AH250" s="132"/>
      <c r="AI250" s="132"/>
      <c r="AJ250" s="132"/>
      <c r="AK250" s="132"/>
      <c r="AL250" s="132"/>
      <c r="AM250" s="132"/>
      <c r="AN250" s="132"/>
      <c r="AO250" s="132"/>
      <c r="AP250" s="132"/>
      <c r="AQ250" s="132"/>
      <c r="AR250" s="132"/>
      <c r="AS250" s="132"/>
      <c r="AT250" s="132"/>
      <c r="AU250" s="132"/>
      <c r="AV250" s="132"/>
      <c r="AW250" s="132"/>
      <c r="AX250" s="132"/>
      <c r="AY250" s="132"/>
      <c r="AZ250" s="132"/>
      <c r="BA250" s="132"/>
      <c r="BB250" s="132"/>
      <c r="BC250" s="132"/>
      <c r="BD250" s="132"/>
      <c r="BE250" s="132"/>
      <c r="BF250" s="132"/>
      <c r="BG250" s="132"/>
      <c r="BH250" s="132"/>
      <c r="BI250" s="132"/>
      <c r="BJ250" s="132"/>
      <c r="BK250" s="132"/>
      <c r="BL250" s="132"/>
      <c r="BM250" s="132"/>
      <c r="BN250" s="132"/>
      <c r="BO250" s="132"/>
      <c r="BP250" s="132"/>
      <c r="BQ250" s="132"/>
      <c r="BR250" s="132"/>
      <c r="BS250" s="132"/>
      <c r="BT250" s="132"/>
      <c r="BU250" s="132"/>
      <c r="BV250" s="132"/>
      <c r="BW250" s="132"/>
    </row>
    <row r="251" spans="1:75" ht="21.6" customHeight="1" x14ac:dyDescent="0.2">
      <c r="A251" s="132"/>
      <c r="B251" s="143"/>
      <c r="C251" s="144"/>
      <c r="D251" s="144"/>
      <c r="E251" s="144"/>
      <c r="F251" s="144"/>
      <c r="G251" s="144"/>
      <c r="H251" s="144"/>
      <c r="I251" s="144"/>
      <c r="J251" s="144"/>
      <c r="K251" s="132"/>
      <c r="L251" s="132"/>
      <c r="M251" s="132"/>
      <c r="N251" s="132"/>
      <c r="O251" s="132"/>
      <c r="P251" s="132"/>
      <c r="Q251" s="132"/>
      <c r="R251" s="132"/>
      <c r="S251" s="132"/>
      <c r="T251" s="132"/>
      <c r="U251" s="132"/>
      <c r="V251" s="132"/>
      <c r="W251" s="132"/>
      <c r="X251" s="132"/>
      <c r="Y251" s="132"/>
      <c r="Z251" s="132"/>
      <c r="AA251" s="132"/>
      <c r="AB251" s="132"/>
      <c r="AC251" s="132"/>
      <c r="AD251" s="132"/>
      <c r="AE251" s="132"/>
      <c r="AF251" s="132"/>
      <c r="AG251" s="132"/>
      <c r="AH251" s="132"/>
      <c r="AI251" s="132"/>
      <c r="AJ251" s="132"/>
      <c r="AK251" s="132"/>
      <c r="AL251" s="132"/>
      <c r="AM251" s="132"/>
      <c r="AN251" s="132"/>
      <c r="AO251" s="132"/>
      <c r="AP251" s="132"/>
      <c r="AQ251" s="132"/>
      <c r="AR251" s="132"/>
      <c r="AS251" s="132"/>
      <c r="AT251" s="132"/>
      <c r="AU251" s="132"/>
      <c r="AV251" s="132"/>
      <c r="AW251" s="132"/>
      <c r="AX251" s="132"/>
      <c r="AY251" s="132"/>
      <c r="AZ251" s="132"/>
      <c r="BA251" s="132"/>
      <c r="BB251" s="132"/>
      <c r="BC251" s="132"/>
      <c r="BD251" s="132"/>
      <c r="BE251" s="132"/>
      <c r="BF251" s="132"/>
      <c r="BG251" s="132"/>
      <c r="BH251" s="132"/>
      <c r="BI251" s="132"/>
      <c r="BJ251" s="132"/>
      <c r="BK251" s="132"/>
      <c r="BL251" s="132"/>
      <c r="BM251" s="132"/>
      <c r="BN251" s="132"/>
      <c r="BO251" s="132"/>
      <c r="BP251" s="132"/>
      <c r="BQ251" s="132"/>
      <c r="BR251" s="132"/>
      <c r="BS251" s="132"/>
      <c r="BT251" s="132"/>
      <c r="BU251" s="132"/>
      <c r="BV251" s="132"/>
      <c r="BW251" s="132"/>
    </row>
    <row r="252" spans="1:75" ht="21.6" customHeight="1" x14ac:dyDescent="0.2">
      <c r="A252" s="132"/>
      <c r="B252" s="143"/>
      <c r="C252" s="144"/>
      <c r="D252" s="144"/>
      <c r="E252" s="144"/>
      <c r="F252" s="144"/>
      <c r="G252" s="144"/>
      <c r="H252" s="144"/>
      <c r="I252" s="144"/>
      <c r="J252" s="144"/>
      <c r="K252" s="132"/>
      <c r="L252" s="132"/>
      <c r="M252" s="132"/>
      <c r="N252" s="132"/>
      <c r="O252" s="132"/>
      <c r="P252" s="132"/>
      <c r="Q252" s="132"/>
      <c r="R252" s="132"/>
      <c r="S252" s="132"/>
      <c r="T252" s="132"/>
      <c r="U252" s="132"/>
      <c r="V252" s="132"/>
      <c r="W252" s="132"/>
      <c r="X252" s="132"/>
      <c r="Y252" s="132"/>
      <c r="Z252" s="132"/>
      <c r="AA252" s="132"/>
      <c r="AB252" s="132"/>
      <c r="AC252" s="132"/>
      <c r="AD252" s="132"/>
      <c r="AE252" s="132"/>
      <c r="AF252" s="132"/>
      <c r="AG252" s="132"/>
      <c r="AH252" s="132"/>
      <c r="AI252" s="132"/>
      <c r="AJ252" s="132"/>
      <c r="AK252" s="132"/>
      <c r="AL252" s="132"/>
      <c r="AM252" s="132"/>
      <c r="AN252" s="132"/>
      <c r="AO252" s="132"/>
      <c r="AP252" s="132"/>
      <c r="AQ252" s="132"/>
      <c r="AR252" s="132"/>
      <c r="AS252" s="132"/>
      <c r="AT252" s="132"/>
      <c r="AU252" s="132"/>
      <c r="AV252" s="132"/>
      <c r="AW252" s="132"/>
      <c r="AX252" s="132"/>
      <c r="AY252" s="132"/>
      <c r="AZ252" s="132"/>
      <c r="BA252" s="132"/>
      <c r="BB252" s="132"/>
      <c r="BC252" s="132"/>
      <c r="BD252" s="132"/>
      <c r="BE252" s="132"/>
      <c r="BF252" s="132"/>
      <c r="BG252" s="132"/>
      <c r="BH252" s="132"/>
      <c r="BI252" s="132"/>
      <c r="BJ252" s="132"/>
      <c r="BK252" s="132"/>
      <c r="BL252" s="132"/>
      <c r="BM252" s="132"/>
      <c r="BN252" s="132"/>
      <c r="BO252" s="132"/>
      <c r="BP252" s="132"/>
      <c r="BQ252" s="132"/>
      <c r="BR252" s="132"/>
      <c r="BS252" s="132"/>
      <c r="BT252" s="132"/>
      <c r="BU252" s="132"/>
      <c r="BV252" s="132"/>
      <c r="BW252" s="132"/>
    </row>
    <row r="253" spans="1:75" ht="21.6" customHeight="1" x14ac:dyDescent="0.2">
      <c r="A253" s="132"/>
      <c r="B253" s="143"/>
      <c r="C253" s="144"/>
      <c r="D253" s="144"/>
      <c r="E253" s="144"/>
      <c r="F253" s="144"/>
      <c r="G253" s="144"/>
      <c r="H253" s="144"/>
      <c r="I253" s="144"/>
      <c r="J253" s="144"/>
      <c r="K253" s="132"/>
      <c r="L253" s="132"/>
      <c r="M253" s="132"/>
      <c r="N253" s="132"/>
      <c r="O253" s="132"/>
      <c r="P253" s="132"/>
      <c r="Q253" s="132"/>
      <c r="R253" s="132"/>
      <c r="S253" s="132"/>
      <c r="T253" s="132"/>
      <c r="U253" s="132"/>
      <c r="V253" s="132"/>
      <c r="W253" s="132"/>
      <c r="X253" s="132"/>
      <c r="Y253" s="132"/>
      <c r="Z253" s="132"/>
      <c r="AA253" s="132"/>
      <c r="AB253" s="132"/>
      <c r="AC253" s="132"/>
      <c r="AD253" s="132"/>
      <c r="AE253" s="132"/>
      <c r="AF253" s="132"/>
      <c r="AG253" s="132"/>
      <c r="AH253" s="132"/>
      <c r="AI253" s="132"/>
      <c r="AJ253" s="132"/>
      <c r="AK253" s="132"/>
      <c r="AL253" s="132"/>
      <c r="AM253" s="132"/>
      <c r="AN253" s="132"/>
      <c r="AO253" s="132"/>
      <c r="AP253" s="132"/>
      <c r="AQ253" s="132"/>
      <c r="AR253" s="132"/>
      <c r="AS253" s="132"/>
      <c r="AT253" s="132"/>
      <c r="AU253" s="132"/>
      <c r="AV253" s="132"/>
      <c r="AW253" s="132"/>
      <c r="AX253" s="132"/>
      <c r="AY253" s="132"/>
      <c r="AZ253" s="132"/>
      <c r="BA253" s="132"/>
      <c r="BB253" s="132"/>
      <c r="BC253" s="132"/>
      <c r="BD253" s="132"/>
      <c r="BE253" s="132"/>
      <c r="BF253" s="132"/>
      <c r="BG253" s="132"/>
      <c r="BH253" s="132"/>
      <c r="BI253" s="132"/>
      <c r="BJ253" s="132"/>
      <c r="BK253" s="132"/>
      <c r="BL253" s="132"/>
      <c r="BM253" s="132"/>
      <c r="BN253" s="132"/>
      <c r="BO253" s="132"/>
      <c r="BP253" s="132"/>
      <c r="BQ253" s="132"/>
      <c r="BR253" s="132"/>
      <c r="BS253" s="132"/>
      <c r="BT253" s="132"/>
      <c r="BU253" s="132"/>
      <c r="BV253" s="132"/>
      <c r="BW253" s="132"/>
    </row>
  </sheetData>
  <mergeCells count="32">
    <mergeCell ref="C80:E80"/>
    <mergeCell ref="C78:E78"/>
    <mergeCell ref="C76:E76"/>
    <mergeCell ref="C74:E74"/>
    <mergeCell ref="C31:E31"/>
    <mergeCell ref="F87:J87"/>
    <mergeCell ref="F81:J81"/>
    <mergeCell ref="H22:I22"/>
    <mergeCell ref="AE22:AF22"/>
    <mergeCell ref="AG22:AH22"/>
    <mergeCell ref="AB22:AC22"/>
    <mergeCell ref="F18:J18"/>
    <mergeCell ref="F21:J21"/>
    <mergeCell ref="C22:C23"/>
    <mergeCell ref="F22:G22"/>
    <mergeCell ref="F20:J20"/>
    <mergeCell ref="B1:AR17"/>
    <mergeCell ref="AJ22:AK22"/>
    <mergeCell ref="AL22:AM22"/>
    <mergeCell ref="K20:O20"/>
    <mergeCell ref="P20:T20"/>
    <mergeCell ref="U20:Y20"/>
    <mergeCell ref="Z20:AD20"/>
    <mergeCell ref="AE20:AI20"/>
    <mergeCell ref="AJ20:AN20"/>
    <mergeCell ref="K22:L22"/>
    <mergeCell ref="M22:N22"/>
    <mergeCell ref="P22:Q22"/>
    <mergeCell ref="R22:S22"/>
    <mergeCell ref="U22:V22"/>
    <mergeCell ref="W22:X22"/>
    <mergeCell ref="Z22:AA22"/>
  </mergeCells>
  <phoneticPr fontId="2" type="noConversion"/>
  <pageMargins left="0.98425196850393704" right="0.39370078740157483" top="0.59055118110236227" bottom="0.59055118110236227" header="0" footer="0"/>
  <pageSetup paperSize="9" scale="10" orientation="portrait" r:id="rId1"/>
  <headerFooter alignWithMargins="0"/>
  <colBreaks count="1" manualBreakCount="1">
    <brk id="5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20"/>
  <sheetViews>
    <sheetView zoomScale="70" zoomScaleNormal="70" zoomScaleSheetLayoutView="55" workbookViewId="0">
      <selection activeCell="O35" sqref="O35"/>
    </sheetView>
  </sheetViews>
  <sheetFormatPr defaultRowHeight="21.6" customHeight="1" x14ac:dyDescent="0.2"/>
  <cols>
    <col min="1" max="1" width="9.140625" style="132" customWidth="1"/>
    <col min="2" max="2" width="2.5703125" style="143" customWidth="1"/>
    <col min="3" max="3" width="65.5703125" style="144" customWidth="1"/>
    <col min="4" max="4" width="7" style="144" customWidth="1"/>
    <col min="5" max="5" width="8.5703125" style="144" customWidth="1"/>
    <col min="6" max="9" width="8.7109375" style="144" customWidth="1"/>
    <col min="10" max="10" width="11.7109375" style="144" customWidth="1"/>
    <col min="11" max="41" width="9.140625" style="132"/>
    <col min="42" max="42" width="9.140625" style="129"/>
    <col min="43" max="43" width="9.140625" style="129" customWidth="1"/>
    <col min="44" max="44" width="5" style="129" customWidth="1"/>
    <col min="45" max="47" width="9.140625" style="129"/>
    <col min="48" max="48" width="5.7109375" style="129" customWidth="1"/>
    <col min="49" max="51" width="9.140625" style="129"/>
    <col min="52" max="52" width="5.28515625" style="129" customWidth="1"/>
    <col min="53" max="55" width="9.140625" style="129"/>
    <col min="56" max="56" width="4.7109375" style="129" customWidth="1"/>
    <col min="57" max="59" width="9.140625" style="129"/>
    <col min="60" max="60" width="4.7109375" style="129" customWidth="1"/>
    <col min="61" max="61" width="9.140625" style="129" customWidth="1"/>
    <col min="62" max="63" width="9.140625" style="129"/>
    <col min="64" max="64" width="5" style="129" customWidth="1"/>
    <col min="65" max="65" width="9.140625" style="129" customWidth="1"/>
    <col min="66" max="16384" width="9.140625" style="129"/>
  </cols>
  <sheetData>
    <row r="1" spans="1:46" ht="21.6" customHeight="1" x14ac:dyDescent="0.2">
      <c r="A1" s="378"/>
      <c r="B1" s="432"/>
      <c r="C1" s="432"/>
      <c r="D1" s="432"/>
      <c r="E1" s="432"/>
      <c r="F1" s="432"/>
      <c r="G1" s="432"/>
      <c r="H1" s="432"/>
      <c r="I1" s="432"/>
      <c r="J1" s="432"/>
      <c r="K1" s="432"/>
      <c r="L1" s="432"/>
      <c r="M1" s="432"/>
      <c r="N1" s="432"/>
      <c r="O1" s="432"/>
      <c r="P1" s="432"/>
      <c r="Q1" s="432"/>
      <c r="R1" s="432"/>
      <c r="S1" s="432"/>
      <c r="T1" s="432"/>
      <c r="U1" s="432"/>
      <c r="V1" s="432"/>
      <c r="W1" s="432"/>
      <c r="X1" s="432"/>
      <c r="Y1" s="432"/>
      <c r="Z1" s="432"/>
      <c r="AA1" s="432"/>
      <c r="AB1" s="432"/>
      <c r="AC1" s="432"/>
      <c r="AD1" s="432"/>
      <c r="AE1" s="432"/>
      <c r="AF1" s="432"/>
      <c r="AG1" s="432"/>
      <c r="AH1" s="432"/>
      <c r="AI1" s="432"/>
      <c r="AJ1" s="432"/>
      <c r="AK1" s="432"/>
      <c r="AL1" s="432"/>
      <c r="AM1" s="432"/>
      <c r="AN1" s="432"/>
      <c r="AO1" s="432"/>
      <c r="AP1" s="432"/>
      <c r="AQ1" s="432"/>
      <c r="AR1" s="432"/>
      <c r="AS1" s="423"/>
      <c r="AT1" s="422"/>
    </row>
    <row r="2" spans="1:46" ht="21.6" customHeight="1" x14ac:dyDescent="0.2">
      <c r="A2" s="378"/>
      <c r="B2" s="432"/>
      <c r="C2" s="432"/>
      <c r="D2" s="432"/>
      <c r="E2" s="432"/>
      <c r="F2" s="432"/>
      <c r="G2" s="432"/>
      <c r="H2" s="432"/>
      <c r="I2" s="432"/>
      <c r="J2" s="432"/>
      <c r="K2" s="432"/>
      <c r="L2" s="432"/>
      <c r="M2" s="432"/>
      <c r="N2" s="432"/>
      <c r="O2" s="432"/>
      <c r="P2" s="432"/>
      <c r="Q2" s="432"/>
      <c r="R2" s="432"/>
      <c r="S2" s="432"/>
      <c r="T2" s="432"/>
      <c r="U2" s="432"/>
      <c r="V2" s="432"/>
      <c r="W2" s="432"/>
      <c r="X2" s="432"/>
      <c r="Y2" s="432"/>
      <c r="Z2" s="432"/>
      <c r="AA2" s="432"/>
      <c r="AB2" s="432"/>
      <c r="AC2" s="432"/>
      <c r="AD2" s="432"/>
      <c r="AE2" s="432"/>
      <c r="AF2" s="432"/>
      <c r="AG2" s="432"/>
      <c r="AH2" s="432"/>
      <c r="AI2" s="432"/>
      <c r="AJ2" s="432"/>
      <c r="AK2" s="432"/>
      <c r="AL2" s="432"/>
      <c r="AM2" s="432"/>
      <c r="AN2" s="432"/>
      <c r="AO2" s="432"/>
      <c r="AP2" s="432"/>
      <c r="AQ2" s="432"/>
      <c r="AR2" s="432"/>
      <c r="AS2" s="423"/>
      <c r="AT2" s="422"/>
    </row>
    <row r="3" spans="1:46" ht="21.6" customHeight="1" x14ac:dyDescent="0.2">
      <c r="A3" s="378"/>
      <c r="B3" s="432"/>
      <c r="C3" s="432"/>
      <c r="D3" s="432"/>
      <c r="E3" s="432"/>
      <c r="F3" s="432"/>
      <c r="G3" s="432"/>
      <c r="H3" s="432"/>
      <c r="I3" s="432"/>
      <c r="J3" s="432"/>
      <c r="K3" s="432"/>
      <c r="L3" s="432"/>
      <c r="M3" s="432"/>
      <c r="N3" s="432"/>
      <c r="O3" s="432"/>
      <c r="P3" s="432"/>
      <c r="Q3" s="432"/>
      <c r="R3" s="432"/>
      <c r="S3" s="432"/>
      <c r="T3" s="432"/>
      <c r="U3" s="432"/>
      <c r="V3" s="432"/>
      <c r="W3" s="432"/>
      <c r="X3" s="432"/>
      <c r="Y3" s="432"/>
      <c r="Z3" s="432"/>
      <c r="AA3" s="432"/>
      <c r="AB3" s="432"/>
      <c r="AC3" s="432"/>
      <c r="AD3" s="432"/>
      <c r="AE3" s="432"/>
      <c r="AF3" s="432"/>
      <c r="AG3" s="432"/>
      <c r="AH3" s="432"/>
      <c r="AI3" s="432"/>
      <c r="AJ3" s="432"/>
      <c r="AK3" s="432"/>
      <c r="AL3" s="432"/>
      <c r="AM3" s="432"/>
      <c r="AN3" s="432"/>
      <c r="AO3" s="432"/>
      <c r="AP3" s="432"/>
      <c r="AQ3" s="432"/>
      <c r="AR3" s="432"/>
      <c r="AS3" s="423"/>
      <c r="AT3" s="422"/>
    </row>
    <row r="4" spans="1:46" ht="21.6" customHeight="1" x14ac:dyDescent="0.2">
      <c r="A4" s="378"/>
      <c r="B4" s="432"/>
      <c r="C4" s="432"/>
      <c r="D4" s="432"/>
      <c r="E4" s="432"/>
      <c r="F4" s="432"/>
      <c r="G4" s="432"/>
      <c r="H4" s="432"/>
      <c r="I4" s="432"/>
      <c r="J4" s="432"/>
      <c r="K4" s="432"/>
      <c r="L4" s="432"/>
      <c r="M4" s="432"/>
      <c r="N4" s="432"/>
      <c r="O4" s="432"/>
      <c r="P4" s="432"/>
      <c r="Q4" s="432"/>
      <c r="R4" s="432"/>
      <c r="S4" s="432"/>
      <c r="T4" s="432"/>
      <c r="U4" s="432"/>
      <c r="V4" s="432"/>
      <c r="W4" s="432"/>
      <c r="X4" s="432"/>
      <c r="Y4" s="432"/>
      <c r="Z4" s="432"/>
      <c r="AA4" s="432"/>
      <c r="AB4" s="432"/>
      <c r="AC4" s="432"/>
      <c r="AD4" s="432"/>
      <c r="AE4" s="432"/>
      <c r="AF4" s="432"/>
      <c r="AG4" s="432"/>
      <c r="AH4" s="432"/>
      <c r="AI4" s="432"/>
      <c r="AJ4" s="432"/>
      <c r="AK4" s="432"/>
      <c r="AL4" s="432"/>
      <c r="AM4" s="432"/>
      <c r="AN4" s="432"/>
      <c r="AO4" s="432"/>
      <c r="AP4" s="432"/>
      <c r="AQ4" s="432"/>
      <c r="AR4" s="432"/>
      <c r="AS4" s="423"/>
      <c r="AT4" s="422"/>
    </row>
    <row r="5" spans="1:46" ht="21.6" customHeight="1" x14ac:dyDescent="0.2">
      <c r="A5" s="378"/>
      <c r="B5" s="432"/>
      <c r="C5" s="432"/>
      <c r="D5" s="432"/>
      <c r="E5" s="432"/>
      <c r="F5" s="432"/>
      <c r="G5" s="432"/>
      <c r="H5" s="432"/>
      <c r="I5" s="432"/>
      <c r="J5" s="432"/>
      <c r="K5" s="432"/>
      <c r="L5" s="432"/>
      <c r="M5" s="432"/>
      <c r="N5" s="432"/>
      <c r="O5" s="432"/>
      <c r="P5" s="432"/>
      <c r="Q5" s="432"/>
      <c r="R5" s="432"/>
      <c r="S5" s="432"/>
      <c r="T5" s="432"/>
      <c r="U5" s="432"/>
      <c r="V5" s="432"/>
      <c r="W5" s="432"/>
      <c r="X5" s="432"/>
      <c r="Y5" s="432"/>
      <c r="Z5" s="432"/>
      <c r="AA5" s="432"/>
      <c r="AB5" s="432"/>
      <c r="AC5" s="432"/>
      <c r="AD5" s="432"/>
      <c r="AE5" s="432"/>
      <c r="AF5" s="432"/>
      <c r="AG5" s="432"/>
      <c r="AH5" s="432"/>
      <c r="AI5" s="432"/>
      <c r="AJ5" s="432"/>
      <c r="AK5" s="432"/>
      <c r="AL5" s="432"/>
      <c r="AM5" s="432"/>
      <c r="AN5" s="432"/>
      <c r="AO5" s="432"/>
      <c r="AP5" s="432"/>
      <c r="AQ5" s="432"/>
      <c r="AR5" s="432"/>
      <c r="AS5" s="423"/>
      <c r="AT5" s="422"/>
    </row>
    <row r="6" spans="1:46" ht="21.6" customHeight="1" x14ac:dyDescent="0.2">
      <c r="A6" s="378"/>
      <c r="B6" s="432"/>
      <c r="C6" s="432"/>
      <c r="D6" s="432"/>
      <c r="E6" s="432"/>
      <c r="F6" s="432"/>
      <c r="G6" s="432"/>
      <c r="H6" s="432"/>
      <c r="I6" s="432"/>
      <c r="J6" s="432"/>
      <c r="K6" s="432"/>
      <c r="L6" s="432"/>
      <c r="M6" s="432"/>
      <c r="N6" s="432"/>
      <c r="O6" s="432"/>
      <c r="P6" s="432"/>
      <c r="Q6" s="432"/>
      <c r="R6" s="432"/>
      <c r="S6" s="432"/>
      <c r="T6" s="432"/>
      <c r="U6" s="432"/>
      <c r="V6" s="432"/>
      <c r="W6" s="432"/>
      <c r="X6" s="432"/>
      <c r="Y6" s="432"/>
      <c r="Z6" s="432"/>
      <c r="AA6" s="432"/>
      <c r="AB6" s="432"/>
      <c r="AC6" s="432"/>
      <c r="AD6" s="432"/>
      <c r="AE6" s="432"/>
      <c r="AF6" s="432"/>
      <c r="AG6" s="432"/>
      <c r="AH6" s="432"/>
      <c r="AI6" s="432"/>
      <c r="AJ6" s="432"/>
      <c r="AK6" s="432"/>
      <c r="AL6" s="432"/>
      <c r="AM6" s="432"/>
      <c r="AN6" s="432"/>
      <c r="AO6" s="432"/>
      <c r="AP6" s="432"/>
      <c r="AQ6" s="432"/>
      <c r="AR6" s="432"/>
      <c r="AS6" s="423"/>
      <c r="AT6" s="422"/>
    </row>
    <row r="7" spans="1:46" ht="21.6" customHeight="1" x14ac:dyDescent="0.2">
      <c r="A7" s="378"/>
      <c r="B7" s="432"/>
      <c r="C7" s="432"/>
      <c r="D7" s="432"/>
      <c r="E7" s="432"/>
      <c r="F7" s="432"/>
      <c r="G7" s="432"/>
      <c r="H7" s="432"/>
      <c r="I7" s="432"/>
      <c r="J7" s="432"/>
      <c r="K7" s="432"/>
      <c r="L7" s="432"/>
      <c r="M7" s="432"/>
      <c r="N7" s="432"/>
      <c r="O7" s="432"/>
      <c r="P7" s="432"/>
      <c r="Q7" s="432"/>
      <c r="R7" s="432"/>
      <c r="S7" s="432"/>
      <c r="T7" s="432"/>
      <c r="U7" s="432"/>
      <c r="V7" s="432"/>
      <c r="W7" s="432"/>
      <c r="X7" s="432"/>
      <c r="Y7" s="432"/>
      <c r="Z7" s="432"/>
      <c r="AA7" s="432"/>
      <c r="AB7" s="432"/>
      <c r="AC7" s="432"/>
      <c r="AD7" s="432"/>
      <c r="AE7" s="432"/>
      <c r="AF7" s="432"/>
      <c r="AG7" s="432"/>
      <c r="AH7" s="432"/>
      <c r="AI7" s="432"/>
      <c r="AJ7" s="432"/>
      <c r="AK7" s="432"/>
      <c r="AL7" s="432"/>
      <c r="AM7" s="432"/>
      <c r="AN7" s="432"/>
      <c r="AO7" s="432"/>
      <c r="AP7" s="432"/>
      <c r="AQ7" s="432"/>
      <c r="AR7" s="432"/>
      <c r="AS7" s="423"/>
      <c r="AT7" s="422"/>
    </row>
    <row r="8" spans="1:46" ht="21.6" customHeight="1" x14ac:dyDescent="0.2">
      <c r="A8" s="378"/>
      <c r="B8" s="432"/>
      <c r="C8" s="432"/>
      <c r="D8" s="432"/>
      <c r="E8" s="432"/>
      <c r="F8" s="432"/>
      <c r="G8" s="432"/>
      <c r="H8" s="432"/>
      <c r="I8" s="432"/>
      <c r="J8" s="432"/>
      <c r="K8" s="432"/>
      <c r="L8" s="432"/>
      <c r="M8" s="432"/>
      <c r="N8" s="432"/>
      <c r="O8" s="432"/>
      <c r="P8" s="432"/>
      <c r="Q8" s="432"/>
      <c r="R8" s="432"/>
      <c r="S8" s="432"/>
      <c r="T8" s="432"/>
      <c r="U8" s="432"/>
      <c r="V8" s="432"/>
      <c r="W8" s="432"/>
      <c r="X8" s="432"/>
      <c r="Y8" s="432"/>
      <c r="Z8" s="432"/>
      <c r="AA8" s="432"/>
      <c r="AB8" s="432"/>
      <c r="AC8" s="432"/>
      <c r="AD8" s="432"/>
      <c r="AE8" s="432"/>
      <c r="AF8" s="432"/>
      <c r="AG8" s="432"/>
      <c r="AH8" s="432"/>
      <c r="AI8" s="432"/>
      <c r="AJ8" s="432"/>
      <c r="AK8" s="432"/>
      <c r="AL8" s="432"/>
      <c r="AM8" s="432"/>
      <c r="AN8" s="432"/>
      <c r="AO8" s="432"/>
      <c r="AP8" s="432"/>
      <c r="AQ8" s="432"/>
      <c r="AR8" s="432"/>
      <c r="AS8" s="423"/>
      <c r="AT8" s="422"/>
    </row>
    <row r="9" spans="1:46" ht="21" customHeight="1" x14ac:dyDescent="0.2">
      <c r="A9" s="378"/>
      <c r="B9" s="432"/>
      <c r="C9" s="432"/>
      <c r="D9" s="432"/>
      <c r="E9" s="432"/>
      <c r="F9" s="432"/>
      <c r="G9" s="432"/>
      <c r="H9" s="432"/>
      <c r="I9" s="432"/>
      <c r="J9" s="432"/>
      <c r="K9" s="432"/>
      <c r="L9" s="432"/>
      <c r="M9" s="432"/>
      <c r="N9" s="432"/>
      <c r="O9" s="432"/>
      <c r="P9" s="432"/>
      <c r="Q9" s="432"/>
      <c r="R9" s="432"/>
      <c r="S9" s="432"/>
      <c r="T9" s="432"/>
      <c r="U9" s="432"/>
      <c r="V9" s="432"/>
      <c r="W9" s="432"/>
      <c r="X9" s="432"/>
      <c r="Y9" s="432"/>
      <c r="Z9" s="432"/>
      <c r="AA9" s="432"/>
      <c r="AB9" s="432"/>
      <c r="AC9" s="432"/>
      <c r="AD9" s="432"/>
      <c r="AE9" s="432"/>
      <c r="AF9" s="432"/>
      <c r="AG9" s="432"/>
      <c r="AH9" s="432"/>
      <c r="AI9" s="432"/>
      <c r="AJ9" s="432"/>
      <c r="AK9" s="432"/>
      <c r="AL9" s="432"/>
      <c r="AM9" s="432"/>
      <c r="AN9" s="432"/>
      <c r="AO9" s="432"/>
      <c r="AP9" s="432"/>
      <c r="AQ9" s="432"/>
      <c r="AR9" s="432"/>
      <c r="AS9" s="423"/>
      <c r="AT9" s="422"/>
    </row>
    <row r="10" spans="1:46" ht="21" customHeight="1" x14ac:dyDescent="0.2">
      <c r="A10" s="378"/>
      <c r="B10" s="432"/>
      <c r="C10" s="432"/>
      <c r="D10" s="432"/>
      <c r="E10" s="432"/>
      <c r="F10" s="432"/>
      <c r="G10" s="432"/>
      <c r="H10" s="432"/>
      <c r="I10" s="432"/>
      <c r="J10" s="432"/>
      <c r="K10" s="432"/>
      <c r="L10" s="432"/>
      <c r="M10" s="432"/>
      <c r="N10" s="432"/>
      <c r="O10" s="432"/>
      <c r="P10" s="432"/>
      <c r="Q10" s="432"/>
      <c r="R10" s="432"/>
      <c r="S10" s="432"/>
      <c r="T10" s="432"/>
      <c r="U10" s="432"/>
      <c r="V10" s="432"/>
      <c r="W10" s="432"/>
      <c r="X10" s="432"/>
      <c r="Y10" s="432"/>
      <c r="Z10" s="432"/>
      <c r="AA10" s="432"/>
      <c r="AB10" s="432"/>
      <c r="AC10" s="432"/>
      <c r="AD10" s="432"/>
      <c r="AE10" s="432"/>
      <c r="AF10" s="432"/>
      <c r="AG10" s="432"/>
      <c r="AH10" s="432"/>
      <c r="AI10" s="432"/>
      <c r="AJ10" s="432"/>
      <c r="AK10" s="432"/>
      <c r="AL10" s="432"/>
      <c r="AM10" s="432"/>
      <c r="AN10" s="432"/>
      <c r="AO10" s="432"/>
      <c r="AP10" s="432"/>
      <c r="AQ10" s="432"/>
      <c r="AR10" s="432"/>
      <c r="AS10" s="423"/>
      <c r="AT10" s="422"/>
    </row>
    <row r="11" spans="1:46" ht="21.6" customHeight="1" x14ac:dyDescent="0.2">
      <c r="A11" s="378"/>
      <c r="B11" s="432"/>
      <c r="C11" s="432"/>
      <c r="D11" s="432"/>
      <c r="E11" s="432"/>
      <c r="F11" s="432"/>
      <c r="G11" s="432"/>
      <c r="H11" s="432"/>
      <c r="I11" s="432"/>
      <c r="J11" s="432"/>
      <c r="K11" s="432"/>
      <c r="L11" s="432"/>
      <c r="M11" s="432"/>
      <c r="N11" s="432"/>
      <c r="O11" s="432"/>
      <c r="P11" s="432"/>
      <c r="Q11" s="432"/>
      <c r="R11" s="432"/>
      <c r="S11" s="432"/>
      <c r="T11" s="432"/>
      <c r="U11" s="432"/>
      <c r="V11" s="432"/>
      <c r="W11" s="432"/>
      <c r="X11" s="432"/>
      <c r="Y11" s="432"/>
      <c r="Z11" s="432"/>
      <c r="AA11" s="432"/>
      <c r="AB11" s="432"/>
      <c r="AC11" s="432"/>
      <c r="AD11" s="432"/>
      <c r="AE11" s="432"/>
      <c r="AF11" s="432"/>
      <c r="AG11" s="432"/>
      <c r="AH11" s="432"/>
      <c r="AI11" s="432"/>
      <c r="AJ11" s="432"/>
      <c r="AK11" s="432"/>
      <c r="AL11" s="432"/>
      <c r="AM11" s="432"/>
      <c r="AN11" s="432"/>
      <c r="AO11" s="432"/>
      <c r="AP11" s="432"/>
      <c r="AQ11" s="432"/>
      <c r="AR11" s="432"/>
      <c r="AS11" s="423"/>
      <c r="AT11" s="422"/>
    </row>
    <row r="12" spans="1:46" ht="21.6" customHeight="1" x14ac:dyDescent="0.2">
      <c r="A12" s="378"/>
      <c r="B12" s="432"/>
      <c r="C12" s="432"/>
      <c r="D12" s="432"/>
      <c r="E12" s="432"/>
      <c r="F12" s="432"/>
      <c r="G12" s="432"/>
      <c r="H12" s="432"/>
      <c r="I12" s="432"/>
      <c r="J12" s="432"/>
      <c r="K12" s="432"/>
      <c r="L12" s="432"/>
      <c r="M12" s="432"/>
      <c r="N12" s="432"/>
      <c r="O12" s="432"/>
      <c r="P12" s="432"/>
      <c r="Q12" s="432"/>
      <c r="R12" s="432"/>
      <c r="S12" s="432"/>
      <c r="T12" s="432"/>
      <c r="U12" s="432"/>
      <c r="V12" s="432"/>
      <c r="W12" s="432"/>
      <c r="X12" s="432"/>
      <c r="Y12" s="432"/>
      <c r="Z12" s="432"/>
      <c r="AA12" s="432"/>
      <c r="AB12" s="432"/>
      <c r="AC12" s="432"/>
      <c r="AD12" s="432"/>
      <c r="AE12" s="432"/>
      <c r="AF12" s="432"/>
      <c r="AG12" s="432"/>
      <c r="AH12" s="432"/>
      <c r="AI12" s="432"/>
      <c r="AJ12" s="432"/>
      <c r="AK12" s="432"/>
      <c r="AL12" s="432"/>
      <c r="AM12" s="432"/>
      <c r="AN12" s="432"/>
      <c r="AO12" s="432"/>
      <c r="AP12" s="432"/>
      <c r="AQ12" s="432"/>
      <c r="AR12" s="432"/>
      <c r="AS12" s="423"/>
      <c r="AT12" s="422"/>
    </row>
    <row r="13" spans="1:46" ht="21.6" customHeight="1" x14ac:dyDescent="0.2">
      <c r="A13" s="378"/>
      <c r="B13" s="432"/>
      <c r="C13" s="432"/>
      <c r="D13" s="432"/>
      <c r="E13" s="432"/>
      <c r="F13" s="432"/>
      <c r="G13" s="432"/>
      <c r="H13" s="432"/>
      <c r="I13" s="432"/>
      <c r="J13" s="432"/>
      <c r="K13" s="432"/>
      <c r="L13" s="432"/>
      <c r="M13" s="432"/>
      <c r="N13" s="432"/>
      <c r="O13" s="432"/>
      <c r="P13" s="432"/>
      <c r="Q13" s="432"/>
      <c r="R13" s="432"/>
      <c r="S13" s="432"/>
      <c r="T13" s="432"/>
      <c r="U13" s="432"/>
      <c r="V13" s="432"/>
      <c r="W13" s="432"/>
      <c r="X13" s="432"/>
      <c r="Y13" s="432"/>
      <c r="Z13" s="432"/>
      <c r="AA13" s="432"/>
      <c r="AB13" s="432"/>
      <c r="AC13" s="432"/>
      <c r="AD13" s="432"/>
      <c r="AE13" s="432"/>
      <c r="AF13" s="432"/>
      <c r="AG13" s="432"/>
      <c r="AH13" s="432"/>
      <c r="AI13" s="432"/>
      <c r="AJ13" s="432"/>
      <c r="AK13" s="432"/>
      <c r="AL13" s="432"/>
      <c r="AM13" s="432"/>
      <c r="AN13" s="432"/>
      <c r="AO13" s="432"/>
      <c r="AP13" s="432"/>
      <c r="AQ13" s="432"/>
      <c r="AR13" s="432"/>
      <c r="AS13" s="423"/>
      <c r="AT13" s="422"/>
    </row>
    <row r="14" spans="1:46" ht="21.6" customHeight="1" x14ac:dyDescent="0.2">
      <c r="A14" s="378"/>
      <c r="B14" s="432"/>
      <c r="C14" s="432"/>
      <c r="D14" s="432"/>
      <c r="E14" s="432"/>
      <c r="F14" s="432"/>
      <c r="G14" s="432"/>
      <c r="H14" s="432"/>
      <c r="I14" s="432"/>
      <c r="J14" s="432"/>
      <c r="K14" s="432"/>
      <c r="L14" s="432"/>
      <c r="M14" s="432"/>
      <c r="N14" s="432"/>
      <c r="O14" s="432"/>
      <c r="P14" s="432"/>
      <c r="Q14" s="432"/>
      <c r="R14" s="432"/>
      <c r="S14" s="432"/>
      <c r="T14" s="432"/>
      <c r="U14" s="432"/>
      <c r="V14" s="432"/>
      <c r="W14" s="432"/>
      <c r="X14" s="432"/>
      <c r="Y14" s="432"/>
      <c r="Z14" s="432"/>
      <c r="AA14" s="432"/>
      <c r="AB14" s="432"/>
      <c r="AC14" s="432"/>
      <c r="AD14" s="432"/>
      <c r="AE14" s="432"/>
      <c r="AF14" s="432"/>
      <c r="AG14" s="432"/>
      <c r="AH14" s="432"/>
      <c r="AI14" s="432"/>
      <c r="AJ14" s="432"/>
      <c r="AK14" s="432"/>
      <c r="AL14" s="432"/>
      <c r="AM14" s="432"/>
      <c r="AN14" s="432"/>
      <c r="AO14" s="432"/>
      <c r="AP14" s="432"/>
      <c r="AQ14" s="432"/>
      <c r="AR14" s="432"/>
      <c r="AS14" s="423"/>
      <c r="AT14" s="422"/>
    </row>
    <row r="15" spans="1:46" ht="21.6" customHeight="1" x14ac:dyDescent="0.2">
      <c r="A15" s="378"/>
      <c r="B15" s="432"/>
      <c r="C15" s="432"/>
      <c r="D15" s="432"/>
      <c r="E15" s="432"/>
      <c r="F15" s="432"/>
      <c r="G15" s="432"/>
      <c r="H15" s="432"/>
      <c r="I15" s="432"/>
      <c r="J15" s="432"/>
      <c r="K15" s="432"/>
      <c r="L15" s="432"/>
      <c r="M15" s="432"/>
      <c r="N15" s="432"/>
      <c r="O15" s="432"/>
      <c r="P15" s="432"/>
      <c r="Q15" s="432"/>
      <c r="R15" s="432"/>
      <c r="S15" s="432"/>
      <c r="T15" s="432"/>
      <c r="U15" s="432"/>
      <c r="V15" s="432"/>
      <c r="W15" s="432"/>
      <c r="X15" s="432"/>
      <c r="Y15" s="432"/>
      <c r="Z15" s="432"/>
      <c r="AA15" s="432"/>
      <c r="AB15" s="432"/>
      <c r="AC15" s="432"/>
      <c r="AD15" s="432"/>
      <c r="AE15" s="432"/>
      <c r="AF15" s="432"/>
      <c r="AG15" s="432"/>
      <c r="AH15" s="432"/>
      <c r="AI15" s="432"/>
      <c r="AJ15" s="432"/>
      <c r="AK15" s="432"/>
      <c r="AL15" s="432"/>
      <c r="AM15" s="432"/>
      <c r="AN15" s="432"/>
      <c r="AO15" s="432"/>
      <c r="AP15" s="432"/>
      <c r="AQ15" s="432"/>
      <c r="AR15" s="432"/>
      <c r="AS15" s="423"/>
      <c r="AT15" s="422"/>
    </row>
    <row r="16" spans="1:46" ht="21.6" customHeight="1" x14ac:dyDescent="0.2">
      <c r="A16" s="378"/>
      <c r="B16" s="432"/>
      <c r="C16" s="432"/>
      <c r="D16" s="432"/>
      <c r="E16" s="432"/>
      <c r="F16" s="432"/>
      <c r="G16" s="432"/>
      <c r="H16" s="432"/>
      <c r="I16" s="432"/>
      <c r="J16" s="432"/>
      <c r="K16" s="432"/>
      <c r="L16" s="432"/>
      <c r="M16" s="432"/>
      <c r="N16" s="432"/>
      <c r="O16" s="432"/>
      <c r="P16" s="432"/>
      <c r="Q16" s="432"/>
      <c r="R16" s="432"/>
      <c r="S16" s="432"/>
      <c r="T16" s="432"/>
      <c r="U16" s="432"/>
      <c r="V16" s="432"/>
      <c r="W16" s="432"/>
      <c r="X16" s="432"/>
      <c r="Y16" s="432"/>
      <c r="Z16" s="432"/>
      <c r="AA16" s="432"/>
      <c r="AB16" s="432"/>
      <c r="AC16" s="432"/>
      <c r="AD16" s="432"/>
      <c r="AE16" s="432"/>
      <c r="AF16" s="432"/>
      <c r="AG16" s="432"/>
      <c r="AH16" s="432"/>
      <c r="AI16" s="432"/>
      <c r="AJ16" s="432"/>
      <c r="AK16" s="432"/>
      <c r="AL16" s="432"/>
      <c r="AM16" s="432"/>
      <c r="AN16" s="432"/>
      <c r="AO16" s="432"/>
      <c r="AP16" s="432"/>
      <c r="AQ16" s="432"/>
      <c r="AR16" s="432"/>
      <c r="AS16" s="423"/>
      <c r="AT16" s="422"/>
    </row>
    <row r="17" spans="1:46" ht="21.6" customHeight="1" x14ac:dyDescent="0.2">
      <c r="A17" s="378"/>
      <c r="B17" s="432"/>
      <c r="C17" s="432"/>
      <c r="D17" s="432"/>
      <c r="E17" s="432"/>
      <c r="F17" s="432"/>
      <c r="G17" s="432"/>
      <c r="H17" s="432"/>
      <c r="I17" s="432"/>
      <c r="J17" s="432"/>
      <c r="K17" s="432"/>
      <c r="L17" s="432"/>
      <c r="M17" s="432"/>
      <c r="N17" s="432"/>
      <c r="O17" s="432"/>
      <c r="P17" s="432"/>
      <c r="Q17" s="432"/>
      <c r="R17" s="432"/>
      <c r="S17" s="432"/>
      <c r="T17" s="432"/>
      <c r="U17" s="432"/>
      <c r="V17" s="432"/>
      <c r="W17" s="432"/>
      <c r="X17" s="432"/>
      <c r="Y17" s="432"/>
      <c r="Z17" s="432"/>
      <c r="AA17" s="432"/>
      <c r="AB17" s="432"/>
      <c r="AC17" s="432"/>
      <c r="AD17" s="432"/>
      <c r="AE17" s="432"/>
      <c r="AF17" s="432"/>
      <c r="AG17" s="432"/>
      <c r="AH17" s="432"/>
      <c r="AI17" s="432"/>
      <c r="AJ17" s="432"/>
      <c r="AK17" s="432"/>
      <c r="AL17" s="432"/>
      <c r="AM17" s="432"/>
      <c r="AN17" s="432"/>
      <c r="AO17" s="432"/>
      <c r="AP17" s="432"/>
      <c r="AQ17" s="432"/>
      <c r="AR17" s="432"/>
      <c r="AS17" s="423"/>
      <c r="AT17" s="422"/>
    </row>
    <row r="18" spans="1:46" ht="21.6" customHeight="1" x14ac:dyDescent="0.2">
      <c r="A18" s="378"/>
      <c r="B18" s="379"/>
      <c r="C18" s="380"/>
      <c r="D18" s="380"/>
      <c r="E18" s="380"/>
      <c r="F18" s="381"/>
      <c r="G18" s="381"/>
      <c r="H18" s="381"/>
      <c r="I18" s="381"/>
      <c r="J18" s="381"/>
      <c r="K18" s="378"/>
      <c r="L18" s="378"/>
      <c r="M18" s="378"/>
      <c r="N18" s="378"/>
      <c r="O18" s="378"/>
      <c r="P18" s="378"/>
      <c r="Q18" s="378"/>
      <c r="R18" s="378"/>
      <c r="S18" s="378"/>
      <c r="T18" s="378"/>
      <c r="U18" s="378"/>
      <c r="V18" s="378"/>
      <c r="W18" s="378"/>
      <c r="X18" s="378"/>
      <c r="Y18" s="378"/>
      <c r="Z18" s="378"/>
      <c r="AA18" s="378"/>
      <c r="AB18" s="378"/>
      <c r="AC18" s="378"/>
      <c r="AD18" s="378"/>
      <c r="AE18" s="378"/>
      <c r="AF18" s="378"/>
      <c r="AG18" s="378"/>
      <c r="AH18" s="378"/>
      <c r="AI18" s="378"/>
      <c r="AJ18" s="378"/>
      <c r="AK18" s="378"/>
      <c r="AL18" s="378"/>
      <c r="AM18" s="378"/>
      <c r="AN18" s="378"/>
      <c r="AO18" s="378"/>
      <c r="AP18" s="433"/>
      <c r="AQ18" s="433"/>
      <c r="AR18" s="433"/>
      <c r="AS18" s="423"/>
      <c r="AT18" s="422"/>
    </row>
    <row r="19" spans="1:46" ht="21.6" customHeight="1" x14ac:dyDescent="0.25">
      <c r="A19" s="378"/>
      <c r="B19" s="379"/>
      <c r="C19" s="382"/>
      <c r="D19" s="382"/>
      <c r="E19" s="382"/>
      <c r="F19" s="380"/>
      <c r="G19" s="380"/>
      <c r="H19" s="380"/>
      <c r="I19" s="380"/>
      <c r="J19" s="380"/>
      <c r="K19" s="378"/>
      <c r="L19" s="378"/>
      <c r="M19" s="378"/>
      <c r="N19" s="378"/>
      <c r="O19" s="378"/>
      <c r="P19" s="378"/>
      <c r="Q19" s="378"/>
      <c r="R19" s="378"/>
      <c r="S19" s="378"/>
      <c r="T19" s="378"/>
      <c r="U19" s="378"/>
      <c r="V19" s="378"/>
      <c r="W19" s="378"/>
      <c r="X19" s="378"/>
      <c r="Y19" s="378"/>
      <c r="Z19" s="378"/>
      <c r="AA19" s="378"/>
      <c r="AB19" s="378"/>
      <c r="AC19" s="378"/>
      <c r="AD19" s="378"/>
      <c r="AE19" s="378"/>
      <c r="AF19" s="378"/>
      <c r="AG19" s="378"/>
      <c r="AH19" s="378"/>
      <c r="AI19" s="378"/>
      <c r="AJ19" s="378"/>
      <c r="AK19" s="378"/>
      <c r="AL19" s="378"/>
      <c r="AM19" s="378"/>
      <c r="AN19" s="378"/>
      <c r="AO19" s="378"/>
      <c r="AP19" s="433"/>
      <c r="AQ19" s="433"/>
      <c r="AR19" s="433"/>
      <c r="AS19" s="423"/>
      <c r="AT19" s="422"/>
    </row>
    <row r="20" spans="1:46" ht="21.6" customHeight="1" x14ac:dyDescent="0.2">
      <c r="A20" s="378"/>
      <c r="B20" s="379"/>
      <c r="C20" s="380"/>
      <c r="D20" s="380"/>
      <c r="E20" s="380"/>
      <c r="F20" s="383" t="s">
        <v>77</v>
      </c>
      <c r="G20" s="383"/>
      <c r="H20" s="383"/>
      <c r="I20" s="383"/>
      <c r="J20" s="383"/>
      <c r="K20" s="384" t="s">
        <v>30</v>
      </c>
      <c r="L20" s="384"/>
      <c r="M20" s="384"/>
      <c r="N20" s="384"/>
      <c r="O20" s="384"/>
      <c r="P20" s="384" t="s">
        <v>31</v>
      </c>
      <c r="Q20" s="384"/>
      <c r="R20" s="384"/>
      <c r="S20" s="384"/>
      <c r="T20" s="384"/>
      <c r="U20" s="384" t="s">
        <v>32</v>
      </c>
      <c r="V20" s="384"/>
      <c r="W20" s="384"/>
      <c r="X20" s="384"/>
      <c r="Y20" s="384"/>
      <c r="Z20" s="384" t="s">
        <v>33</v>
      </c>
      <c r="AA20" s="384"/>
      <c r="AB20" s="384"/>
      <c r="AC20" s="384"/>
      <c r="AD20" s="384"/>
      <c r="AE20" s="384" t="s">
        <v>74</v>
      </c>
      <c r="AF20" s="384"/>
      <c r="AG20" s="384"/>
      <c r="AH20" s="384"/>
      <c r="AI20" s="384"/>
      <c r="AJ20" s="384" t="s">
        <v>34</v>
      </c>
      <c r="AK20" s="384"/>
      <c r="AL20" s="384"/>
      <c r="AM20" s="384"/>
      <c r="AN20" s="384"/>
      <c r="AO20" s="378"/>
      <c r="AP20" s="433"/>
      <c r="AQ20" s="433"/>
      <c r="AR20" s="433"/>
      <c r="AS20" s="423"/>
      <c r="AT20" s="422"/>
    </row>
    <row r="21" spans="1:46" s="134" customFormat="1" ht="21.6" hidden="1" customHeight="1" thickBot="1" x14ac:dyDescent="0.2">
      <c r="A21" s="386"/>
      <c r="B21" s="379"/>
      <c r="C21" s="385"/>
      <c r="D21" s="385"/>
      <c r="E21" s="385"/>
      <c r="F21" s="383"/>
      <c r="G21" s="383"/>
      <c r="H21" s="383"/>
      <c r="I21" s="383"/>
      <c r="J21" s="383"/>
      <c r="K21" s="386"/>
      <c r="L21" s="386"/>
      <c r="M21" s="386"/>
      <c r="N21" s="386"/>
      <c r="O21" s="386"/>
      <c r="P21" s="386"/>
      <c r="Q21" s="386"/>
      <c r="R21" s="386"/>
      <c r="S21" s="386"/>
      <c r="T21" s="386"/>
      <c r="U21" s="386"/>
      <c r="V21" s="386"/>
      <c r="W21" s="386"/>
      <c r="X21" s="386"/>
      <c r="Y21" s="386"/>
      <c r="Z21" s="386"/>
      <c r="AA21" s="386"/>
      <c r="AB21" s="386"/>
      <c r="AC21" s="386"/>
      <c r="AD21" s="386"/>
      <c r="AE21" s="386"/>
      <c r="AF21" s="386"/>
      <c r="AG21" s="386"/>
      <c r="AH21" s="386"/>
      <c r="AI21" s="386"/>
      <c r="AJ21" s="386"/>
      <c r="AK21" s="386"/>
      <c r="AL21" s="386"/>
      <c r="AM21" s="386"/>
      <c r="AN21" s="386"/>
      <c r="AO21" s="386"/>
      <c r="AP21" s="434"/>
      <c r="AQ21" s="434"/>
      <c r="AR21" s="434"/>
      <c r="AS21" s="427"/>
      <c r="AT21" s="426"/>
    </row>
    <row r="22" spans="1:46" s="134" customFormat="1" ht="24" customHeight="1" x14ac:dyDescent="0.2">
      <c r="A22" s="386"/>
      <c r="B22" s="379"/>
      <c r="C22" s="383" t="s">
        <v>7</v>
      </c>
      <c r="D22" s="385"/>
      <c r="E22" s="385"/>
      <c r="F22" s="383">
        <v>2021</v>
      </c>
      <c r="G22" s="383"/>
      <c r="H22" s="383">
        <v>2022</v>
      </c>
      <c r="I22" s="383"/>
      <c r="J22" s="387" t="s">
        <v>4</v>
      </c>
      <c r="K22" s="383">
        <v>2020</v>
      </c>
      <c r="L22" s="383"/>
      <c r="M22" s="383">
        <v>2021</v>
      </c>
      <c r="N22" s="383"/>
      <c r="O22" s="387" t="s">
        <v>4</v>
      </c>
      <c r="P22" s="383">
        <v>2020</v>
      </c>
      <c r="Q22" s="383"/>
      <c r="R22" s="383">
        <v>2021</v>
      </c>
      <c r="S22" s="383"/>
      <c r="T22" s="387" t="s">
        <v>4</v>
      </c>
      <c r="U22" s="383">
        <v>2020</v>
      </c>
      <c r="V22" s="383"/>
      <c r="W22" s="383">
        <v>2021</v>
      </c>
      <c r="X22" s="383"/>
      <c r="Y22" s="387" t="s">
        <v>4</v>
      </c>
      <c r="Z22" s="383">
        <v>2020</v>
      </c>
      <c r="AA22" s="383"/>
      <c r="AB22" s="383">
        <v>2021</v>
      </c>
      <c r="AC22" s="383"/>
      <c r="AD22" s="387" t="s">
        <v>4</v>
      </c>
      <c r="AE22" s="383">
        <v>2020</v>
      </c>
      <c r="AF22" s="383"/>
      <c r="AG22" s="383">
        <v>2021</v>
      </c>
      <c r="AH22" s="383"/>
      <c r="AI22" s="387" t="s">
        <v>4</v>
      </c>
      <c r="AJ22" s="383">
        <v>2020</v>
      </c>
      <c r="AK22" s="383"/>
      <c r="AL22" s="383">
        <v>2021</v>
      </c>
      <c r="AM22" s="383"/>
      <c r="AN22" s="387" t="s">
        <v>4</v>
      </c>
      <c r="AO22" s="386"/>
      <c r="AP22" s="434"/>
      <c r="AQ22" s="434"/>
      <c r="AR22" s="434"/>
      <c r="AS22" s="427"/>
      <c r="AT22" s="426"/>
    </row>
    <row r="23" spans="1:46" s="134" customFormat="1" ht="21.6" customHeight="1" x14ac:dyDescent="0.2">
      <c r="A23" s="386"/>
      <c r="B23" s="379"/>
      <c r="C23" s="383"/>
      <c r="D23" s="385"/>
      <c r="E23" s="385"/>
      <c r="F23" s="388" t="s">
        <v>6</v>
      </c>
      <c r="G23" s="389" t="s">
        <v>5</v>
      </c>
      <c r="H23" s="388" t="s">
        <v>6</v>
      </c>
      <c r="I23" s="389" t="s">
        <v>5</v>
      </c>
      <c r="J23" s="387" t="s">
        <v>5</v>
      </c>
      <c r="K23" s="388" t="s">
        <v>6</v>
      </c>
      <c r="L23" s="389" t="s">
        <v>5</v>
      </c>
      <c r="M23" s="388" t="s">
        <v>6</v>
      </c>
      <c r="N23" s="389" t="s">
        <v>5</v>
      </c>
      <c r="O23" s="387" t="s">
        <v>5</v>
      </c>
      <c r="P23" s="388" t="s">
        <v>6</v>
      </c>
      <c r="Q23" s="389" t="s">
        <v>5</v>
      </c>
      <c r="R23" s="388" t="s">
        <v>6</v>
      </c>
      <c r="S23" s="389" t="s">
        <v>5</v>
      </c>
      <c r="T23" s="387" t="s">
        <v>5</v>
      </c>
      <c r="U23" s="388" t="s">
        <v>6</v>
      </c>
      <c r="V23" s="389" t="s">
        <v>5</v>
      </c>
      <c r="W23" s="388" t="s">
        <v>6</v>
      </c>
      <c r="X23" s="389" t="s">
        <v>5</v>
      </c>
      <c r="Y23" s="387" t="s">
        <v>5</v>
      </c>
      <c r="Z23" s="388" t="s">
        <v>6</v>
      </c>
      <c r="AA23" s="389" t="s">
        <v>5</v>
      </c>
      <c r="AB23" s="388" t="s">
        <v>6</v>
      </c>
      <c r="AC23" s="389" t="s">
        <v>5</v>
      </c>
      <c r="AD23" s="387" t="s">
        <v>5</v>
      </c>
      <c r="AE23" s="388" t="s">
        <v>6</v>
      </c>
      <c r="AF23" s="389" t="s">
        <v>5</v>
      </c>
      <c r="AG23" s="388" t="s">
        <v>6</v>
      </c>
      <c r="AH23" s="389" t="s">
        <v>5</v>
      </c>
      <c r="AI23" s="387" t="s">
        <v>5</v>
      </c>
      <c r="AJ23" s="388" t="s">
        <v>6</v>
      </c>
      <c r="AK23" s="389" t="s">
        <v>5</v>
      </c>
      <c r="AL23" s="388" t="s">
        <v>6</v>
      </c>
      <c r="AM23" s="389" t="s">
        <v>5</v>
      </c>
      <c r="AN23" s="387" t="s">
        <v>5</v>
      </c>
      <c r="AO23" s="386"/>
      <c r="AP23" s="434"/>
      <c r="AQ23" s="434"/>
      <c r="AR23" s="434"/>
      <c r="AS23" s="427"/>
      <c r="AT23" s="426"/>
    </row>
    <row r="24" spans="1:46" s="135" customFormat="1" ht="21.6" customHeight="1" x14ac:dyDescent="0.2">
      <c r="A24" s="378"/>
      <c r="B24" s="379"/>
      <c r="C24" s="390" t="s">
        <v>3</v>
      </c>
      <c r="D24" s="390"/>
      <c r="E24" s="390"/>
      <c r="F24" s="391"/>
      <c r="G24" s="391"/>
      <c r="H24" s="391"/>
      <c r="I24" s="391"/>
      <c r="J24" s="392" t="str">
        <f>IFERROR(H24/F24,"")</f>
        <v/>
      </c>
      <c r="K24" s="378"/>
      <c r="L24" s="378"/>
      <c r="M24" s="378">
        <f>SUM(M25:M30)</f>
        <v>535</v>
      </c>
      <c r="N24" s="378"/>
      <c r="O24" s="378"/>
      <c r="P24" s="378"/>
      <c r="Q24" s="378"/>
      <c r="R24" s="378">
        <f>SUM(R25:R30)</f>
        <v>3375</v>
      </c>
      <c r="S24" s="378"/>
      <c r="T24" s="378"/>
      <c r="U24" s="378"/>
      <c r="V24" s="378"/>
      <c r="W24" s="378">
        <f>SUM(W25:W30)</f>
        <v>270</v>
      </c>
      <c r="X24" s="378"/>
      <c r="Y24" s="378"/>
      <c r="Z24" s="378"/>
      <c r="AA24" s="378"/>
      <c r="AB24" s="378">
        <f>SUM(AB25:AB30)</f>
        <v>415</v>
      </c>
      <c r="AC24" s="378"/>
      <c r="AD24" s="378"/>
      <c r="AE24" s="378"/>
      <c r="AF24" s="378"/>
      <c r="AG24" s="378">
        <f>SUM(AG25:AG30)</f>
        <v>40</v>
      </c>
      <c r="AH24" s="378"/>
      <c r="AI24" s="378"/>
      <c r="AJ24" s="378"/>
      <c r="AK24" s="378"/>
      <c r="AL24" s="378">
        <f>SUM(AL25:AL30)</f>
        <v>205</v>
      </c>
      <c r="AM24" s="378"/>
      <c r="AN24" s="378"/>
      <c r="AO24" s="378"/>
      <c r="AP24" s="433"/>
      <c r="AQ24" s="433"/>
      <c r="AR24" s="433"/>
      <c r="AS24" s="423"/>
      <c r="AT24" s="422"/>
    </row>
    <row r="25" spans="1:46" s="135" customFormat="1" ht="21" customHeight="1" x14ac:dyDescent="0.2">
      <c r="A25" s="378"/>
      <c r="B25" s="379"/>
      <c r="C25" s="390" t="s">
        <v>0</v>
      </c>
      <c r="D25" s="390"/>
      <c r="E25" s="390"/>
      <c r="F25" s="393">
        <v>0</v>
      </c>
      <c r="G25" s="394"/>
      <c r="H25" s="393">
        <v>1127</v>
      </c>
      <c r="I25" s="392"/>
      <c r="J25" s="392">
        <f>IFERROR(( H25-F25)/F25,H25)</f>
        <v>1127</v>
      </c>
      <c r="K25" s="378"/>
      <c r="L25" s="378">
        <v>5</v>
      </c>
      <c r="M25" s="378">
        <f>SUM(M40,M47,M54,M61,M68)</f>
        <v>374</v>
      </c>
      <c r="N25" s="395">
        <f>M25/M24</f>
        <v>0.69906542056074772</v>
      </c>
      <c r="O25" s="378"/>
      <c r="P25" s="378"/>
      <c r="Q25" s="378">
        <v>5</v>
      </c>
      <c r="R25" s="378">
        <f>SUM(R40,R47,R54,R61,R68)</f>
        <v>2243</v>
      </c>
      <c r="S25" s="395">
        <f>R25/R24</f>
        <v>0.66459259259259262</v>
      </c>
      <c r="T25" s="378"/>
      <c r="U25" s="378"/>
      <c r="V25" s="378">
        <v>5</v>
      </c>
      <c r="W25" s="378">
        <f>SUM(W40,W47,W54,W61,W68)</f>
        <v>221</v>
      </c>
      <c r="X25" s="395">
        <f>W25/W24</f>
        <v>0.81851851851851853</v>
      </c>
      <c r="Y25" s="378"/>
      <c r="Z25" s="378"/>
      <c r="AA25" s="378">
        <v>5</v>
      </c>
      <c r="AB25" s="378">
        <f>SUM(AB40,AB47,AB54,AB61,AB68)</f>
        <v>265</v>
      </c>
      <c r="AC25" s="395">
        <f>AB25/AB24</f>
        <v>0.63855421686746983</v>
      </c>
      <c r="AD25" s="378"/>
      <c r="AE25" s="378"/>
      <c r="AF25" s="378">
        <v>5</v>
      </c>
      <c r="AG25" s="378">
        <f>SUM(AG40,AG47,AG54,AG61,AG68)</f>
        <v>28</v>
      </c>
      <c r="AH25" s="395">
        <f>AG25/AG24</f>
        <v>0.7</v>
      </c>
      <c r="AI25" s="378"/>
      <c r="AJ25" s="378"/>
      <c r="AK25" s="378">
        <v>5</v>
      </c>
      <c r="AL25" s="378">
        <f>SUM(AL40,AL47,AL54,AL61,AL68)</f>
        <v>141</v>
      </c>
      <c r="AM25" s="395">
        <f>AL25/AL24</f>
        <v>0.68780487804878043</v>
      </c>
      <c r="AN25" s="378"/>
      <c r="AO25" s="378"/>
      <c r="AP25" s="433"/>
      <c r="AQ25" s="433"/>
      <c r="AR25" s="433"/>
      <c r="AS25" s="423"/>
      <c r="AT25" s="422"/>
    </row>
    <row r="26" spans="1:46" s="135" customFormat="1" ht="21" customHeight="1" x14ac:dyDescent="0.2">
      <c r="A26" s="378"/>
      <c r="B26" s="379"/>
      <c r="C26" s="391" t="s">
        <v>1</v>
      </c>
      <c r="D26" s="391"/>
      <c r="E26" s="391"/>
      <c r="F26" s="396">
        <v>1180</v>
      </c>
      <c r="G26" s="397"/>
      <c r="H26" s="396">
        <v>1014</v>
      </c>
      <c r="I26" s="397"/>
      <c r="J26" s="397">
        <f>IFERROR(( H26-F26)/F26,H26)</f>
        <v>-0.14067796610169492</v>
      </c>
      <c r="K26" s="378"/>
      <c r="L26" s="378">
        <v>4</v>
      </c>
      <c r="M26" s="378">
        <f>SUM(M41,M48,M55,M62,M69)</f>
        <v>111</v>
      </c>
      <c r="N26" s="395">
        <f>M26/M24</f>
        <v>0.20747663551401868</v>
      </c>
      <c r="O26" s="378"/>
      <c r="P26" s="378"/>
      <c r="Q26" s="378">
        <v>4</v>
      </c>
      <c r="R26" s="378">
        <f>SUM(R41,R48,R55,R62,R69)</f>
        <v>1106</v>
      </c>
      <c r="S26" s="395">
        <f>R26/R24</f>
        <v>0.32770370370370372</v>
      </c>
      <c r="T26" s="378"/>
      <c r="U26" s="378"/>
      <c r="V26" s="378">
        <v>4</v>
      </c>
      <c r="W26" s="378">
        <f>SUM(W41,W48,W55,W62,W69)</f>
        <v>43</v>
      </c>
      <c r="X26" s="395">
        <f>W26/W24</f>
        <v>0.15925925925925927</v>
      </c>
      <c r="Y26" s="378"/>
      <c r="Z26" s="378"/>
      <c r="AA26" s="378">
        <v>4</v>
      </c>
      <c r="AB26" s="378">
        <f>SUM(AB41,AB48,AB55,AB62,AB69)</f>
        <v>137</v>
      </c>
      <c r="AC26" s="395">
        <f>AB26/AB24</f>
        <v>0.33012048192771082</v>
      </c>
      <c r="AD26" s="378"/>
      <c r="AE26" s="378"/>
      <c r="AF26" s="378">
        <v>4</v>
      </c>
      <c r="AG26" s="378">
        <f>SUM(AG41,AG48,AG55,AG62,AG69)</f>
        <v>11</v>
      </c>
      <c r="AH26" s="395">
        <f>AG26/AG24</f>
        <v>0.27500000000000002</v>
      </c>
      <c r="AI26" s="378"/>
      <c r="AJ26" s="378"/>
      <c r="AK26" s="378">
        <v>4</v>
      </c>
      <c r="AL26" s="378">
        <f>SUM(AL41,AL48,AL55,AL62,AL69)</f>
        <v>55</v>
      </c>
      <c r="AM26" s="395">
        <f>AL26/AL24</f>
        <v>0.26829268292682928</v>
      </c>
      <c r="AN26" s="378"/>
      <c r="AO26" s="378"/>
      <c r="AP26" s="433"/>
      <c r="AQ26" s="433"/>
      <c r="AR26" s="433"/>
      <c r="AS26" s="423"/>
      <c r="AT26" s="422"/>
    </row>
    <row r="27" spans="1:46" s="135" customFormat="1" ht="21.6" customHeight="1" x14ac:dyDescent="0.2">
      <c r="A27" s="378"/>
      <c r="B27" s="379"/>
      <c r="C27" s="398" t="s">
        <v>25</v>
      </c>
      <c r="D27" s="399"/>
      <c r="E27" s="399"/>
      <c r="F27" s="400">
        <f>SUM(F28:F30)</f>
        <v>1023</v>
      </c>
      <c r="G27" s="400"/>
      <c r="H27" s="400">
        <f t="shared" ref="H27" si="0">SUM(H28:H30)</f>
        <v>920</v>
      </c>
      <c r="I27" s="401"/>
      <c r="J27" s="401"/>
      <c r="K27" s="378"/>
      <c r="L27" s="378">
        <v>3</v>
      </c>
      <c r="M27" s="378">
        <f>SUM(M42,M49,M56,M63,M70)</f>
        <v>18</v>
      </c>
      <c r="N27" s="395">
        <f>M27/M24</f>
        <v>3.3644859813084113E-2</v>
      </c>
      <c r="O27" s="378"/>
      <c r="P27" s="378"/>
      <c r="Q27" s="378">
        <v>3</v>
      </c>
      <c r="R27" s="378">
        <f>SUM(R42,R49,R56,R63,R70)</f>
        <v>6</v>
      </c>
      <c r="S27" s="395">
        <f>R27/R24</f>
        <v>1.7777777777777779E-3</v>
      </c>
      <c r="T27" s="378"/>
      <c r="U27" s="378"/>
      <c r="V27" s="378">
        <v>3</v>
      </c>
      <c r="W27" s="378">
        <f>SUM(W42,W49,W56,W63,W70)</f>
        <v>2</v>
      </c>
      <c r="X27" s="395">
        <f>W27/W24</f>
        <v>7.4074074074074077E-3</v>
      </c>
      <c r="Y27" s="378"/>
      <c r="Z27" s="378"/>
      <c r="AA27" s="378">
        <v>3</v>
      </c>
      <c r="AB27" s="378">
        <f>SUM(AB42,AB49,AB56,AB63,AB70)</f>
        <v>1</v>
      </c>
      <c r="AC27" s="395">
        <f>AB27/AB24</f>
        <v>2.4096385542168677E-3</v>
      </c>
      <c r="AD27" s="378"/>
      <c r="AE27" s="378"/>
      <c r="AF27" s="378">
        <v>3</v>
      </c>
      <c r="AG27" s="378">
        <f>SUM(AG42,AG49,AG56,AG63,AG70)</f>
        <v>0</v>
      </c>
      <c r="AH27" s="395">
        <f>AG27/AG24</f>
        <v>0</v>
      </c>
      <c r="AI27" s="378"/>
      <c r="AJ27" s="378"/>
      <c r="AK27" s="378">
        <v>3</v>
      </c>
      <c r="AL27" s="378">
        <f>SUM(AL42,AL49,AL56,AL63,AL70)</f>
        <v>4</v>
      </c>
      <c r="AM27" s="395">
        <f>AL27/AL24</f>
        <v>1.9512195121951219E-2</v>
      </c>
      <c r="AN27" s="378"/>
      <c r="AO27" s="378"/>
      <c r="AP27" s="433"/>
      <c r="AQ27" s="433"/>
      <c r="AR27" s="433"/>
      <c r="AS27" s="423"/>
      <c r="AT27" s="422"/>
    </row>
    <row r="28" spans="1:46" s="135" customFormat="1" ht="20.100000000000001" customHeight="1" x14ac:dyDescent="0.2">
      <c r="A28" s="378"/>
      <c r="B28" s="379"/>
      <c r="C28" s="402" t="s">
        <v>26</v>
      </c>
      <c r="D28" s="402"/>
      <c r="E28" s="402"/>
      <c r="F28" s="396">
        <v>64</v>
      </c>
      <c r="G28" s="397" t="str">
        <f>IFERROR(F28/F$9,"")</f>
        <v/>
      </c>
      <c r="H28" s="396">
        <v>2</v>
      </c>
      <c r="I28" s="397" t="str">
        <f>IFERROR(H28/H$9,"")</f>
        <v/>
      </c>
      <c r="J28" s="397">
        <f>IFERROR(( H28-F28)/F28,H28)</f>
        <v>-0.96875</v>
      </c>
      <c r="K28" s="378"/>
      <c r="L28" s="378">
        <v>2</v>
      </c>
      <c r="M28" s="378">
        <f t="shared" ref="M28:M30" si="1">SUM(M43,M50,M57,M64,M71)</f>
        <v>3</v>
      </c>
      <c r="N28" s="395">
        <f>M28/M24</f>
        <v>5.6074766355140183E-3</v>
      </c>
      <c r="O28" s="378"/>
      <c r="P28" s="378"/>
      <c r="Q28" s="378">
        <v>2</v>
      </c>
      <c r="R28" s="378">
        <f t="shared" ref="R28:R30" si="2">SUM(R43,R50,R57,R64,R71)</f>
        <v>0</v>
      </c>
      <c r="S28" s="395">
        <f>R28/R24</f>
        <v>0</v>
      </c>
      <c r="T28" s="378"/>
      <c r="U28" s="378"/>
      <c r="V28" s="378">
        <v>2</v>
      </c>
      <c r="W28" s="378">
        <f t="shared" ref="W28:W30" si="3">SUM(W43,W50,W57,W64,W71)</f>
        <v>1</v>
      </c>
      <c r="X28" s="395">
        <f>W28/W24</f>
        <v>3.7037037037037038E-3</v>
      </c>
      <c r="Y28" s="378"/>
      <c r="Z28" s="378"/>
      <c r="AA28" s="378">
        <v>2</v>
      </c>
      <c r="AB28" s="378">
        <f t="shared" ref="AB28:AB30" si="4">SUM(AB43,AB50,AB57,AB64,AB71)</f>
        <v>0</v>
      </c>
      <c r="AC28" s="395">
        <f>AB28/AB24</f>
        <v>0</v>
      </c>
      <c r="AD28" s="378"/>
      <c r="AE28" s="378"/>
      <c r="AF28" s="378">
        <v>2</v>
      </c>
      <c r="AG28" s="378">
        <f t="shared" ref="AG28:AG30" si="5">SUM(AG43,AG50,AG57,AG64,AG71)</f>
        <v>0</v>
      </c>
      <c r="AH28" s="395">
        <f>AG28/AG24</f>
        <v>0</v>
      </c>
      <c r="AI28" s="378"/>
      <c r="AJ28" s="378"/>
      <c r="AK28" s="378">
        <v>2</v>
      </c>
      <c r="AL28" s="378">
        <f t="shared" ref="AL28:AL30" si="6">SUM(AL43,AL50,AL57,AL64,AL71)</f>
        <v>0</v>
      </c>
      <c r="AM28" s="395">
        <f>AL28/AL24</f>
        <v>0</v>
      </c>
      <c r="AN28" s="378"/>
      <c r="AO28" s="378"/>
      <c r="AP28" s="433"/>
      <c r="AQ28" s="433"/>
      <c r="AR28" s="433"/>
      <c r="AS28" s="423"/>
      <c r="AT28" s="422"/>
    </row>
    <row r="29" spans="1:46" s="135" customFormat="1" ht="20.100000000000001" customHeight="1" x14ac:dyDescent="0.2">
      <c r="A29" s="378"/>
      <c r="B29" s="379"/>
      <c r="C29" s="402" t="s">
        <v>27</v>
      </c>
      <c r="D29" s="402"/>
      <c r="E29" s="402"/>
      <c r="F29" s="396">
        <v>653</v>
      </c>
      <c r="G29" s="397" t="str">
        <f t="shared" ref="G29:G80" si="7">IFERROR(F29/F$9,"")</f>
        <v/>
      </c>
      <c r="H29" s="396">
        <v>590</v>
      </c>
      <c r="I29" s="397" t="str">
        <f t="shared" ref="I29:I78" si="8">IFERROR(H29/H$9,"")</f>
        <v/>
      </c>
      <c r="J29" s="397">
        <f t="shared" ref="J29:J78" si="9">IFERROR(( H29-F29)/F29,H29)</f>
        <v>-9.6477794793261865E-2</v>
      </c>
      <c r="K29" s="378"/>
      <c r="L29" s="378">
        <v>1</v>
      </c>
      <c r="M29" s="378">
        <f t="shared" si="1"/>
        <v>4</v>
      </c>
      <c r="N29" s="395">
        <f>M29/M24</f>
        <v>7.4766355140186919E-3</v>
      </c>
      <c r="O29" s="378"/>
      <c r="P29" s="378"/>
      <c r="Q29" s="378">
        <v>1</v>
      </c>
      <c r="R29" s="378">
        <f t="shared" si="2"/>
        <v>0</v>
      </c>
      <c r="S29" s="395">
        <f>R29/R24</f>
        <v>0</v>
      </c>
      <c r="T29" s="378"/>
      <c r="U29" s="378"/>
      <c r="V29" s="378">
        <v>1</v>
      </c>
      <c r="W29" s="378">
        <f t="shared" si="3"/>
        <v>0</v>
      </c>
      <c r="X29" s="395">
        <f>W29/W24</f>
        <v>0</v>
      </c>
      <c r="Y29" s="378"/>
      <c r="Z29" s="378"/>
      <c r="AA29" s="378">
        <v>1</v>
      </c>
      <c r="AB29" s="378">
        <f t="shared" si="4"/>
        <v>1</v>
      </c>
      <c r="AC29" s="395">
        <f>AB29/AB24</f>
        <v>2.4096385542168677E-3</v>
      </c>
      <c r="AD29" s="378"/>
      <c r="AE29" s="378"/>
      <c r="AF29" s="378">
        <v>1</v>
      </c>
      <c r="AG29" s="378">
        <f t="shared" si="5"/>
        <v>1</v>
      </c>
      <c r="AH29" s="395">
        <f>AG29/AG24</f>
        <v>2.5000000000000001E-2</v>
      </c>
      <c r="AI29" s="378"/>
      <c r="AJ29" s="378"/>
      <c r="AK29" s="378">
        <v>1</v>
      </c>
      <c r="AL29" s="378">
        <f t="shared" si="6"/>
        <v>2</v>
      </c>
      <c r="AM29" s="395">
        <f>AL29/AL24</f>
        <v>9.7560975609756097E-3</v>
      </c>
      <c r="AN29" s="378"/>
      <c r="AO29" s="378"/>
      <c r="AP29" s="433"/>
      <c r="AQ29" s="433"/>
      <c r="AR29" s="433"/>
      <c r="AS29" s="423"/>
      <c r="AT29" s="422"/>
    </row>
    <row r="30" spans="1:46" s="135" customFormat="1" ht="20.100000000000001" customHeight="1" x14ac:dyDescent="0.2">
      <c r="A30" s="378"/>
      <c r="B30" s="379"/>
      <c r="C30" s="402" t="s">
        <v>28</v>
      </c>
      <c r="D30" s="402"/>
      <c r="E30" s="402"/>
      <c r="F30" s="396">
        <v>306</v>
      </c>
      <c r="G30" s="397" t="str">
        <f t="shared" si="7"/>
        <v/>
      </c>
      <c r="H30" s="396">
        <v>328</v>
      </c>
      <c r="I30" s="397" t="str">
        <f t="shared" si="8"/>
        <v/>
      </c>
      <c r="J30" s="397">
        <f t="shared" si="9"/>
        <v>7.1895424836601302E-2</v>
      </c>
      <c r="K30" s="378"/>
      <c r="L30" s="403" t="s">
        <v>435</v>
      </c>
      <c r="M30" s="378">
        <f t="shared" si="1"/>
        <v>25</v>
      </c>
      <c r="N30" s="395">
        <f>M30/M24</f>
        <v>4.6728971962616821E-2</v>
      </c>
      <c r="O30" s="378"/>
      <c r="P30" s="378"/>
      <c r="Q30" s="403" t="s">
        <v>435</v>
      </c>
      <c r="R30" s="378">
        <f t="shared" si="2"/>
        <v>20</v>
      </c>
      <c r="S30" s="395">
        <f>R30/R24</f>
        <v>5.9259259259259256E-3</v>
      </c>
      <c r="T30" s="378"/>
      <c r="U30" s="378"/>
      <c r="V30" s="403" t="s">
        <v>435</v>
      </c>
      <c r="W30" s="378">
        <f t="shared" si="3"/>
        <v>3</v>
      </c>
      <c r="X30" s="395">
        <f>W30/W24</f>
        <v>1.1111111111111112E-2</v>
      </c>
      <c r="Y30" s="378"/>
      <c r="Z30" s="378"/>
      <c r="AA30" s="403" t="s">
        <v>435</v>
      </c>
      <c r="AB30" s="378">
        <f t="shared" si="4"/>
        <v>11</v>
      </c>
      <c r="AC30" s="395">
        <f>AB30/AB24</f>
        <v>2.6506024096385541E-2</v>
      </c>
      <c r="AD30" s="378"/>
      <c r="AE30" s="378"/>
      <c r="AF30" s="403" t="s">
        <v>435</v>
      </c>
      <c r="AG30" s="378">
        <f t="shared" si="5"/>
        <v>0</v>
      </c>
      <c r="AH30" s="395">
        <f>AG30/AG24</f>
        <v>0</v>
      </c>
      <c r="AI30" s="378"/>
      <c r="AJ30" s="378"/>
      <c r="AK30" s="403" t="s">
        <v>435</v>
      </c>
      <c r="AL30" s="378">
        <f t="shared" si="6"/>
        <v>3</v>
      </c>
      <c r="AM30" s="395">
        <f>AL30/AL24</f>
        <v>1.4634146341463415E-2</v>
      </c>
      <c r="AN30" s="378"/>
      <c r="AO30" s="378"/>
      <c r="AP30" s="433"/>
      <c r="AQ30" s="433"/>
      <c r="AR30" s="433"/>
      <c r="AS30" s="423"/>
      <c r="AT30" s="422"/>
    </row>
    <row r="31" spans="1:46" s="135" customFormat="1" ht="21.6" customHeight="1" x14ac:dyDescent="0.2">
      <c r="A31" s="378"/>
      <c r="B31" s="404"/>
      <c r="C31" s="405" t="s">
        <v>29</v>
      </c>
      <c r="D31" s="405"/>
      <c r="E31" s="405"/>
      <c r="F31" s="400">
        <f>SUM(F32:F37)</f>
        <v>1026</v>
      </c>
      <c r="G31" s="401"/>
      <c r="H31" s="400">
        <f>SUM(H32:H37)</f>
        <v>968</v>
      </c>
      <c r="I31" s="401"/>
      <c r="J31" s="401">
        <f t="shared" si="9"/>
        <v>-5.6530214424951264E-2</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433"/>
      <c r="AQ31" s="433"/>
      <c r="AR31" s="433"/>
      <c r="AS31" s="423"/>
      <c r="AT31" s="422"/>
    </row>
    <row r="32" spans="1:46" s="135" customFormat="1" ht="20.100000000000001" customHeight="1" x14ac:dyDescent="0.2">
      <c r="A32" s="378"/>
      <c r="B32" s="379"/>
      <c r="C32" s="402" t="s">
        <v>30</v>
      </c>
      <c r="D32" s="402"/>
      <c r="E32" s="402"/>
      <c r="F32" s="396">
        <v>114</v>
      </c>
      <c r="G32" s="397" t="str">
        <f t="shared" si="7"/>
        <v/>
      </c>
      <c r="H32" s="396">
        <v>107</v>
      </c>
      <c r="I32" s="406">
        <f>IFERROR(H32/H31,"")</f>
        <v>0.11053719008264463</v>
      </c>
      <c r="J32" s="397">
        <f t="shared" si="9"/>
        <v>-6.1403508771929821E-2</v>
      </c>
      <c r="K32" s="396">
        <v>0</v>
      </c>
      <c r="L32" s="397"/>
      <c r="M32" s="396">
        <v>114</v>
      </c>
      <c r="N32" s="397"/>
      <c r="O32" s="397">
        <f t="shared" ref="O32" si="10">IFERROR(( M32-K32)/K32,M32)</f>
        <v>114</v>
      </c>
      <c r="P32" s="396"/>
      <c r="Q32" s="397"/>
      <c r="R32" s="396"/>
      <c r="S32" s="397"/>
      <c r="T32" s="397"/>
      <c r="U32" s="396"/>
      <c r="V32" s="397"/>
      <c r="W32" s="396"/>
      <c r="X32" s="397"/>
      <c r="Y32" s="397"/>
      <c r="Z32" s="396"/>
      <c r="AA32" s="397"/>
      <c r="AB32" s="396"/>
      <c r="AC32" s="397"/>
      <c r="AD32" s="397"/>
      <c r="AE32" s="396"/>
      <c r="AF32" s="397"/>
      <c r="AG32" s="396"/>
      <c r="AH32" s="397"/>
      <c r="AI32" s="397"/>
      <c r="AJ32" s="396"/>
      <c r="AK32" s="397"/>
      <c r="AL32" s="396"/>
      <c r="AM32" s="397"/>
      <c r="AN32" s="397"/>
      <c r="AO32" s="378"/>
      <c r="AP32" s="433"/>
      <c r="AQ32" s="433"/>
      <c r="AR32" s="433"/>
      <c r="AS32" s="423"/>
      <c r="AT32" s="422"/>
    </row>
    <row r="33" spans="1:46" s="135" customFormat="1" ht="20.100000000000001" customHeight="1" x14ac:dyDescent="0.2">
      <c r="A33" s="378"/>
      <c r="B33" s="379"/>
      <c r="C33" s="402" t="s">
        <v>31</v>
      </c>
      <c r="D33" s="402"/>
      <c r="E33" s="402"/>
      <c r="F33" s="396">
        <v>797</v>
      </c>
      <c r="G33" s="397" t="str">
        <f t="shared" si="7"/>
        <v/>
      </c>
      <c r="H33" s="396">
        <v>675</v>
      </c>
      <c r="I33" s="406">
        <f>IFERROR(H33/H31,"")</f>
        <v>0.6973140495867769</v>
      </c>
      <c r="J33" s="407">
        <f t="shared" si="9"/>
        <v>-0.15307402760351319</v>
      </c>
      <c r="K33" s="396"/>
      <c r="L33" s="397"/>
      <c r="M33" s="396"/>
      <c r="N33" s="397"/>
      <c r="O33" s="397"/>
      <c r="P33" s="396">
        <v>3</v>
      </c>
      <c r="Q33" s="397"/>
      <c r="R33" s="396">
        <v>797</v>
      </c>
      <c r="S33" s="397"/>
      <c r="T33" s="397">
        <f t="shared" ref="T33" si="11">IFERROR(( R33-P33)/P33,R33)</f>
        <v>264.66666666666669</v>
      </c>
      <c r="U33" s="396"/>
      <c r="V33" s="397"/>
      <c r="W33" s="396"/>
      <c r="X33" s="397"/>
      <c r="Y33" s="397"/>
      <c r="Z33" s="396"/>
      <c r="AA33" s="397"/>
      <c r="AB33" s="396"/>
      <c r="AC33" s="397"/>
      <c r="AD33" s="397"/>
      <c r="AE33" s="396"/>
      <c r="AF33" s="397"/>
      <c r="AG33" s="396"/>
      <c r="AH33" s="397"/>
      <c r="AI33" s="397"/>
      <c r="AJ33" s="396"/>
      <c r="AK33" s="397"/>
      <c r="AL33" s="396"/>
      <c r="AM33" s="397"/>
      <c r="AN33" s="397"/>
      <c r="AO33" s="378"/>
      <c r="AP33" s="433"/>
      <c r="AQ33" s="433"/>
      <c r="AR33" s="433"/>
      <c r="AS33" s="423"/>
      <c r="AT33" s="422"/>
    </row>
    <row r="34" spans="1:46" s="135" customFormat="1" ht="20.100000000000001" customHeight="1" x14ac:dyDescent="0.2">
      <c r="A34" s="378"/>
      <c r="B34" s="379"/>
      <c r="C34" s="402" t="s">
        <v>32</v>
      </c>
      <c r="D34" s="402"/>
      <c r="E34" s="402"/>
      <c r="F34" s="396">
        <v>38</v>
      </c>
      <c r="G34" s="397" t="str">
        <f t="shared" si="7"/>
        <v/>
      </c>
      <c r="H34" s="396">
        <v>54</v>
      </c>
      <c r="I34" s="406">
        <f>IFERROR(H34/H31,"")</f>
        <v>5.578512396694215E-2</v>
      </c>
      <c r="J34" s="407">
        <f t="shared" si="9"/>
        <v>0.42105263157894735</v>
      </c>
      <c r="K34" s="396"/>
      <c r="L34" s="397"/>
      <c r="M34" s="396"/>
      <c r="N34" s="397"/>
      <c r="O34" s="397"/>
      <c r="P34" s="396"/>
      <c r="Q34" s="397"/>
      <c r="R34" s="396"/>
      <c r="S34" s="397"/>
      <c r="T34" s="397"/>
      <c r="U34" s="396">
        <v>0</v>
      </c>
      <c r="V34" s="397"/>
      <c r="W34" s="396">
        <v>38</v>
      </c>
      <c r="X34" s="397"/>
      <c r="Y34" s="397">
        <f t="shared" ref="Y34" si="12">IFERROR(( W34-U34)/U34,W34)</f>
        <v>38</v>
      </c>
      <c r="Z34" s="396"/>
      <c r="AA34" s="397"/>
      <c r="AB34" s="396"/>
      <c r="AC34" s="397"/>
      <c r="AD34" s="397"/>
      <c r="AE34" s="396"/>
      <c r="AF34" s="397"/>
      <c r="AG34" s="396"/>
      <c r="AH34" s="397"/>
      <c r="AI34" s="397"/>
      <c r="AJ34" s="396"/>
      <c r="AK34" s="397"/>
      <c r="AL34" s="396"/>
      <c r="AM34" s="397"/>
      <c r="AN34" s="397"/>
      <c r="AO34" s="378"/>
      <c r="AP34" s="433"/>
      <c r="AQ34" s="433"/>
      <c r="AR34" s="433"/>
      <c r="AS34" s="423"/>
      <c r="AT34" s="422"/>
    </row>
    <row r="35" spans="1:46" s="135" customFormat="1" ht="20.100000000000001" customHeight="1" x14ac:dyDescent="0.2">
      <c r="A35" s="378"/>
      <c r="B35" s="379"/>
      <c r="C35" s="402" t="s">
        <v>33</v>
      </c>
      <c r="D35" s="402"/>
      <c r="E35" s="402"/>
      <c r="F35" s="396">
        <v>34</v>
      </c>
      <c r="G35" s="397" t="str">
        <f t="shared" si="7"/>
        <v/>
      </c>
      <c r="H35" s="396">
        <v>83</v>
      </c>
      <c r="I35" s="406">
        <f>IFERROR(H35/H31,"")</f>
        <v>8.5743801652892568E-2</v>
      </c>
      <c r="J35" s="407">
        <f t="shared" si="9"/>
        <v>1.4411764705882353</v>
      </c>
      <c r="K35" s="396"/>
      <c r="L35" s="397"/>
      <c r="M35" s="396"/>
      <c r="N35" s="397"/>
      <c r="O35" s="397"/>
      <c r="P35" s="396"/>
      <c r="Q35" s="397"/>
      <c r="R35" s="396"/>
      <c r="S35" s="397"/>
      <c r="T35" s="397"/>
      <c r="U35" s="396"/>
      <c r="V35" s="397"/>
      <c r="W35" s="396"/>
      <c r="X35" s="397"/>
      <c r="Y35" s="397"/>
      <c r="Z35" s="396">
        <v>0</v>
      </c>
      <c r="AA35" s="397"/>
      <c r="AB35" s="396">
        <v>34</v>
      </c>
      <c r="AC35" s="397"/>
      <c r="AD35" s="397">
        <f t="shared" ref="AD35" si="13">IFERROR(( AB35-Z35)/Z35,AB35)</f>
        <v>34</v>
      </c>
      <c r="AE35" s="396"/>
      <c r="AF35" s="397"/>
      <c r="AG35" s="396"/>
      <c r="AH35" s="397"/>
      <c r="AI35" s="397"/>
      <c r="AJ35" s="396"/>
      <c r="AK35" s="397"/>
      <c r="AL35" s="396"/>
      <c r="AM35" s="397"/>
      <c r="AN35" s="397"/>
      <c r="AO35" s="378"/>
      <c r="AP35" s="433"/>
      <c r="AQ35" s="433"/>
      <c r="AR35" s="433"/>
      <c r="AS35" s="423"/>
      <c r="AT35" s="422"/>
    </row>
    <row r="36" spans="1:46" s="135" customFormat="1" ht="20.100000000000001" customHeight="1" x14ac:dyDescent="0.2">
      <c r="A36" s="378"/>
      <c r="B36" s="379"/>
      <c r="C36" s="402" t="s">
        <v>74</v>
      </c>
      <c r="D36" s="402"/>
      <c r="E36" s="402"/>
      <c r="F36" s="396">
        <v>6</v>
      </c>
      <c r="G36" s="397" t="str">
        <f t="shared" si="7"/>
        <v/>
      </c>
      <c r="H36" s="396">
        <v>8</v>
      </c>
      <c r="I36" s="406">
        <f>IFERROR(H36/H31,"")</f>
        <v>8.2644628099173556E-3</v>
      </c>
      <c r="J36" s="407">
        <f t="shared" si="9"/>
        <v>0.33333333333333331</v>
      </c>
      <c r="K36" s="396"/>
      <c r="L36" s="397"/>
      <c r="M36" s="396"/>
      <c r="N36" s="397"/>
      <c r="O36" s="397"/>
      <c r="P36" s="396"/>
      <c r="Q36" s="397"/>
      <c r="R36" s="396"/>
      <c r="S36" s="397"/>
      <c r="T36" s="397"/>
      <c r="U36" s="396"/>
      <c r="V36" s="397"/>
      <c r="W36" s="396"/>
      <c r="X36" s="397"/>
      <c r="Y36" s="397"/>
      <c r="Z36" s="396"/>
      <c r="AA36" s="397"/>
      <c r="AB36" s="396"/>
      <c r="AC36" s="397"/>
      <c r="AD36" s="397"/>
      <c r="AE36" s="396">
        <v>0</v>
      </c>
      <c r="AF36" s="397"/>
      <c r="AG36" s="396">
        <v>6</v>
      </c>
      <c r="AH36" s="397"/>
      <c r="AI36" s="397">
        <f t="shared" ref="AI36" si="14">IFERROR(( AG36-AE36)/AE36,AG36)</f>
        <v>6</v>
      </c>
      <c r="AJ36" s="396"/>
      <c r="AK36" s="397"/>
      <c r="AL36" s="396"/>
      <c r="AM36" s="397"/>
      <c r="AN36" s="397"/>
      <c r="AO36" s="378"/>
      <c r="AP36" s="433"/>
      <c r="AQ36" s="433"/>
      <c r="AR36" s="433"/>
      <c r="AS36" s="423"/>
      <c r="AT36" s="422"/>
    </row>
    <row r="37" spans="1:46" s="135" customFormat="1" ht="20.100000000000001" customHeight="1" x14ac:dyDescent="0.2">
      <c r="A37" s="378"/>
      <c r="B37" s="379"/>
      <c r="C37" s="402" t="s">
        <v>34</v>
      </c>
      <c r="D37" s="402"/>
      <c r="E37" s="402"/>
      <c r="F37" s="396">
        <v>37</v>
      </c>
      <c r="G37" s="397" t="str">
        <f t="shared" si="7"/>
        <v/>
      </c>
      <c r="H37" s="396">
        <v>41</v>
      </c>
      <c r="I37" s="406">
        <f>IFERROR(H37/H31,"")</f>
        <v>4.2355371900826444E-2</v>
      </c>
      <c r="J37" s="407">
        <f t="shared" si="9"/>
        <v>0.10810810810810811</v>
      </c>
      <c r="K37" s="396"/>
      <c r="L37" s="397"/>
      <c r="M37" s="396"/>
      <c r="N37" s="397"/>
      <c r="O37" s="397"/>
      <c r="P37" s="396"/>
      <c r="Q37" s="397"/>
      <c r="R37" s="396"/>
      <c r="S37" s="397"/>
      <c r="T37" s="397"/>
      <c r="U37" s="396"/>
      <c r="V37" s="397"/>
      <c r="W37" s="396"/>
      <c r="X37" s="397"/>
      <c r="Y37" s="397"/>
      <c r="Z37" s="396"/>
      <c r="AA37" s="397"/>
      <c r="AB37" s="396"/>
      <c r="AC37" s="397"/>
      <c r="AD37" s="397"/>
      <c r="AE37" s="396"/>
      <c r="AF37" s="397"/>
      <c r="AG37" s="396"/>
      <c r="AH37" s="397"/>
      <c r="AI37" s="397"/>
      <c r="AJ37" s="396">
        <v>0</v>
      </c>
      <c r="AK37" s="397"/>
      <c r="AL37" s="396">
        <v>37</v>
      </c>
      <c r="AM37" s="397"/>
      <c r="AN37" s="397">
        <f t="shared" ref="AN37" si="15">IFERROR(( AL37-AJ37)/AJ37,AL37)</f>
        <v>37</v>
      </c>
      <c r="AO37" s="378"/>
      <c r="AP37" s="433"/>
      <c r="AQ37" s="433"/>
      <c r="AR37" s="433"/>
      <c r="AS37" s="423"/>
      <c r="AT37" s="422"/>
    </row>
    <row r="38" spans="1:46" s="135" customFormat="1" ht="51.75" customHeight="1" x14ac:dyDescent="0.2">
      <c r="A38" s="378"/>
      <c r="B38" s="379"/>
      <c r="C38" s="408" t="s">
        <v>35</v>
      </c>
      <c r="D38" s="408" t="s">
        <v>36</v>
      </c>
      <c r="E38" s="408" t="s">
        <v>37</v>
      </c>
      <c r="F38" s="408">
        <f>F39+F46+F53+F60+F67</f>
        <v>5130</v>
      </c>
      <c r="G38" s="408"/>
      <c r="H38" s="408">
        <f t="shared" ref="H38" si="16">H39+H46+H53+H60+H67</f>
        <v>4840</v>
      </c>
      <c r="I38" s="408"/>
      <c r="J38" s="409"/>
      <c r="K38" s="408">
        <f>K39+K46+K53+K60+K67</f>
        <v>570</v>
      </c>
      <c r="L38" s="408"/>
      <c r="M38" s="408">
        <f t="shared" ref="M38" si="17">M39+M46+M53+M60+M67</f>
        <v>535</v>
      </c>
      <c r="N38" s="408"/>
      <c r="O38" s="409"/>
      <c r="P38" s="408">
        <f>P39+P46+P53+P60+P67</f>
        <v>3985</v>
      </c>
      <c r="Q38" s="408"/>
      <c r="R38" s="408">
        <f t="shared" ref="R38" si="18">R39+R46+R53+R60+R67</f>
        <v>3375</v>
      </c>
      <c r="S38" s="408"/>
      <c r="T38" s="409"/>
      <c r="U38" s="408">
        <f>U39+U46+U53+U60+U67</f>
        <v>190</v>
      </c>
      <c r="V38" s="408"/>
      <c r="W38" s="408">
        <f t="shared" ref="W38" si="19">W39+W46+W53+W60+W67</f>
        <v>270</v>
      </c>
      <c r="X38" s="408"/>
      <c r="Y38" s="409"/>
      <c r="Z38" s="408">
        <f>Z39+Z46+Z53+Z60+Z67</f>
        <v>170</v>
      </c>
      <c r="AA38" s="408"/>
      <c r="AB38" s="408">
        <f t="shared" ref="AB38" si="20">AB39+AB46+AB53+AB60+AB67</f>
        <v>415</v>
      </c>
      <c r="AC38" s="408"/>
      <c r="AD38" s="409"/>
      <c r="AE38" s="408">
        <f>AE39+AE46+AE53+AE60+AE67</f>
        <v>30</v>
      </c>
      <c r="AF38" s="408"/>
      <c r="AG38" s="408">
        <f t="shared" ref="AG38" si="21">AG39+AG46+AG53+AG60+AG67</f>
        <v>40</v>
      </c>
      <c r="AH38" s="408"/>
      <c r="AI38" s="409"/>
      <c r="AJ38" s="408">
        <f>AJ39+AJ46+AJ53+AJ60+AJ67</f>
        <v>185</v>
      </c>
      <c r="AK38" s="408"/>
      <c r="AL38" s="408">
        <f t="shared" ref="AL38" si="22">AL39+AL46+AL53+AL60+AL67</f>
        <v>205</v>
      </c>
      <c r="AM38" s="408"/>
      <c r="AN38" s="409"/>
      <c r="AO38" s="378"/>
      <c r="AP38" s="433"/>
      <c r="AQ38" s="433"/>
      <c r="AR38" s="433"/>
      <c r="AS38" s="423"/>
      <c r="AT38" s="422"/>
    </row>
    <row r="39" spans="1:46" s="135" customFormat="1" ht="21.6" customHeight="1" x14ac:dyDescent="0.2">
      <c r="A39" s="378"/>
      <c r="B39" s="379"/>
      <c r="C39" s="402" t="s">
        <v>18</v>
      </c>
      <c r="D39" s="402"/>
      <c r="E39" s="402"/>
      <c r="F39" s="410">
        <f t="shared" ref="F39:H39" si="23">SUM(F40:F45)</f>
        <v>1026</v>
      </c>
      <c r="G39" s="410"/>
      <c r="H39" s="410">
        <f t="shared" si="23"/>
        <v>968</v>
      </c>
      <c r="I39" s="397"/>
      <c r="J39" s="407"/>
      <c r="K39" s="410">
        <f>SUM(K40:K45)</f>
        <v>114</v>
      </c>
      <c r="L39" s="410"/>
      <c r="M39" s="410">
        <f t="shared" ref="M39" si="24">SUM(M40:M45)</f>
        <v>107</v>
      </c>
      <c r="N39" s="397"/>
      <c r="O39" s="407"/>
      <c r="P39" s="410">
        <f>SUM(P40:P45)</f>
        <v>797</v>
      </c>
      <c r="Q39" s="410"/>
      <c r="R39" s="410">
        <f t="shared" ref="R39" si="25">SUM(R40:R45)</f>
        <v>675</v>
      </c>
      <c r="S39" s="397"/>
      <c r="T39" s="407"/>
      <c r="U39" s="410">
        <f>SUM(U40:U45)</f>
        <v>38</v>
      </c>
      <c r="V39" s="410"/>
      <c r="W39" s="410">
        <f t="shared" ref="W39" si="26">SUM(W40:W45)</f>
        <v>54</v>
      </c>
      <c r="X39" s="397"/>
      <c r="Y39" s="407"/>
      <c r="Z39" s="410">
        <f>SUM(Z40:Z45)</f>
        <v>34</v>
      </c>
      <c r="AA39" s="410"/>
      <c r="AB39" s="410">
        <f t="shared" ref="AB39" si="27">SUM(AB40:AB45)</f>
        <v>83</v>
      </c>
      <c r="AC39" s="397"/>
      <c r="AD39" s="407"/>
      <c r="AE39" s="410">
        <f>SUM(AE40:AE45)</f>
        <v>6</v>
      </c>
      <c r="AF39" s="410"/>
      <c r="AG39" s="410">
        <f t="shared" ref="AG39" si="28">SUM(AG40:AG45)</f>
        <v>8</v>
      </c>
      <c r="AH39" s="397"/>
      <c r="AI39" s="407"/>
      <c r="AJ39" s="410">
        <f>SUM(AJ40:AJ45)</f>
        <v>37</v>
      </c>
      <c r="AK39" s="410"/>
      <c r="AL39" s="410">
        <f t="shared" ref="AL39" si="29">SUM(AL40:AL45)</f>
        <v>41</v>
      </c>
      <c r="AM39" s="397"/>
      <c r="AN39" s="407"/>
      <c r="AO39" s="378"/>
      <c r="AP39" s="433"/>
      <c r="AQ39" s="433"/>
      <c r="AR39" s="433"/>
      <c r="AS39" s="423"/>
      <c r="AT39" s="422"/>
    </row>
    <row r="40" spans="1:46" s="135" customFormat="1" ht="20.100000000000001" customHeight="1" x14ac:dyDescent="0.2">
      <c r="A40" s="378"/>
      <c r="B40" s="379"/>
      <c r="C40" s="411" t="s">
        <v>44</v>
      </c>
      <c r="D40" s="402"/>
      <c r="E40" s="402"/>
      <c r="F40" s="396">
        <v>536</v>
      </c>
      <c r="G40" s="397" t="str">
        <f t="shared" si="7"/>
        <v/>
      </c>
      <c r="H40" s="396">
        <v>590</v>
      </c>
      <c r="I40" s="406">
        <f>IFERROR(H40/H39,"")</f>
        <v>0.60950413223140498</v>
      </c>
      <c r="J40" s="407">
        <f t="shared" si="9"/>
        <v>0.10074626865671642</v>
      </c>
      <c r="K40" s="396">
        <v>55</v>
      </c>
      <c r="L40" s="397" t="str">
        <f t="shared" ref="L40:L45" si="30">IFERROR(K40/K$9,"")</f>
        <v/>
      </c>
      <c r="M40" s="396">
        <v>67</v>
      </c>
      <c r="N40" s="406">
        <f>IFERROR(M40/M39,"")</f>
        <v>0.62616822429906538</v>
      </c>
      <c r="O40" s="407">
        <f t="shared" ref="O40:O45" si="31">IFERROR(( M40-K40)/K40,M40)</f>
        <v>0.21818181818181817</v>
      </c>
      <c r="P40" s="396">
        <v>445</v>
      </c>
      <c r="Q40" s="397" t="str">
        <f t="shared" ref="Q40:Q45" si="32">IFERROR(P40/P$9,"")</f>
        <v/>
      </c>
      <c r="R40" s="396">
        <v>413</v>
      </c>
      <c r="S40" s="406">
        <f>IFERROR(R40/R39,"")</f>
        <v>0.61185185185185187</v>
      </c>
      <c r="T40" s="407">
        <f>IFERROR(( R40-P40)/P40,R40)</f>
        <v>-7.1910112359550568E-2</v>
      </c>
      <c r="U40" s="396">
        <v>20</v>
      </c>
      <c r="V40" s="397" t="str">
        <f t="shared" ref="V40:V45" si="33">IFERROR(U40/U$9,"")</f>
        <v/>
      </c>
      <c r="W40" s="396">
        <v>39</v>
      </c>
      <c r="X40" s="406">
        <f>IFERROR(W40/W39,"")</f>
        <v>0.72222222222222221</v>
      </c>
      <c r="Y40" s="407">
        <f t="shared" ref="Y40:Y45" si="34">IFERROR(( W40-U40)/U40,W40)</f>
        <v>0.95</v>
      </c>
      <c r="Z40" s="396">
        <v>7</v>
      </c>
      <c r="AA40" s="397" t="str">
        <f t="shared" ref="AA40:AA45" si="35">IFERROR(Z40/Z$9,"")</f>
        <v/>
      </c>
      <c r="AB40" s="396">
        <v>43</v>
      </c>
      <c r="AC40" s="406">
        <f>IFERROR(AB40/AB39,"")</f>
        <v>0.51807228915662651</v>
      </c>
      <c r="AD40" s="407">
        <f t="shared" ref="AD40:AD45" si="36">IFERROR(( AB40-Z40)/Z40,AB40)</f>
        <v>5.1428571428571432</v>
      </c>
      <c r="AE40" s="396">
        <v>2</v>
      </c>
      <c r="AF40" s="397" t="str">
        <f t="shared" ref="AF40:AF45" si="37">IFERROR(AE40/AE$9,"")</f>
        <v/>
      </c>
      <c r="AG40" s="396">
        <v>4</v>
      </c>
      <c r="AH40" s="406">
        <f>IFERROR(AG40/AG39,"")</f>
        <v>0.5</v>
      </c>
      <c r="AI40" s="407">
        <f t="shared" ref="AI40:AI45" si="38">IFERROR(( AG40-AE40)/AE40,AG40)</f>
        <v>1</v>
      </c>
      <c r="AJ40" s="396">
        <v>7</v>
      </c>
      <c r="AK40" s="397" t="str">
        <f t="shared" ref="AK40:AK45" si="39">IFERROR(AJ40/AJ$9,"")</f>
        <v/>
      </c>
      <c r="AL40" s="396">
        <v>24</v>
      </c>
      <c r="AM40" s="406">
        <f>IFERROR(AL40/AL39,"")</f>
        <v>0.58536585365853655</v>
      </c>
      <c r="AN40" s="407">
        <f t="shared" ref="AN40:AN45" si="40">IFERROR(( AL40-AJ40)/AJ40,AL40)</f>
        <v>2.4285714285714284</v>
      </c>
      <c r="AO40" s="378"/>
      <c r="AP40" s="433"/>
      <c r="AQ40" s="433"/>
      <c r="AR40" s="433"/>
      <c r="AS40" s="423"/>
      <c r="AT40" s="422"/>
    </row>
    <row r="41" spans="1:46" s="135" customFormat="1" ht="20.100000000000001" customHeight="1" x14ac:dyDescent="0.2">
      <c r="A41" s="378"/>
      <c r="B41" s="379"/>
      <c r="C41" s="411" t="s">
        <v>45</v>
      </c>
      <c r="D41" s="402"/>
      <c r="E41" s="402"/>
      <c r="F41" s="396">
        <v>361</v>
      </c>
      <c r="G41" s="397" t="str">
        <f t="shared" si="7"/>
        <v/>
      </c>
      <c r="H41" s="396">
        <v>345</v>
      </c>
      <c r="I41" s="406">
        <f>IFERROR(H41/H39,"")</f>
        <v>0.35640495867768596</v>
      </c>
      <c r="J41" s="407">
        <f t="shared" si="9"/>
        <v>-4.4321329639889197E-2</v>
      </c>
      <c r="K41" s="396">
        <v>15</v>
      </c>
      <c r="L41" s="397" t="str">
        <f t="shared" si="30"/>
        <v/>
      </c>
      <c r="M41" s="396">
        <v>27</v>
      </c>
      <c r="N41" s="406">
        <f>IFERROR(M41/M39,"")</f>
        <v>0.25233644859813081</v>
      </c>
      <c r="O41" s="407">
        <f t="shared" si="31"/>
        <v>0.8</v>
      </c>
      <c r="P41" s="396">
        <v>301</v>
      </c>
      <c r="Q41" s="397" t="str">
        <f t="shared" si="32"/>
        <v/>
      </c>
      <c r="R41" s="396">
        <v>254</v>
      </c>
      <c r="S41" s="406">
        <f>IFERROR(R41/R39,"")</f>
        <v>0.3762962962962963</v>
      </c>
      <c r="T41" s="407">
        <f t="shared" ref="T41:T45" si="41">IFERROR(( R41-P41)/P41,R41)</f>
        <v>-0.15614617940199335</v>
      </c>
      <c r="U41" s="396">
        <v>7</v>
      </c>
      <c r="V41" s="397" t="str">
        <f t="shared" si="33"/>
        <v/>
      </c>
      <c r="W41" s="396">
        <v>11</v>
      </c>
      <c r="X41" s="406">
        <f>IFERROR(W41/W39,"")</f>
        <v>0.20370370370370369</v>
      </c>
      <c r="Y41" s="407">
        <f t="shared" si="34"/>
        <v>0.5714285714285714</v>
      </c>
      <c r="Z41" s="396">
        <v>24</v>
      </c>
      <c r="AA41" s="397" t="str">
        <f t="shared" si="35"/>
        <v/>
      </c>
      <c r="AB41" s="396">
        <v>37</v>
      </c>
      <c r="AC41" s="406">
        <f>IFERROR(AB41/AB39,"")</f>
        <v>0.44578313253012047</v>
      </c>
      <c r="AD41" s="407">
        <f t="shared" si="36"/>
        <v>0.54166666666666663</v>
      </c>
      <c r="AE41" s="396">
        <v>0</v>
      </c>
      <c r="AF41" s="397" t="str">
        <f t="shared" si="37"/>
        <v/>
      </c>
      <c r="AG41" s="396">
        <v>3</v>
      </c>
      <c r="AH41" s="406">
        <f>IFERROR(AG41/AG39,"")</f>
        <v>0.375</v>
      </c>
      <c r="AI41" s="407">
        <f t="shared" si="38"/>
        <v>3</v>
      </c>
      <c r="AJ41" s="396">
        <v>14</v>
      </c>
      <c r="AK41" s="397" t="str">
        <f t="shared" si="39"/>
        <v/>
      </c>
      <c r="AL41" s="396">
        <v>13</v>
      </c>
      <c r="AM41" s="406">
        <f>IFERROR(AL41/AL39,"")</f>
        <v>0.31707317073170732</v>
      </c>
      <c r="AN41" s="407">
        <f t="shared" si="40"/>
        <v>-7.1428571428571425E-2</v>
      </c>
      <c r="AO41" s="378"/>
      <c r="AP41" s="433"/>
      <c r="AQ41" s="433"/>
      <c r="AR41" s="433"/>
      <c r="AS41" s="423"/>
      <c r="AT41" s="422"/>
    </row>
    <row r="42" spans="1:46" s="135" customFormat="1" ht="20.100000000000001" customHeight="1" x14ac:dyDescent="0.2">
      <c r="A42" s="378"/>
      <c r="B42" s="379"/>
      <c r="C42" s="411" t="s">
        <v>46</v>
      </c>
      <c r="D42" s="402"/>
      <c r="E42" s="402"/>
      <c r="F42" s="396">
        <v>13</v>
      </c>
      <c r="G42" s="397" t="str">
        <f t="shared" si="7"/>
        <v/>
      </c>
      <c r="H42" s="396">
        <v>8</v>
      </c>
      <c r="I42" s="406">
        <f>IFERROR(H42/H39,"")</f>
        <v>8.2644628099173556E-3</v>
      </c>
      <c r="J42" s="407">
        <f t="shared" si="9"/>
        <v>-0.38461538461538464</v>
      </c>
      <c r="K42" s="396">
        <v>3</v>
      </c>
      <c r="L42" s="397" t="str">
        <f t="shared" si="30"/>
        <v/>
      </c>
      <c r="M42" s="396">
        <v>5</v>
      </c>
      <c r="N42" s="406">
        <f>IFERROR(M42/M39,"")</f>
        <v>4.6728971962616821E-2</v>
      </c>
      <c r="O42" s="407">
        <f t="shared" si="31"/>
        <v>0.66666666666666663</v>
      </c>
      <c r="P42" s="396">
        <v>7</v>
      </c>
      <c r="Q42" s="397" t="str">
        <f t="shared" si="32"/>
        <v/>
      </c>
      <c r="R42" s="396">
        <v>2</v>
      </c>
      <c r="S42" s="406">
        <f>IFERROR(R42/R39,"")</f>
        <v>2.9629629629629628E-3</v>
      </c>
      <c r="T42" s="407">
        <f t="shared" si="41"/>
        <v>-0.7142857142857143</v>
      </c>
      <c r="U42" s="396">
        <v>0</v>
      </c>
      <c r="V42" s="397" t="str">
        <f t="shared" si="33"/>
        <v/>
      </c>
      <c r="W42" s="396">
        <v>0</v>
      </c>
      <c r="X42" s="406">
        <f>IFERROR(W42/W39,"")</f>
        <v>0</v>
      </c>
      <c r="Y42" s="407">
        <f t="shared" si="34"/>
        <v>0</v>
      </c>
      <c r="Z42" s="396">
        <v>1</v>
      </c>
      <c r="AA42" s="397" t="str">
        <f t="shared" si="35"/>
        <v/>
      </c>
      <c r="AB42" s="396">
        <v>0</v>
      </c>
      <c r="AC42" s="406">
        <f>IFERROR(AB42/AB39,"")</f>
        <v>0</v>
      </c>
      <c r="AD42" s="407">
        <f t="shared" si="36"/>
        <v>-1</v>
      </c>
      <c r="AE42" s="396">
        <v>0</v>
      </c>
      <c r="AF42" s="397" t="str">
        <f t="shared" si="37"/>
        <v/>
      </c>
      <c r="AG42" s="396">
        <v>0</v>
      </c>
      <c r="AH42" s="406">
        <f>IFERROR(AG42/AG39,"")</f>
        <v>0</v>
      </c>
      <c r="AI42" s="407">
        <f t="shared" si="38"/>
        <v>0</v>
      </c>
      <c r="AJ42" s="396">
        <v>2</v>
      </c>
      <c r="AK42" s="397" t="str">
        <f t="shared" si="39"/>
        <v/>
      </c>
      <c r="AL42" s="396">
        <v>1</v>
      </c>
      <c r="AM42" s="406">
        <f>IFERROR(AL42/AL39,"")</f>
        <v>2.4390243902439025E-2</v>
      </c>
      <c r="AN42" s="407">
        <f t="shared" si="40"/>
        <v>-0.5</v>
      </c>
      <c r="AO42" s="378"/>
      <c r="AP42" s="433"/>
      <c r="AQ42" s="433"/>
      <c r="AR42" s="433"/>
      <c r="AS42" s="423"/>
      <c r="AT42" s="422"/>
    </row>
    <row r="43" spans="1:46" s="135" customFormat="1" ht="20.100000000000001" customHeight="1" x14ac:dyDescent="0.2">
      <c r="A43" s="378"/>
      <c r="B43" s="379"/>
      <c r="C43" s="411" t="s">
        <v>47</v>
      </c>
      <c r="D43" s="402"/>
      <c r="E43" s="402"/>
      <c r="F43" s="396">
        <v>1</v>
      </c>
      <c r="G43" s="397" t="str">
        <f t="shared" si="7"/>
        <v/>
      </c>
      <c r="H43" s="396">
        <v>2</v>
      </c>
      <c r="I43" s="406">
        <f>IFERROR(H43/H39,"")</f>
        <v>2.0661157024793389E-3</v>
      </c>
      <c r="J43" s="407">
        <f t="shared" si="9"/>
        <v>1</v>
      </c>
      <c r="K43" s="396">
        <v>0</v>
      </c>
      <c r="L43" s="397" t="str">
        <f t="shared" si="30"/>
        <v/>
      </c>
      <c r="M43" s="396">
        <v>1</v>
      </c>
      <c r="N43" s="406">
        <f>IFERROR(M43/M39,"")</f>
        <v>9.3457943925233638E-3</v>
      </c>
      <c r="O43" s="407">
        <f t="shared" si="31"/>
        <v>1</v>
      </c>
      <c r="P43" s="396">
        <v>1</v>
      </c>
      <c r="Q43" s="397" t="str">
        <f t="shared" si="32"/>
        <v/>
      </c>
      <c r="R43" s="396">
        <v>0</v>
      </c>
      <c r="S43" s="406">
        <f>IFERROR(R43/R39,"")</f>
        <v>0</v>
      </c>
      <c r="T43" s="407">
        <f t="shared" si="41"/>
        <v>-1</v>
      </c>
      <c r="U43" s="396">
        <v>0</v>
      </c>
      <c r="V43" s="397" t="str">
        <f t="shared" si="33"/>
        <v/>
      </c>
      <c r="W43" s="396">
        <v>1</v>
      </c>
      <c r="X43" s="406">
        <f>IFERROR(W43/W39,"")</f>
        <v>1.8518518518518517E-2</v>
      </c>
      <c r="Y43" s="407">
        <f t="shared" si="34"/>
        <v>1</v>
      </c>
      <c r="Z43" s="396">
        <v>0</v>
      </c>
      <c r="AA43" s="397" t="str">
        <f t="shared" si="35"/>
        <v/>
      </c>
      <c r="AB43" s="396">
        <v>0</v>
      </c>
      <c r="AC43" s="406">
        <f>IFERROR(AB43/AB39,"")</f>
        <v>0</v>
      </c>
      <c r="AD43" s="407">
        <f t="shared" si="36"/>
        <v>0</v>
      </c>
      <c r="AE43" s="396">
        <v>0</v>
      </c>
      <c r="AF43" s="397" t="str">
        <f t="shared" si="37"/>
        <v/>
      </c>
      <c r="AG43" s="396">
        <v>0</v>
      </c>
      <c r="AH43" s="406">
        <f>IFERROR(AG43/AG39,"")</f>
        <v>0</v>
      </c>
      <c r="AI43" s="407">
        <f t="shared" si="38"/>
        <v>0</v>
      </c>
      <c r="AJ43" s="396">
        <v>0</v>
      </c>
      <c r="AK43" s="397" t="str">
        <f t="shared" si="39"/>
        <v/>
      </c>
      <c r="AL43" s="396">
        <v>0</v>
      </c>
      <c r="AM43" s="406">
        <f>IFERROR(AL43/AL39,"")</f>
        <v>0</v>
      </c>
      <c r="AN43" s="407">
        <f t="shared" si="40"/>
        <v>0</v>
      </c>
      <c r="AO43" s="378"/>
      <c r="AP43" s="431"/>
      <c r="AQ43" s="431"/>
      <c r="AR43" s="431"/>
      <c r="AS43" s="422"/>
      <c r="AT43" s="422"/>
    </row>
    <row r="44" spans="1:46" s="135" customFormat="1" ht="20.100000000000001" customHeight="1" x14ac:dyDescent="0.2">
      <c r="A44" s="378"/>
      <c r="B44" s="379"/>
      <c r="C44" s="411" t="s">
        <v>48</v>
      </c>
      <c r="D44" s="402"/>
      <c r="E44" s="402"/>
      <c r="F44" s="396">
        <v>0</v>
      </c>
      <c r="G44" s="397" t="str">
        <f t="shared" si="7"/>
        <v/>
      </c>
      <c r="H44" s="396">
        <v>4</v>
      </c>
      <c r="I44" s="406">
        <f>IFERROR(H44/H39,"")</f>
        <v>4.1322314049586778E-3</v>
      </c>
      <c r="J44" s="407">
        <f t="shared" si="9"/>
        <v>4</v>
      </c>
      <c r="K44" s="396">
        <v>0</v>
      </c>
      <c r="L44" s="397" t="str">
        <f t="shared" si="30"/>
        <v/>
      </c>
      <c r="M44" s="396">
        <v>1</v>
      </c>
      <c r="N44" s="406">
        <f>IFERROR(M44/M39,"")</f>
        <v>9.3457943925233638E-3</v>
      </c>
      <c r="O44" s="407">
        <f t="shared" si="31"/>
        <v>1</v>
      </c>
      <c r="P44" s="396">
        <v>0</v>
      </c>
      <c r="Q44" s="397" t="str">
        <f t="shared" si="32"/>
        <v/>
      </c>
      <c r="R44" s="396">
        <v>0</v>
      </c>
      <c r="S44" s="406">
        <f>IFERROR(R44/R39,"")</f>
        <v>0</v>
      </c>
      <c r="T44" s="407">
        <f t="shared" si="41"/>
        <v>0</v>
      </c>
      <c r="U44" s="396">
        <v>0</v>
      </c>
      <c r="V44" s="397" t="str">
        <f t="shared" si="33"/>
        <v/>
      </c>
      <c r="W44" s="396">
        <v>0</v>
      </c>
      <c r="X44" s="406">
        <f>IFERROR(W44/W39,"")</f>
        <v>0</v>
      </c>
      <c r="Y44" s="407">
        <f t="shared" si="34"/>
        <v>0</v>
      </c>
      <c r="Z44" s="396">
        <v>0</v>
      </c>
      <c r="AA44" s="397" t="str">
        <f t="shared" si="35"/>
        <v/>
      </c>
      <c r="AB44" s="396">
        <v>1</v>
      </c>
      <c r="AC44" s="406">
        <f>IFERROR(AB44/AB39,"")</f>
        <v>1.2048192771084338E-2</v>
      </c>
      <c r="AD44" s="407">
        <f t="shared" si="36"/>
        <v>1</v>
      </c>
      <c r="AE44" s="396">
        <v>0</v>
      </c>
      <c r="AF44" s="397" t="str">
        <f t="shared" si="37"/>
        <v/>
      </c>
      <c r="AG44" s="396">
        <v>1</v>
      </c>
      <c r="AH44" s="406">
        <f>IFERROR(AG44/AG39,"")</f>
        <v>0.125</v>
      </c>
      <c r="AI44" s="407">
        <f t="shared" si="38"/>
        <v>1</v>
      </c>
      <c r="AJ44" s="396">
        <v>0</v>
      </c>
      <c r="AK44" s="397" t="str">
        <f t="shared" si="39"/>
        <v/>
      </c>
      <c r="AL44" s="396">
        <v>1</v>
      </c>
      <c r="AM44" s="406">
        <f>IFERROR(AL44/AL39,"")</f>
        <v>2.4390243902439025E-2</v>
      </c>
      <c r="AN44" s="407">
        <f t="shared" si="40"/>
        <v>1</v>
      </c>
      <c r="AO44" s="378"/>
      <c r="AP44" s="431"/>
      <c r="AQ44" s="431"/>
      <c r="AR44" s="431"/>
      <c r="AS44" s="422"/>
      <c r="AT44" s="422"/>
    </row>
    <row r="45" spans="1:46" s="135" customFormat="1" ht="20.100000000000001" customHeight="1" x14ac:dyDescent="0.2">
      <c r="A45" s="378"/>
      <c r="B45" s="379"/>
      <c r="C45" s="411" t="s">
        <v>49</v>
      </c>
      <c r="D45" s="402"/>
      <c r="E45" s="402"/>
      <c r="F45" s="396">
        <v>115</v>
      </c>
      <c r="G45" s="397" t="str">
        <f t="shared" si="7"/>
        <v/>
      </c>
      <c r="H45" s="396">
        <v>19</v>
      </c>
      <c r="I45" s="406">
        <f>IFERROR(H45/H39,"")</f>
        <v>1.962809917355372E-2</v>
      </c>
      <c r="J45" s="407">
        <f t="shared" si="9"/>
        <v>-0.83478260869565213</v>
      </c>
      <c r="K45" s="396">
        <v>41</v>
      </c>
      <c r="L45" s="397" t="str">
        <f t="shared" si="30"/>
        <v/>
      </c>
      <c r="M45" s="396">
        <v>6</v>
      </c>
      <c r="N45" s="406">
        <f>IFERROR(M45/M39,"")</f>
        <v>5.6074766355140186E-2</v>
      </c>
      <c r="O45" s="407">
        <f t="shared" si="31"/>
        <v>-0.85365853658536583</v>
      </c>
      <c r="P45" s="396">
        <v>43</v>
      </c>
      <c r="Q45" s="397" t="str">
        <f t="shared" si="32"/>
        <v/>
      </c>
      <c r="R45" s="396">
        <v>6</v>
      </c>
      <c r="S45" s="406">
        <f>IFERROR(R45/R39,"")</f>
        <v>8.8888888888888889E-3</v>
      </c>
      <c r="T45" s="407">
        <f t="shared" si="41"/>
        <v>-0.86046511627906974</v>
      </c>
      <c r="U45" s="396">
        <v>11</v>
      </c>
      <c r="V45" s="397" t="str">
        <f t="shared" si="33"/>
        <v/>
      </c>
      <c r="W45" s="396">
        <v>3</v>
      </c>
      <c r="X45" s="406">
        <f>IFERROR(W45/W39,"")</f>
        <v>5.5555555555555552E-2</v>
      </c>
      <c r="Y45" s="407">
        <f t="shared" si="34"/>
        <v>-0.72727272727272729</v>
      </c>
      <c r="Z45" s="396">
        <v>2</v>
      </c>
      <c r="AA45" s="397" t="str">
        <f t="shared" si="35"/>
        <v/>
      </c>
      <c r="AB45" s="396">
        <v>2</v>
      </c>
      <c r="AC45" s="406">
        <f>IFERROR(AB45/AB39,"")</f>
        <v>2.4096385542168676E-2</v>
      </c>
      <c r="AD45" s="407">
        <f t="shared" si="36"/>
        <v>0</v>
      </c>
      <c r="AE45" s="396">
        <v>4</v>
      </c>
      <c r="AF45" s="397" t="str">
        <f t="shared" si="37"/>
        <v/>
      </c>
      <c r="AG45" s="396">
        <v>0</v>
      </c>
      <c r="AH45" s="406">
        <f>IFERROR(AG45/AG39,"")</f>
        <v>0</v>
      </c>
      <c r="AI45" s="407">
        <f t="shared" si="38"/>
        <v>-1</v>
      </c>
      <c r="AJ45" s="396">
        <v>14</v>
      </c>
      <c r="AK45" s="397" t="str">
        <f t="shared" si="39"/>
        <v/>
      </c>
      <c r="AL45" s="396">
        <v>2</v>
      </c>
      <c r="AM45" s="406">
        <f>IFERROR(AL45/AL39,"")</f>
        <v>4.878048780487805E-2</v>
      </c>
      <c r="AN45" s="407">
        <f t="shared" si="40"/>
        <v>-0.8571428571428571</v>
      </c>
      <c r="AO45" s="378"/>
      <c r="AP45" s="431"/>
      <c r="AQ45" s="431"/>
      <c r="AR45" s="431"/>
      <c r="AS45" s="422"/>
      <c r="AT45" s="422"/>
    </row>
    <row r="46" spans="1:46" s="135" customFormat="1" ht="21.6" customHeight="1" x14ac:dyDescent="0.2">
      <c r="A46" s="378"/>
      <c r="B46" s="379"/>
      <c r="C46" s="402" t="s">
        <v>19</v>
      </c>
      <c r="D46" s="402"/>
      <c r="E46" s="402"/>
      <c r="F46" s="400">
        <f t="shared" ref="F46:H46" si="42">SUM(F47:F52)</f>
        <v>1026</v>
      </c>
      <c r="G46" s="400"/>
      <c r="H46" s="400">
        <f t="shared" si="42"/>
        <v>968</v>
      </c>
      <c r="I46" s="401"/>
      <c r="J46" s="412"/>
      <c r="K46" s="400">
        <f>SUM(K47:K52)</f>
        <v>114</v>
      </c>
      <c r="L46" s="400"/>
      <c r="M46" s="400">
        <f t="shared" ref="M46" si="43">SUM(M47:M52)</f>
        <v>107</v>
      </c>
      <c r="N46" s="401"/>
      <c r="O46" s="412"/>
      <c r="P46" s="400">
        <f>SUM(P47:P52)</f>
        <v>797</v>
      </c>
      <c r="Q46" s="400"/>
      <c r="R46" s="400">
        <f t="shared" ref="R46" si="44">SUM(R47:R52)</f>
        <v>675</v>
      </c>
      <c r="S46" s="413"/>
      <c r="T46" s="412"/>
      <c r="U46" s="400">
        <f>SUM(U47:U52)</f>
        <v>38</v>
      </c>
      <c r="V46" s="400"/>
      <c r="W46" s="400">
        <f t="shared" ref="W46" si="45">SUM(W47:W52)</f>
        <v>54</v>
      </c>
      <c r="X46" s="413"/>
      <c r="Y46" s="412"/>
      <c r="Z46" s="400">
        <f>SUM(Z47:Z52)</f>
        <v>34</v>
      </c>
      <c r="AA46" s="400"/>
      <c r="AB46" s="400">
        <f t="shared" ref="AB46" si="46">SUM(AB47:AB52)</f>
        <v>83</v>
      </c>
      <c r="AC46" s="413"/>
      <c r="AD46" s="412"/>
      <c r="AE46" s="400">
        <f>SUM(AE47:AE52)</f>
        <v>6</v>
      </c>
      <c r="AF46" s="400"/>
      <c r="AG46" s="400">
        <f t="shared" ref="AG46" si="47">SUM(AG47:AG52)</f>
        <v>8</v>
      </c>
      <c r="AH46" s="413"/>
      <c r="AI46" s="412"/>
      <c r="AJ46" s="400">
        <f>SUM(AJ47:AJ52)</f>
        <v>37</v>
      </c>
      <c r="AK46" s="400"/>
      <c r="AL46" s="400">
        <f t="shared" ref="AL46" si="48">SUM(AL47:AL52)</f>
        <v>41</v>
      </c>
      <c r="AM46" s="413"/>
      <c r="AN46" s="412"/>
      <c r="AO46" s="378"/>
      <c r="AP46" s="431"/>
      <c r="AQ46" s="431"/>
      <c r="AR46" s="431"/>
      <c r="AS46" s="422"/>
      <c r="AT46" s="422"/>
    </row>
    <row r="47" spans="1:46" s="135" customFormat="1" ht="20.100000000000001" customHeight="1" x14ac:dyDescent="0.2">
      <c r="A47" s="378"/>
      <c r="B47" s="379"/>
      <c r="C47" s="411" t="s">
        <v>50</v>
      </c>
      <c r="D47" s="402"/>
      <c r="E47" s="402"/>
      <c r="F47" s="396">
        <v>569</v>
      </c>
      <c r="G47" s="397" t="str">
        <f t="shared" si="7"/>
        <v/>
      </c>
      <c r="H47" s="396">
        <v>588</v>
      </c>
      <c r="I47" s="406">
        <f>IFERROR(H47/H46,"")</f>
        <v>0.6074380165289256</v>
      </c>
      <c r="J47" s="407">
        <f t="shared" si="9"/>
        <v>3.3391915641476276E-2</v>
      </c>
      <c r="K47" s="396">
        <v>58</v>
      </c>
      <c r="L47" s="397" t="str">
        <f t="shared" ref="L47:L52" si="49">IFERROR(K47/K$9,"")</f>
        <v/>
      </c>
      <c r="M47" s="396">
        <v>71</v>
      </c>
      <c r="N47" s="406">
        <f>IFERROR(M47/M46,"")</f>
        <v>0.66355140186915884</v>
      </c>
      <c r="O47" s="407">
        <f t="shared" ref="O47:O52" si="50">IFERROR(( M47-K47)/K47,M47)</f>
        <v>0.22413793103448276</v>
      </c>
      <c r="P47" s="396">
        <v>469</v>
      </c>
      <c r="Q47" s="397" t="str">
        <f t="shared" ref="Q47:Q52" si="51">IFERROR(P47/P$9,"")</f>
        <v/>
      </c>
      <c r="R47" s="396">
        <v>388</v>
      </c>
      <c r="S47" s="406">
        <f>IFERROR(R47/R46,"")</f>
        <v>0.57481481481481478</v>
      </c>
      <c r="T47" s="407">
        <f t="shared" ref="T47:T52" si="52">IFERROR(( R47-P47)/P47,R47)</f>
        <v>-0.17270788912579957</v>
      </c>
      <c r="U47" s="396">
        <v>21</v>
      </c>
      <c r="V47" s="397" t="str">
        <f t="shared" ref="V47:V52" si="53">IFERROR(U47/U$9,"")</f>
        <v/>
      </c>
      <c r="W47" s="396">
        <v>43</v>
      </c>
      <c r="X47" s="406">
        <f>IFERROR(W47/W46,"")</f>
        <v>0.79629629629629628</v>
      </c>
      <c r="Y47" s="407">
        <f t="shared" ref="Y47:Y52" si="54">IFERROR(( W47-U47)/U47,W47)</f>
        <v>1.0476190476190477</v>
      </c>
      <c r="Z47" s="396">
        <v>8</v>
      </c>
      <c r="AA47" s="397" t="str">
        <f t="shared" ref="AA47:AA52" si="55">IFERROR(Z47/Z$9,"")</f>
        <v/>
      </c>
      <c r="AB47" s="396">
        <v>52</v>
      </c>
      <c r="AC47" s="406">
        <f>IFERROR(AB47/AB46,"")</f>
        <v>0.62650602409638556</v>
      </c>
      <c r="AD47" s="407">
        <f t="shared" ref="AD47:AD52" si="56">IFERROR(( AB47-Z47)/Z47,AB47)</f>
        <v>5.5</v>
      </c>
      <c r="AE47" s="396">
        <v>2</v>
      </c>
      <c r="AF47" s="397" t="str">
        <f t="shared" ref="AF47:AF52" si="57">IFERROR(AE47/AE$9,"")</f>
        <v/>
      </c>
      <c r="AG47" s="396">
        <v>6</v>
      </c>
      <c r="AH47" s="406">
        <f>IFERROR(AG47/AG46,"")</f>
        <v>0.75</v>
      </c>
      <c r="AI47" s="407">
        <f t="shared" ref="AI47:AI52" si="58">IFERROR(( AG47-AE47)/AE47,AG47)</f>
        <v>2</v>
      </c>
      <c r="AJ47" s="396">
        <v>11</v>
      </c>
      <c r="AK47" s="397" t="str">
        <f t="shared" ref="AK47:AK52" si="59">IFERROR(AJ47/AJ$9,"")</f>
        <v/>
      </c>
      <c r="AL47" s="396">
        <v>28</v>
      </c>
      <c r="AM47" s="406">
        <f>IFERROR(AL47/AL46,"")</f>
        <v>0.68292682926829273</v>
      </c>
      <c r="AN47" s="407">
        <f t="shared" ref="AN47:AN52" si="60">IFERROR(( AL47-AJ47)/AJ47,AL47)</f>
        <v>1.5454545454545454</v>
      </c>
      <c r="AO47" s="378"/>
      <c r="AP47" s="431"/>
      <c r="AQ47" s="431"/>
      <c r="AR47" s="431"/>
      <c r="AS47" s="422"/>
      <c r="AT47" s="422"/>
    </row>
    <row r="48" spans="1:46" s="135" customFormat="1" ht="20.100000000000001" customHeight="1" x14ac:dyDescent="0.2">
      <c r="A48" s="378"/>
      <c r="B48" s="379"/>
      <c r="C48" s="411" t="s">
        <v>51</v>
      </c>
      <c r="D48" s="402"/>
      <c r="E48" s="402"/>
      <c r="F48" s="396">
        <v>339</v>
      </c>
      <c r="G48" s="397" t="str">
        <f t="shared" si="7"/>
        <v/>
      </c>
      <c r="H48" s="396">
        <v>357</v>
      </c>
      <c r="I48" s="406">
        <f>IFERROR(H48/H46,"")</f>
        <v>0.368801652892562</v>
      </c>
      <c r="J48" s="407">
        <f t="shared" si="9"/>
        <v>5.3097345132743362E-2</v>
      </c>
      <c r="K48" s="396">
        <v>13</v>
      </c>
      <c r="L48" s="397" t="str">
        <f t="shared" si="49"/>
        <v/>
      </c>
      <c r="M48" s="396">
        <v>24</v>
      </c>
      <c r="N48" s="406">
        <f>IFERROR(M48/M46,"")</f>
        <v>0.22429906542056074</v>
      </c>
      <c r="O48" s="407">
        <f t="shared" si="50"/>
        <v>0.84615384615384615</v>
      </c>
      <c r="P48" s="396">
        <v>281</v>
      </c>
      <c r="Q48" s="397" t="str">
        <f t="shared" si="51"/>
        <v/>
      </c>
      <c r="R48" s="396">
        <v>281</v>
      </c>
      <c r="S48" s="406">
        <f>IFERROR(R48/R46,"")</f>
        <v>0.41629629629629628</v>
      </c>
      <c r="T48" s="407">
        <f t="shared" si="52"/>
        <v>0</v>
      </c>
      <c r="U48" s="396">
        <v>8</v>
      </c>
      <c r="V48" s="397" t="str">
        <f t="shared" si="53"/>
        <v/>
      </c>
      <c r="W48" s="396">
        <v>10</v>
      </c>
      <c r="X48" s="406">
        <f>IFERROR(W48/W46,"")</f>
        <v>0.18518518518518517</v>
      </c>
      <c r="Y48" s="407">
        <f t="shared" si="54"/>
        <v>0.25</v>
      </c>
      <c r="Z48" s="396">
        <v>23</v>
      </c>
      <c r="AA48" s="397" t="str">
        <f t="shared" si="55"/>
        <v/>
      </c>
      <c r="AB48" s="396">
        <v>29</v>
      </c>
      <c r="AC48" s="406">
        <f>IFERROR(AB48/AB46,"")</f>
        <v>0.3493975903614458</v>
      </c>
      <c r="AD48" s="407">
        <f t="shared" si="56"/>
        <v>0.2608695652173913</v>
      </c>
      <c r="AE48" s="396">
        <v>0</v>
      </c>
      <c r="AF48" s="397" t="str">
        <f t="shared" si="57"/>
        <v/>
      </c>
      <c r="AG48" s="396">
        <v>2</v>
      </c>
      <c r="AH48" s="406">
        <f>IFERROR(AG48/AG46,"")</f>
        <v>0.25</v>
      </c>
      <c r="AI48" s="407">
        <f t="shared" si="58"/>
        <v>2</v>
      </c>
      <c r="AJ48" s="396">
        <v>14</v>
      </c>
      <c r="AK48" s="397" t="str">
        <f t="shared" si="59"/>
        <v/>
      </c>
      <c r="AL48" s="396">
        <v>11</v>
      </c>
      <c r="AM48" s="406">
        <f>IFERROR(AL48/AL46,"")</f>
        <v>0.26829268292682928</v>
      </c>
      <c r="AN48" s="407">
        <f t="shared" si="60"/>
        <v>-0.21428571428571427</v>
      </c>
      <c r="AO48" s="378"/>
      <c r="AP48" s="431"/>
      <c r="AQ48" s="431"/>
      <c r="AR48" s="431"/>
      <c r="AS48" s="422"/>
      <c r="AT48" s="422"/>
    </row>
    <row r="49" spans="1:46" s="135" customFormat="1" ht="20.100000000000001" customHeight="1" x14ac:dyDescent="0.2">
      <c r="A49" s="378"/>
      <c r="B49" s="379"/>
      <c r="C49" s="411" t="s">
        <v>52</v>
      </c>
      <c r="D49" s="402"/>
      <c r="E49" s="402"/>
      <c r="F49" s="396">
        <v>5</v>
      </c>
      <c r="G49" s="397" t="str">
        <f t="shared" si="7"/>
        <v/>
      </c>
      <c r="H49" s="396">
        <v>6</v>
      </c>
      <c r="I49" s="406">
        <f>IFERROR(H49/H46,"")</f>
        <v>6.1983471074380167E-3</v>
      </c>
      <c r="J49" s="407">
        <f t="shared" si="9"/>
        <v>0.2</v>
      </c>
      <c r="K49" s="396">
        <v>1</v>
      </c>
      <c r="L49" s="397" t="str">
        <f t="shared" si="49"/>
        <v/>
      </c>
      <c r="M49" s="396">
        <v>2</v>
      </c>
      <c r="N49" s="406">
        <f>IFERROR(M49/M46,"")</f>
        <v>1.8691588785046728E-2</v>
      </c>
      <c r="O49" s="407">
        <f t="shared" si="50"/>
        <v>1</v>
      </c>
      <c r="P49" s="396">
        <v>3</v>
      </c>
      <c r="Q49" s="397" t="str">
        <f t="shared" si="51"/>
        <v/>
      </c>
      <c r="R49" s="396">
        <v>1</v>
      </c>
      <c r="S49" s="406">
        <f>IFERROR(R49/R46,"")</f>
        <v>1.4814814814814814E-3</v>
      </c>
      <c r="T49" s="407">
        <f t="shared" si="52"/>
        <v>-0.66666666666666663</v>
      </c>
      <c r="U49" s="396">
        <v>0</v>
      </c>
      <c r="V49" s="397" t="str">
        <f t="shared" si="53"/>
        <v/>
      </c>
      <c r="W49" s="396">
        <v>1</v>
      </c>
      <c r="X49" s="406">
        <f>IFERROR(W49/W46,"")</f>
        <v>1.8518518518518517E-2</v>
      </c>
      <c r="Y49" s="407">
        <f t="shared" si="54"/>
        <v>1</v>
      </c>
      <c r="Z49" s="396">
        <v>0</v>
      </c>
      <c r="AA49" s="397" t="str">
        <f t="shared" si="55"/>
        <v/>
      </c>
      <c r="AB49" s="396">
        <v>0</v>
      </c>
      <c r="AC49" s="406">
        <f>IFERROR(AB49/AB46,"")</f>
        <v>0</v>
      </c>
      <c r="AD49" s="407">
        <f t="shared" si="56"/>
        <v>0</v>
      </c>
      <c r="AE49" s="396">
        <v>0</v>
      </c>
      <c r="AF49" s="397" t="str">
        <f t="shared" si="57"/>
        <v/>
      </c>
      <c r="AG49" s="396">
        <v>0</v>
      </c>
      <c r="AH49" s="406">
        <f>IFERROR(AG49/AG46,"")</f>
        <v>0</v>
      </c>
      <c r="AI49" s="407">
        <f t="shared" si="58"/>
        <v>0</v>
      </c>
      <c r="AJ49" s="396">
        <v>1</v>
      </c>
      <c r="AK49" s="397" t="str">
        <f t="shared" si="59"/>
        <v/>
      </c>
      <c r="AL49" s="396">
        <v>2</v>
      </c>
      <c r="AM49" s="406">
        <f>IFERROR(AL49/AL46,"")</f>
        <v>4.878048780487805E-2</v>
      </c>
      <c r="AN49" s="407">
        <f t="shared" si="60"/>
        <v>1</v>
      </c>
      <c r="AO49" s="378"/>
      <c r="AP49" s="431"/>
      <c r="AQ49" s="431"/>
      <c r="AR49" s="431"/>
      <c r="AS49" s="422"/>
      <c r="AT49" s="422"/>
    </row>
    <row r="50" spans="1:46" s="135" customFormat="1" ht="20.100000000000001" customHeight="1" x14ac:dyDescent="0.2">
      <c r="A50" s="378"/>
      <c r="B50" s="379"/>
      <c r="C50" s="411" t="s">
        <v>53</v>
      </c>
      <c r="D50" s="402"/>
      <c r="E50" s="402"/>
      <c r="F50" s="396">
        <v>1</v>
      </c>
      <c r="G50" s="397" t="str">
        <f t="shared" si="7"/>
        <v/>
      </c>
      <c r="H50" s="396">
        <v>2</v>
      </c>
      <c r="I50" s="406">
        <f>IFERROR(H50/H46,"")</f>
        <v>2.0661157024793389E-3</v>
      </c>
      <c r="J50" s="407">
        <f t="shared" si="9"/>
        <v>1</v>
      </c>
      <c r="K50" s="396">
        <v>0</v>
      </c>
      <c r="L50" s="397" t="str">
        <f t="shared" si="49"/>
        <v/>
      </c>
      <c r="M50" s="396">
        <v>2</v>
      </c>
      <c r="N50" s="406">
        <f>IFERROR(M50/M46,"")</f>
        <v>1.8691588785046728E-2</v>
      </c>
      <c r="O50" s="407">
        <f t="shared" si="50"/>
        <v>2</v>
      </c>
      <c r="P50" s="396">
        <v>1</v>
      </c>
      <c r="Q50" s="397" t="str">
        <f t="shared" si="51"/>
        <v/>
      </c>
      <c r="R50" s="396">
        <v>0</v>
      </c>
      <c r="S50" s="406">
        <f>IFERROR(R50/R46,"")</f>
        <v>0</v>
      </c>
      <c r="T50" s="407">
        <f t="shared" si="52"/>
        <v>-1</v>
      </c>
      <c r="U50" s="396">
        <v>0</v>
      </c>
      <c r="V50" s="397" t="str">
        <f t="shared" si="53"/>
        <v/>
      </c>
      <c r="W50" s="396">
        <v>0</v>
      </c>
      <c r="X50" s="406">
        <f>IFERROR(W50/W46,"")</f>
        <v>0</v>
      </c>
      <c r="Y50" s="407">
        <f t="shared" si="54"/>
        <v>0</v>
      </c>
      <c r="Z50" s="396">
        <v>0</v>
      </c>
      <c r="AA50" s="397" t="str">
        <f t="shared" si="55"/>
        <v/>
      </c>
      <c r="AB50" s="396">
        <v>0</v>
      </c>
      <c r="AC50" s="406">
        <f>IFERROR(AB50/AB46,"")</f>
        <v>0</v>
      </c>
      <c r="AD50" s="407">
        <f t="shared" si="56"/>
        <v>0</v>
      </c>
      <c r="AE50" s="396">
        <v>0</v>
      </c>
      <c r="AF50" s="397" t="str">
        <f t="shared" si="57"/>
        <v/>
      </c>
      <c r="AG50" s="396">
        <v>0</v>
      </c>
      <c r="AH50" s="406">
        <f>IFERROR(AG50/AG46,"")</f>
        <v>0</v>
      </c>
      <c r="AI50" s="407">
        <f t="shared" si="58"/>
        <v>0</v>
      </c>
      <c r="AJ50" s="396">
        <v>0</v>
      </c>
      <c r="AK50" s="397" t="str">
        <f t="shared" si="59"/>
        <v/>
      </c>
      <c r="AL50" s="396">
        <v>0</v>
      </c>
      <c r="AM50" s="406">
        <f>IFERROR(AL50/AL46,"")</f>
        <v>0</v>
      </c>
      <c r="AN50" s="407">
        <f t="shared" si="60"/>
        <v>0</v>
      </c>
      <c r="AO50" s="378"/>
      <c r="AP50" s="431"/>
      <c r="AQ50" s="431"/>
      <c r="AR50" s="431"/>
      <c r="AS50" s="422"/>
      <c r="AT50" s="422"/>
    </row>
    <row r="51" spans="1:46" s="135" customFormat="1" ht="20.100000000000001" customHeight="1" x14ac:dyDescent="0.2">
      <c r="A51" s="378"/>
      <c r="B51" s="379"/>
      <c r="C51" s="411" t="s">
        <v>54</v>
      </c>
      <c r="D51" s="402"/>
      <c r="E51" s="402"/>
      <c r="F51" s="396">
        <v>0</v>
      </c>
      <c r="G51" s="397" t="str">
        <f t="shared" si="7"/>
        <v/>
      </c>
      <c r="H51" s="396">
        <v>2</v>
      </c>
      <c r="I51" s="406">
        <f>IFERROR(H51/H46,"")</f>
        <v>2.0661157024793389E-3</v>
      </c>
      <c r="J51" s="407">
        <f t="shared" si="9"/>
        <v>2</v>
      </c>
      <c r="K51" s="396">
        <v>0</v>
      </c>
      <c r="L51" s="397" t="str">
        <f t="shared" si="49"/>
        <v/>
      </c>
      <c r="M51" s="396">
        <v>2</v>
      </c>
      <c r="N51" s="406">
        <f>IFERROR(M51/M46,"")</f>
        <v>1.8691588785046728E-2</v>
      </c>
      <c r="O51" s="407">
        <f t="shared" si="50"/>
        <v>2</v>
      </c>
      <c r="P51" s="396">
        <v>0</v>
      </c>
      <c r="Q51" s="397" t="str">
        <f t="shared" si="51"/>
        <v/>
      </c>
      <c r="R51" s="396">
        <v>0</v>
      </c>
      <c r="S51" s="406">
        <f>IFERROR(R51/R46,"")</f>
        <v>0</v>
      </c>
      <c r="T51" s="407">
        <f t="shared" si="52"/>
        <v>0</v>
      </c>
      <c r="U51" s="396">
        <v>0</v>
      </c>
      <c r="V51" s="397" t="str">
        <f t="shared" si="53"/>
        <v/>
      </c>
      <c r="W51" s="396">
        <v>0</v>
      </c>
      <c r="X51" s="406">
        <f>IFERROR(W51/W46,"")</f>
        <v>0</v>
      </c>
      <c r="Y51" s="407">
        <f t="shared" si="54"/>
        <v>0</v>
      </c>
      <c r="Z51" s="396">
        <v>0</v>
      </c>
      <c r="AA51" s="397" t="str">
        <f t="shared" si="55"/>
        <v/>
      </c>
      <c r="AB51" s="396">
        <v>0</v>
      </c>
      <c r="AC51" s="406">
        <f>IFERROR(AB51/AB46,"")</f>
        <v>0</v>
      </c>
      <c r="AD51" s="407">
        <f t="shared" si="56"/>
        <v>0</v>
      </c>
      <c r="AE51" s="396">
        <v>0</v>
      </c>
      <c r="AF51" s="397" t="str">
        <f t="shared" si="57"/>
        <v/>
      </c>
      <c r="AG51" s="396">
        <v>0</v>
      </c>
      <c r="AH51" s="406">
        <f>IFERROR(AG51/AG46,"")</f>
        <v>0</v>
      </c>
      <c r="AI51" s="407">
        <f t="shared" si="58"/>
        <v>0</v>
      </c>
      <c r="AJ51" s="396">
        <v>0</v>
      </c>
      <c r="AK51" s="397" t="str">
        <f t="shared" si="59"/>
        <v/>
      </c>
      <c r="AL51" s="396">
        <v>0</v>
      </c>
      <c r="AM51" s="406">
        <f>IFERROR(AL51/AL46,"")</f>
        <v>0</v>
      </c>
      <c r="AN51" s="407">
        <f t="shared" si="60"/>
        <v>0</v>
      </c>
      <c r="AO51" s="378"/>
      <c r="AP51" s="431"/>
      <c r="AQ51" s="431"/>
      <c r="AR51" s="431"/>
      <c r="AS51" s="422"/>
      <c r="AT51" s="422"/>
    </row>
    <row r="52" spans="1:46" s="135" customFormat="1" ht="20.100000000000001" customHeight="1" x14ac:dyDescent="0.2">
      <c r="A52" s="378"/>
      <c r="B52" s="379"/>
      <c r="C52" s="411" t="s">
        <v>56</v>
      </c>
      <c r="D52" s="402"/>
      <c r="E52" s="402"/>
      <c r="F52" s="396">
        <v>112</v>
      </c>
      <c r="G52" s="397" t="str">
        <f t="shared" si="7"/>
        <v/>
      </c>
      <c r="H52" s="396">
        <v>13</v>
      </c>
      <c r="I52" s="406">
        <f>IFERROR(H52/H46,"")</f>
        <v>1.3429752066115703E-2</v>
      </c>
      <c r="J52" s="407">
        <f t="shared" si="9"/>
        <v>-0.8839285714285714</v>
      </c>
      <c r="K52" s="396">
        <v>42</v>
      </c>
      <c r="L52" s="397" t="str">
        <f t="shared" si="49"/>
        <v/>
      </c>
      <c r="M52" s="396">
        <v>6</v>
      </c>
      <c r="N52" s="406">
        <f>IFERROR(M52/M46,"")</f>
        <v>5.6074766355140186E-2</v>
      </c>
      <c r="O52" s="407">
        <f t="shared" si="50"/>
        <v>-0.8571428571428571</v>
      </c>
      <c r="P52" s="396">
        <v>43</v>
      </c>
      <c r="Q52" s="397" t="str">
        <f t="shared" si="51"/>
        <v/>
      </c>
      <c r="R52" s="396">
        <v>5</v>
      </c>
      <c r="S52" s="406">
        <f>IFERROR(R52/R46,"")</f>
        <v>7.4074074074074077E-3</v>
      </c>
      <c r="T52" s="407">
        <f t="shared" si="52"/>
        <v>-0.88372093023255816</v>
      </c>
      <c r="U52" s="396">
        <v>9</v>
      </c>
      <c r="V52" s="397" t="str">
        <f t="shared" si="53"/>
        <v/>
      </c>
      <c r="W52" s="396">
        <v>0</v>
      </c>
      <c r="X52" s="406">
        <f>IFERROR(W52/W46,"")</f>
        <v>0</v>
      </c>
      <c r="Y52" s="407">
        <f t="shared" si="54"/>
        <v>-1</v>
      </c>
      <c r="Z52" s="396">
        <v>3</v>
      </c>
      <c r="AA52" s="397" t="str">
        <f t="shared" si="55"/>
        <v/>
      </c>
      <c r="AB52" s="396">
        <v>2</v>
      </c>
      <c r="AC52" s="406">
        <f>IFERROR(AB52/AB46,"")</f>
        <v>2.4096385542168676E-2</v>
      </c>
      <c r="AD52" s="407">
        <f t="shared" si="56"/>
        <v>-0.33333333333333331</v>
      </c>
      <c r="AE52" s="396">
        <v>4</v>
      </c>
      <c r="AF52" s="397" t="str">
        <f t="shared" si="57"/>
        <v/>
      </c>
      <c r="AG52" s="396">
        <v>0</v>
      </c>
      <c r="AH52" s="406">
        <f>IFERROR(AG52/AG46,"")</f>
        <v>0</v>
      </c>
      <c r="AI52" s="407">
        <f t="shared" si="58"/>
        <v>-1</v>
      </c>
      <c r="AJ52" s="396">
        <v>11</v>
      </c>
      <c r="AK52" s="397" t="str">
        <f t="shared" si="59"/>
        <v/>
      </c>
      <c r="AL52" s="396">
        <v>0</v>
      </c>
      <c r="AM52" s="406">
        <f>IFERROR(AL52/AL46,"")</f>
        <v>0</v>
      </c>
      <c r="AN52" s="407">
        <f t="shared" si="60"/>
        <v>-1</v>
      </c>
      <c r="AO52" s="378"/>
      <c r="AP52" s="431"/>
      <c r="AQ52" s="431"/>
      <c r="AR52" s="431"/>
      <c r="AS52" s="422"/>
      <c r="AT52" s="422"/>
    </row>
    <row r="53" spans="1:46" s="135" customFormat="1" ht="21.6" customHeight="1" x14ac:dyDescent="0.2">
      <c r="A53" s="378"/>
      <c r="B53" s="379"/>
      <c r="C53" s="402" t="s">
        <v>20</v>
      </c>
      <c r="D53" s="402"/>
      <c r="E53" s="402"/>
      <c r="F53" s="400">
        <f t="shared" ref="F53:H53" si="61">SUM(F54:F59)</f>
        <v>1026</v>
      </c>
      <c r="G53" s="400"/>
      <c r="H53" s="400">
        <f t="shared" si="61"/>
        <v>968</v>
      </c>
      <c r="I53" s="401"/>
      <c r="J53" s="412"/>
      <c r="K53" s="400">
        <f>SUM(K54:K59)</f>
        <v>114</v>
      </c>
      <c r="L53" s="400"/>
      <c r="M53" s="400">
        <f t="shared" ref="M53" si="62">SUM(M54:M59)</f>
        <v>107</v>
      </c>
      <c r="N53" s="401"/>
      <c r="O53" s="412"/>
      <c r="P53" s="400">
        <f>SUM(P54:P59)</f>
        <v>797</v>
      </c>
      <c r="Q53" s="400"/>
      <c r="R53" s="400">
        <f t="shared" ref="R53" si="63">SUM(R54:R59)</f>
        <v>675</v>
      </c>
      <c r="S53" s="413"/>
      <c r="T53" s="412"/>
      <c r="U53" s="400">
        <f>SUM(U54:U59)</f>
        <v>38</v>
      </c>
      <c r="V53" s="400"/>
      <c r="W53" s="400">
        <f t="shared" ref="W53" si="64">SUM(W54:W59)</f>
        <v>54</v>
      </c>
      <c r="X53" s="413"/>
      <c r="Y53" s="412"/>
      <c r="Z53" s="400">
        <f>SUM(Z54:Z59)</f>
        <v>34</v>
      </c>
      <c r="AA53" s="400"/>
      <c r="AB53" s="400">
        <f t="shared" ref="AB53" si="65">SUM(AB54:AB59)</f>
        <v>83</v>
      </c>
      <c r="AC53" s="413"/>
      <c r="AD53" s="412"/>
      <c r="AE53" s="400">
        <f>SUM(AE54:AE59)</f>
        <v>6</v>
      </c>
      <c r="AF53" s="400"/>
      <c r="AG53" s="400">
        <f t="shared" ref="AG53" si="66">SUM(AG54:AG59)</f>
        <v>8</v>
      </c>
      <c r="AH53" s="413"/>
      <c r="AI53" s="412"/>
      <c r="AJ53" s="400">
        <f>SUM(AJ54:AJ59)</f>
        <v>37</v>
      </c>
      <c r="AK53" s="400"/>
      <c r="AL53" s="400">
        <f t="shared" ref="AL53" si="67">SUM(AL54:AL59)</f>
        <v>41</v>
      </c>
      <c r="AM53" s="413"/>
      <c r="AN53" s="412"/>
      <c r="AO53" s="378"/>
      <c r="AP53" s="431"/>
      <c r="AQ53" s="431"/>
      <c r="AR53" s="431"/>
      <c r="AS53" s="422"/>
      <c r="AT53" s="422"/>
    </row>
    <row r="54" spans="1:46" s="135" customFormat="1" ht="21.6" customHeight="1" x14ac:dyDescent="0.2">
      <c r="A54" s="378"/>
      <c r="B54" s="379"/>
      <c r="C54" s="411" t="s">
        <v>55</v>
      </c>
      <c r="D54" s="402"/>
      <c r="E54" s="402"/>
      <c r="F54" s="396">
        <v>636</v>
      </c>
      <c r="G54" s="397" t="str">
        <f t="shared" si="7"/>
        <v/>
      </c>
      <c r="H54" s="396">
        <v>696</v>
      </c>
      <c r="I54" s="406">
        <f>IFERROR(H54/H53,"")</f>
        <v>0.71900826446280997</v>
      </c>
      <c r="J54" s="407">
        <f t="shared" si="9"/>
        <v>9.4339622641509441E-2</v>
      </c>
      <c r="K54" s="396">
        <v>61</v>
      </c>
      <c r="L54" s="397" t="str">
        <f t="shared" ref="L54:L59" si="68">IFERROR(K54/K$9,"")</f>
        <v/>
      </c>
      <c r="M54" s="396">
        <v>78</v>
      </c>
      <c r="N54" s="406">
        <f>IFERROR(M54/M53,"")</f>
        <v>0.7289719626168224</v>
      </c>
      <c r="O54" s="407">
        <f t="shared" ref="O54:O59" si="69">IFERROR(( M54-K54)/K54,M54)</f>
        <v>0.27868852459016391</v>
      </c>
      <c r="P54" s="396">
        <v>530</v>
      </c>
      <c r="Q54" s="397" t="str">
        <f t="shared" ref="Q54:Q59" si="70">IFERROR(P54/P$9,"")</f>
        <v/>
      </c>
      <c r="R54" s="396">
        <v>485</v>
      </c>
      <c r="S54" s="406">
        <f>IFERROR(R54/R53,"")</f>
        <v>0.71851851851851856</v>
      </c>
      <c r="T54" s="407">
        <f t="shared" ref="T54:T59" si="71">IFERROR(( R54-P54)/P54,R54)</f>
        <v>-8.4905660377358486E-2</v>
      </c>
      <c r="U54" s="396">
        <v>21</v>
      </c>
      <c r="V54" s="397" t="str">
        <f t="shared" ref="V54:V59" si="72">IFERROR(U54/U$9,"")</f>
        <v/>
      </c>
      <c r="W54" s="396">
        <v>43</v>
      </c>
      <c r="X54" s="406">
        <f>IFERROR(W54/W53,"")</f>
        <v>0.79629629629629628</v>
      </c>
      <c r="Y54" s="407">
        <f t="shared" ref="Y54:Y59" si="73">IFERROR(( W54-U54)/U54,W54)</f>
        <v>1.0476190476190477</v>
      </c>
      <c r="Z54" s="396">
        <v>8</v>
      </c>
      <c r="AA54" s="397" t="str">
        <f t="shared" ref="AA54:AA59" si="74">IFERROR(Z54/Z$9,"")</f>
        <v/>
      </c>
      <c r="AB54" s="396">
        <v>55</v>
      </c>
      <c r="AC54" s="406">
        <f>IFERROR(AB54/AB53,"")</f>
        <v>0.66265060240963858</v>
      </c>
      <c r="AD54" s="407">
        <f t="shared" ref="AD54:AD59" si="75">IFERROR(( AB54-Z54)/Z54,AB54)</f>
        <v>5.875</v>
      </c>
      <c r="AE54" s="396">
        <v>2</v>
      </c>
      <c r="AF54" s="397" t="str">
        <f t="shared" ref="AF54:AF59" si="76">IFERROR(AE54/AE$9,"")</f>
        <v/>
      </c>
      <c r="AG54" s="396">
        <v>6</v>
      </c>
      <c r="AH54" s="406">
        <f>IFERROR(AG54/AG53,"")</f>
        <v>0.75</v>
      </c>
      <c r="AI54" s="407">
        <f t="shared" ref="AI54:AI59" si="77">IFERROR(( AG54-AE54)/AE54,AG54)</f>
        <v>2</v>
      </c>
      <c r="AJ54" s="396">
        <v>14</v>
      </c>
      <c r="AK54" s="397" t="str">
        <f t="shared" ref="AK54:AK59" si="78">IFERROR(AJ54/AJ$9,"")</f>
        <v/>
      </c>
      <c r="AL54" s="396">
        <v>29</v>
      </c>
      <c r="AM54" s="406">
        <f>IFERROR(AL54/AL53,"")</f>
        <v>0.70731707317073167</v>
      </c>
      <c r="AN54" s="407">
        <f t="shared" ref="AN54:AN59" si="79">IFERROR(( AL54-AJ54)/AJ54,AL54)</f>
        <v>1.0714285714285714</v>
      </c>
      <c r="AO54" s="378"/>
      <c r="AP54" s="431"/>
      <c r="AQ54" s="431"/>
      <c r="AR54" s="431"/>
      <c r="AS54" s="422"/>
      <c r="AT54" s="422"/>
    </row>
    <row r="55" spans="1:46" s="135" customFormat="1" ht="21.6" customHeight="1" x14ac:dyDescent="0.2">
      <c r="A55" s="378"/>
      <c r="B55" s="379"/>
      <c r="C55" s="411" t="s">
        <v>61</v>
      </c>
      <c r="D55" s="402"/>
      <c r="E55" s="402"/>
      <c r="F55" s="396">
        <v>273</v>
      </c>
      <c r="G55" s="397" t="str">
        <f t="shared" si="7"/>
        <v/>
      </c>
      <c r="H55" s="396">
        <v>255</v>
      </c>
      <c r="I55" s="406">
        <f>IFERROR(H55/H53,"")</f>
        <v>0.26342975206611569</v>
      </c>
      <c r="J55" s="407">
        <f t="shared" si="9"/>
        <v>-6.5934065934065936E-2</v>
      </c>
      <c r="K55" s="396">
        <v>10</v>
      </c>
      <c r="L55" s="397" t="str">
        <f t="shared" si="68"/>
        <v/>
      </c>
      <c r="M55" s="396">
        <v>21</v>
      </c>
      <c r="N55" s="406">
        <f>IFERROR(M55/M53,"")</f>
        <v>0.19626168224299065</v>
      </c>
      <c r="O55" s="407">
        <f t="shared" si="69"/>
        <v>1.1000000000000001</v>
      </c>
      <c r="P55" s="396">
        <v>221</v>
      </c>
      <c r="Q55" s="397" t="str">
        <f t="shared" si="70"/>
        <v/>
      </c>
      <c r="R55" s="396">
        <v>186</v>
      </c>
      <c r="S55" s="406">
        <f>IFERROR(R55/R53,"")</f>
        <v>0.27555555555555555</v>
      </c>
      <c r="T55" s="407">
        <f t="shared" si="71"/>
        <v>-0.15837104072398189</v>
      </c>
      <c r="U55" s="396">
        <v>8</v>
      </c>
      <c r="V55" s="397" t="str">
        <f t="shared" si="72"/>
        <v/>
      </c>
      <c r="W55" s="396">
        <v>11</v>
      </c>
      <c r="X55" s="406">
        <f>IFERROR(W55/W53,"")</f>
        <v>0.20370370370370369</v>
      </c>
      <c r="Y55" s="407">
        <f t="shared" si="73"/>
        <v>0.375</v>
      </c>
      <c r="Z55" s="396">
        <v>23</v>
      </c>
      <c r="AA55" s="397" t="str">
        <f t="shared" si="74"/>
        <v/>
      </c>
      <c r="AB55" s="396">
        <v>24</v>
      </c>
      <c r="AC55" s="406">
        <f>IFERROR(AB55/AB53,"")</f>
        <v>0.28915662650602408</v>
      </c>
      <c r="AD55" s="407">
        <f t="shared" si="75"/>
        <v>4.3478260869565216E-2</v>
      </c>
      <c r="AE55" s="396">
        <v>0</v>
      </c>
      <c r="AF55" s="397" t="str">
        <f t="shared" si="76"/>
        <v/>
      </c>
      <c r="AG55" s="396">
        <v>2</v>
      </c>
      <c r="AH55" s="406">
        <f>IFERROR(AG55/AG53,"")</f>
        <v>0.25</v>
      </c>
      <c r="AI55" s="407">
        <f t="shared" si="77"/>
        <v>2</v>
      </c>
      <c r="AJ55" s="396">
        <v>11</v>
      </c>
      <c r="AK55" s="397" t="str">
        <f t="shared" si="78"/>
        <v/>
      </c>
      <c r="AL55" s="396">
        <v>11</v>
      </c>
      <c r="AM55" s="406">
        <f>IFERROR(AL55/AL53,"")</f>
        <v>0.26829268292682928</v>
      </c>
      <c r="AN55" s="407">
        <f t="shared" si="79"/>
        <v>0</v>
      </c>
      <c r="AO55" s="378"/>
      <c r="AP55" s="431"/>
      <c r="AQ55" s="431"/>
      <c r="AR55" s="431"/>
      <c r="AS55" s="422"/>
      <c r="AT55" s="422"/>
    </row>
    <row r="56" spans="1:46" s="135" customFormat="1" ht="21.6" customHeight="1" x14ac:dyDescent="0.2">
      <c r="A56" s="378"/>
      <c r="B56" s="379"/>
      <c r="C56" s="411" t="s">
        <v>58</v>
      </c>
      <c r="D56" s="402"/>
      <c r="E56" s="402"/>
      <c r="F56" s="396">
        <v>4</v>
      </c>
      <c r="G56" s="397" t="str">
        <f t="shared" si="7"/>
        <v/>
      </c>
      <c r="H56" s="396">
        <v>4</v>
      </c>
      <c r="I56" s="406">
        <f>IFERROR(H56/H53,"")</f>
        <v>4.1322314049586778E-3</v>
      </c>
      <c r="J56" s="407">
        <f t="shared" si="9"/>
        <v>0</v>
      </c>
      <c r="K56" s="396">
        <v>1</v>
      </c>
      <c r="L56" s="397" t="str">
        <f t="shared" si="68"/>
        <v/>
      </c>
      <c r="M56" s="396">
        <v>2</v>
      </c>
      <c r="N56" s="406">
        <f>IFERROR(M56/M53,"")</f>
        <v>1.8691588785046728E-2</v>
      </c>
      <c r="O56" s="407">
        <f t="shared" si="69"/>
        <v>1</v>
      </c>
      <c r="P56" s="396">
        <v>2</v>
      </c>
      <c r="Q56" s="397" t="str">
        <f t="shared" si="70"/>
        <v/>
      </c>
      <c r="R56" s="396">
        <v>2</v>
      </c>
      <c r="S56" s="406">
        <f>IFERROR(R56/R53,"")</f>
        <v>2.9629629629629628E-3</v>
      </c>
      <c r="T56" s="407">
        <f t="shared" si="71"/>
        <v>0</v>
      </c>
      <c r="U56" s="396">
        <v>0</v>
      </c>
      <c r="V56" s="397" t="str">
        <f t="shared" si="72"/>
        <v/>
      </c>
      <c r="W56" s="396">
        <v>0</v>
      </c>
      <c r="X56" s="406">
        <f>IFERROR(W56/W53,"")</f>
        <v>0</v>
      </c>
      <c r="Y56" s="407">
        <f t="shared" si="73"/>
        <v>0</v>
      </c>
      <c r="Z56" s="396">
        <v>0</v>
      </c>
      <c r="AA56" s="397" t="str">
        <f t="shared" si="74"/>
        <v/>
      </c>
      <c r="AB56" s="396">
        <v>0</v>
      </c>
      <c r="AC56" s="406">
        <f>IFERROR(AB56/AB53,"")</f>
        <v>0</v>
      </c>
      <c r="AD56" s="407">
        <f t="shared" si="75"/>
        <v>0</v>
      </c>
      <c r="AE56" s="396">
        <v>0</v>
      </c>
      <c r="AF56" s="397" t="str">
        <f t="shared" si="76"/>
        <v/>
      </c>
      <c r="AG56" s="396">
        <v>0</v>
      </c>
      <c r="AH56" s="406">
        <f>IFERROR(AG56/AG53,"")</f>
        <v>0</v>
      </c>
      <c r="AI56" s="407">
        <f t="shared" si="77"/>
        <v>0</v>
      </c>
      <c r="AJ56" s="396">
        <v>1</v>
      </c>
      <c r="AK56" s="397" t="str">
        <f t="shared" si="78"/>
        <v/>
      </c>
      <c r="AL56" s="396">
        <v>0</v>
      </c>
      <c r="AM56" s="406">
        <f>IFERROR(AL56/AL53,"")</f>
        <v>0</v>
      </c>
      <c r="AN56" s="407">
        <f t="shared" si="79"/>
        <v>-1</v>
      </c>
      <c r="AO56" s="378"/>
      <c r="AP56" s="431"/>
      <c r="AQ56" s="431"/>
      <c r="AR56" s="431"/>
      <c r="AS56" s="422"/>
      <c r="AT56" s="422"/>
    </row>
    <row r="57" spans="1:46" s="135" customFormat="1" ht="21.6" customHeight="1" x14ac:dyDescent="0.2">
      <c r="A57" s="378"/>
      <c r="B57" s="379"/>
      <c r="C57" s="411" t="s">
        <v>59</v>
      </c>
      <c r="D57" s="402"/>
      <c r="E57" s="402"/>
      <c r="F57" s="396">
        <v>1</v>
      </c>
      <c r="G57" s="397" t="str">
        <f t="shared" si="7"/>
        <v/>
      </c>
      <c r="H57" s="396">
        <v>0</v>
      </c>
      <c r="I57" s="406">
        <f>IFERROR(H57/H53,"")</f>
        <v>0</v>
      </c>
      <c r="J57" s="407">
        <f t="shared" si="9"/>
        <v>-1</v>
      </c>
      <c r="K57" s="396">
        <v>0</v>
      </c>
      <c r="L57" s="397" t="str">
        <f t="shared" si="68"/>
        <v/>
      </c>
      <c r="M57" s="396">
        <v>0</v>
      </c>
      <c r="N57" s="406">
        <f>IFERROR(M57/M53,"")</f>
        <v>0</v>
      </c>
      <c r="O57" s="407">
        <f t="shared" si="69"/>
        <v>0</v>
      </c>
      <c r="P57" s="396">
        <v>1</v>
      </c>
      <c r="Q57" s="397" t="str">
        <f t="shared" si="70"/>
        <v/>
      </c>
      <c r="R57" s="396">
        <v>0</v>
      </c>
      <c r="S57" s="406">
        <f>IFERROR(R57/R53,"")</f>
        <v>0</v>
      </c>
      <c r="T57" s="407">
        <f t="shared" si="71"/>
        <v>-1</v>
      </c>
      <c r="U57" s="396">
        <v>0</v>
      </c>
      <c r="V57" s="397" t="str">
        <f t="shared" si="72"/>
        <v/>
      </c>
      <c r="W57" s="396">
        <v>0</v>
      </c>
      <c r="X57" s="406">
        <f>IFERROR(W57/W53,"")</f>
        <v>0</v>
      </c>
      <c r="Y57" s="407">
        <f t="shared" si="73"/>
        <v>0</v>
      </c>
      <c r="Z57" s="396">
        <v>0</v>
      </c>
      <c r="AA57" s="397" t="str">
        <f t="shared" si="74"/>
        <v/>
      </c>
      <c r="AB57" s="396">
        <v>0</v>
      </c>
      <c r="AC57" s="406">
        <f>IFERROR(AB57/AB53,"")</f>
        <v>0</v>
      </c>
      <c r="AD57" s="407">
        <f t="shared" si="75"/>
        <v>0</v>
      </c>
      <c r="AE57" s="396">
        <v>0</v>
      </c>
      <c r="AF57" s="397" t="str">
        <f t="shared" si="76"/>
        <v/>
      </c>
      <c r="AG57" s="396">
        <v>0</v>
      </c>
      <c r="AH57" s="406">
        <f>IFERROR(AG57/AG53,"")</f>
        <v>0</v>
      </c>
      <c r="AI57" s="407">
        <f t="shared" si="77"/>
        <v>0</v>
      </c>
      <c r="AJ57" s="396">
        <v>0</v>
      </c>
      <c r="AK57" s="397" t="str">
        <f t="shared" si="78"/>
        <v/>
      </c>
      <c r="AL57" s="396">
        <v>0</v>
      </c>
      <c r="AM57" s="406">
        <f>IFERROR(AL57/AL53,"")</f>
        <v>0</v>
      </c>
      <c r="AN57" s="407">
        <f t="shared" si="79"/>
        <v>0</v>
      </c>
      <c r="AO57" s="378"/>
      <c r="AP57" s="431"/>
      <c r="AQ57" s="431"/>
      <c r="AR57" s="431"/>
      <c r="AS57" s="422"/>
      <c r="AT57" s="422"/>
    </row>
    <row r="58" spans="1:46" s="135" customFormat="1" ht="21.6" customHeight="1" x14ac:dyDescent="0.2">
      <c r="A58" s="378"/>
      <c r="B58" s="379"/>
      <c r="C58" s="411" t="s">
        <v>60</v>
      </c>
      <c r="D58" s="402"/>
      <c r="E58" s="402"/>
      <c r="F58" s="396">
        <v>0</v>
      </c>
      <c r="G58" s="397" t="str">
        <f t="shared" si="7"/>
        <v/>
      </c>
      <c r="H58" s="396">
        <v>0</v>
      </c>
      <c r="I58" s="406">
        <f>IFERROR(H58/H53,"")</f>
        <v>0</v>
      </c>
      <c r="J58" s="407">
        <f t="shared" si="9"/>
        <v>0</v>
      </c>
      <c r="K58" s="396">
        <v>0</v>
      </c>
      <c r="L58" s="397" t="str">
        <f t="shared" si="68"/>
        <v/>
      </c>
      <c r="M58" s="396">
        <v>0</v>
      </c>
      <c r="N58" s="406">
        <f>IFERROR(M58/M53,"")</f>
        <v>0</v>
      </c>
      <c r="O58" s="407">
        <f t="shared" si="69"/>
        <v>0</v>
      </c>
      <c r="P58" s="396">
        <v>0</v>
      </c>
      <c r="Q58" s="397" t="str">
        <f t="shared" si="70"/>
        <v/>
      </c>
      <c r="R58" s="396">
        <v>0</v>
      </c>
      <c r="S58" s="406">
        <f>IFERROR(R58/R53,"")</f>
        <v>0</v>
      </c>
      <c r="T58" s="407">
        <f t="shared" si="71"/>
        <v>0</v>
      </c>
      <c r="U58" s="396">
        <v>0</v>
      </c>
      <c r="V58" s="397" t="str">
        <f t="shared" si="72"/>
        <v/>
      </c>
      <c r="W58" s="396">
        <v>0</v>
      </c>
      <c r="X58" s="406">
        <f>IFERROR(W58/W53,"")</f>
        <v>0</v>
      </c>
      <c r="Y58" s="407">
        <f t="shared" si="73"/>
        <v>0</v>
      </c>
      <c r="Z58" s="396">
        <v>0</v>
      </c>
      <c r="AA58" s="397" t="str">
        <f t="shared" si="74"/>
        <v/>
      </c>
      <c r="AB58" s="396">
        <v>0</v>
      </c>
      <c r="AC58" s="406">
        <f>IFERROR(AB58/AB53,"")</f>
        <v>0</v>
      </c>
      <c r="AD58" s="407">
        <f t="shared" si="75"/>
        <v>0</v>
      </c>
      <c r="AE58" s="396">
        <v>0</v>
      </c>
      <c r="AF58" s="397" t="str">
        <f t="shared" si="76"/>
        <v/>
      </c>
      <c r="AG58" s="396">
        <v>0</v>
      </c>
      <c r="AH58" s="406">
        <f>IFERROR(AG58/AG53,"")</f>
        <v>0</v>
      </c>
      <c r="AI58" s="407">
        <f t="shared" si="77"/>
        <v>0</v>
      </c>
      <c r="AJ58" s="396">
        <v>0</v>
      </c>
      <c r="AK58" s="397" t="str">
        <f t="shared" si="78"/>
        <v/>
      </c>
      <c r="AL58" s="396">
        <v>0</v>
      </c>
      <c r="AM58" s="406">
        <f>IFERROR(AL58/AL53,"")</f>
        <v>0</v>
      </c>
      <c r="AN58" s="407">
        <f t="shared" si="79"/>
        <v>0</v>
      </c>
      <c r="AO58" s="378"/>
      <c r="AP58" s="431"/>
      <c r="AQ58" s="431"/>
      <c r="AR58" s="431"/>
      <c r="AS58" s="422"/>
      <c r="AT58" s="422"/>
    </row>
    <row r="59" spans="1:46" s="135" customFormat="1" ht="21.6" customHeight="1" x14ac:dyDescent="0.2">
      <c r="A59" s="378"/>
      <c r="B59" s="379"/>
      <c r="C59" s="411" t="s">
        <v>57</v>
      </c>
      <c r="D59" s="402"/>
      <c r="E59" s="402"/>
      <c r="F59" s="396">
        <v>112</v>
      </c>
      <c r="G59" s="397" t="str">
        <f t="shared" si="7"/>
        <v/>
      </c>
      <c r="H59" s="396">
        <v>13</v>
      </c>
      <c r="I59" s="406">
        <f>IFERROR(H59/H53,"")</f>
        <v>1.3429752066115703E-2</v>
      </c>
      <c r="J59" s="407">
        <f t="shared" si="9"/>
        <v>-0.8839285714285714</v>
      </c>
      <c r="K59" s="396">
        <v>42</v>
      </c>
      <c r="L59" s="397" t="str">
        <f t="shared" si="68"/>
        <v/>
      </c>
      <c r="M59" s="396">
        <v>6</v>
      </c>
      <c r="N59" s="406">
        <f>IFERROR(M59/M53,"")</f>
        <v>5.6074766355140186E-2</v>
      </c>
      <c r="O59" s="407">
        <f t="shared" si="69"/>
        <v>-0.8571428571428571</v>
      </c>
      <c r="P59" s="396">
        <v>43</v>
      </c>
      <c r="Q59" s="397" t="str">
        <f t="shared" si="70"/>
        <v/>
      </c>
      <c r="R59" s="396">
        <v>2</v>
      </c>
      <c r="S59" s="406">
        <f>IFERROR(R59/R53,"")</f>
        <v>2.9629629629629628E-3</v>
      </c>
      <c r="T59" s="407">
        <f t="shared" si="71"/>
        <v>-0.95348837209302328</v>
      </c>
      <c r="U59" s="396">
        <v>9</v>
      </c>
      <c r="V59" s="397" t="str">
        <f t="shared" si="72"/>
        <v/>
      </c>
      <c r="W59" s="396">
        <v>0</v>
      </c>
      <c r="X59" s="406">
        <f>IFERROR(W59/W53,"")</f>
        <v>0</v>
      </c>
      <c r="Y59" s="407">
        <f t="shared" si="73"/>
        <v>-1</v>
      </c>
      <c r="Z59" s="396">
        <v>3</v>
      </c>
      <c r="AA59" s="397" t="str">
        <f t="shared" si="74"/>
        <v/>
      </c>
      <c r="AB59" s="396">
        <v>4</v>
      </c>
      <c r="AC59" s="406">
        <f>IFERROR(AB59/AB53,"")</f>
        <v>4.8192771084337352E-2</v>
      </c>
      <c r="AD59" s="407">
        <f t="shared" si="75"/>
        <v>0.33333333333333331</v>
      </c>
      <c r="AE59" s="396">
        <v>4</v>
      </c>
      <c r="AF59" s="397" t="str">
        <f t="shared" si="76"/>
        <v/>
      </c>
      <c r="AG59" s="396">
        <v>0</v>
      </c>
      <c r="AH59" s="406">
        <f>IFERROR(AG59/AG53,"")</f>
        <v>0</v>
      </c>
      <c r="AI59" s="407">
        <f t="shared" si="77"/>
        <v>-1</v>
      </c>
      <c r="AJ59" s="396">
        <v>11</v>
      </c>
      <c r="AK59" s="397" t="str">
        <f t="shared" si="78"/>
        <v/>
      </c>
      <c r="AL59" s="396">
        <v>1</v>
      </c>
      <c r="AM59" s="406">
        <f>IFERROR(AL59/AL53,"")</f>
        <v>2.4390243902439025E-2</v>
      </c>
      <c r="AN59" s="407">
        <f t="shared" si="79"/>
        <v>-0.90909090909090906</v>
      </c>
      <c r="AO59" s="378"/>
      <c r="AP59" s="431"/>
      <c r="AQ59" s="431"/>
      <c r="AR59" s="431"/>
      <c r="AS59" s="422"/>
      <c r="AT59" s="422"/>
    </row>
    <row r="60" spans="1:46" s="135" customFormat="1" ht="21.6" customHeight="1" x14ac:dyDescent="0.2">
      <c r="A60" s="378"/>
      <c r="B60" s="379"/>
      <c r="C60" s="402" t="s">
        <v>21</v>
      </c>
      <c r="D60" s="402"/>
      <c r="E60" s="402"/>
      <c r="F60" s="400">
        <f t="shared" ref="F60:H60" si="80">SUM(F61:F66)</f>
        <v>1026</v>
      </c>
      <c r="G60" s="400"/>
      <c r="H60" s="400">
        <f t="shared" si="80"/>
        <v>968</v>
      </c>
      <c r="I60" s="401"/>
      <c r="J60" s="412"/>
      <c r="K60" s="400">
        <f>SUM(K61:K66)</f>
        <v>114</v>
      </c>
      <c r="L60" s="400"/>
      <c r="M60" s="400">
        <f t="shared" ref="M60" si="81">SUM(M61:M66)</f>
        <v>107</v>
      </c>
      <c r="N60" s="401"/>
      <c r="O60" s="412"/>
      <c r="P60" s="400">
        <f>SUM(P61:P66)</f>
        <v>797</v>
      </c>
      <c r="Q60" s="400"/>
      <c r="R60" s="400">
        <f t="shared" ref="R60" si="82">SUM(R61:R66)</f>
        <v>675</v>
      </c>
      <c r="S60" s="413"/>
      <c r="T60" s="412"/>
      <c r="U60" s="400">
        <f>SUM(U61:U66)</f>
        <v>38</v>
      </c>
      <c r="V60" s="400"/>
      <c r="W60" s="400">
        <f t="shared" ref="W60" si="83">SUM(W61:W66)</f>
        <v>54</v>
      </c>
      <c r="X60" s="413"/>
      <c r="Y60" s="412"/>
      <c r="Z60" s="400">
        <f>SUM(Z61:Z66)</f>
        <v>34</v>
      </c>
      <c r="AA60" s="400"/>
      <c r="AB60" s="400">
        <f t="shared" ref="AB60" si="84">SUM(AB61:AB66)</f>
        <v>83</v>
      </c>
      <c r="AC60" s="413"/>
      <c r="AD60" s="412"/>
      <c r="AE60" s="400">
        <f>SUM(AE61:AE66)</f>
        <v>6</v>
      </c>
      <c r="AF60" s="400"/>
      <c r="AG60" s="400">
        <f t="shared" ref="AG60" si="85">SUM(AG61:AG66)</f>
        <v>8</v>
      </c>
      <c r="AH60" s="413"/>
      <c r="AI60" s="412"/>
      <c r="AJ60" s="400">
        <f>SUM(AJ61:AJ66)</f>
        <v>37</v>
      </c>
      <c r="AK60" s="400"/>
      <c r="AL60" s="400">
        <f t="shared" ref="AL60" si="86">SUM(AL61:AL66)</f>
        <v>41</v>
      </c>
      <c r="AM60" s="413"/>
      <c r="AN60" s="412"/>
      <c r="AO60" s="378"/>
      <c r="AP60" s="431"/>
      <c r="AQ60" s="431"/>
      <c r="AR60" s="431"/>
      <c r="AS60" s="422"/>
      <c r="AT60" s="422"/>
    </row>
    <row r="61" spans="1:46" s="135" customFormat="1" ht="21.6" customHeight="1" x14ac:dyDescent="0.2">
      <c r="A61" s="378"/>
      <c r="B61" s="379"/>
      <c r="C61" s="411" t="s">
        <v>62</v>
      </c>
      <c r="D61" s="402"/>
      <c r="E61" s="402"/>
      <c r="F61" s="396">
        <v>672</v>
      </c>
      <c r="G61" s="397" t="str">
        <f t="shared" si="7"/>
        <v/>
      </c>
      <c r="H61" s="396">
        <v>710</v>
      </c>
      <c r="I61" s="406">
        <f>IFERROR(H61/H60,"")</f>
        <v>0.73347107438016534</v>
      </c>
      <c r="J61" s="407">
        <f t="shared" si="9"/>
        <v>5.6547619047619048E-2</v>
      </c>
      <c r="K61" s="396">
        <v>62</v>
      </c>
      <c r="L61" s="397" t="str">
        <f t="shared" ref="L61:L66" si="87">IFERROR(K61/K$9,"")</f>
        <v/>
      </c>
      <c r="M61" s="396">
        <v>88</v>
      </c>
      <c r="N61" s="406">
        <f>IFERROR(M61/M60,"")</f>
        <v>0.82242990654205606</v>
      </c>
      <c r="O61" s="407">
        <f t="shared" ref="O61:O66" si="88">IFERROR(( M61-K61)/K61,M61)</f>
        <v>0.41935483870967744</v>
      </c>
      <c r="P61" s="396">
        <v>555</v>
      </c>
      <c r="Q61" s="397" t="str">
        <f t="shared" ref="Q61:Q66" si="89">IFERROR(P61/P$9,"")</f>
        <v/>
      </c>
      <c r="R61" s="396">
        <v>478</v>
      </c>
      <c r="S61" s="406">
        <f>IFERROR(R61/R60,"")</f>
        <v>0.70814814814814819</v>
      </c>
      <c r="T61" s="407">
        <f t="shared" ref="T61:T66" si="90">IFERROR(( R61-P61)/P61,R61)</f>
        <v>-0.13873873873873874</v>
      </c>
      <c r="U61" s="396">
        <v>28</v>
      </c>
      <c r="V61" s="397" t="str">
        <f t="shared" ref="V61:V66" si="91">IFERROR(U61/U$9,"")</f>
        <v/>
      </c>
      <c r="W61" s="396">
        <v>49</v>
      </c>
      <c r="X61" s="406">
        <f>IFERROR(W61/W60,"")</f>
        <v>0.90740740740740744</v>
      </c>
      <c r="Y61" s="407">
        <f t="shared" ref="Y61:Y66" si="92">IFERROR(( W61-U61)/U61,W61)</f>
        <v>0.75</v>
      </c>
      <c r="Z61" s="396">
        <v>10</v>
      </c>
      <c r="AA61" s="397" t="str">
        <f t="shared" ref="AA61:AA66" si="93">IFERROR(Z61/Z$9,"")</f>
        <v/>
      </c>
      <c r="AB61" s="396">
        <v>58</v>
      </c>
      <c r="AC61" s="406">
        <f>IFERROR(AB61/AB60,"")</f>
        <v>0.6987951807228916</v>
      </c>
      <c r="AD61" s="407">
        <f t="shared" ref="AD61:AD66" si="94">IFERROR(( AB61-Z61)/Z61,AB61)</f>
        <v>4.8</v>
      </c>
      <c r="AE61" s="396">
        <v>2</v>
      </c>
      <c r="AF61" s="397" t="str">
        <f t="shared" ref="AF61:AF66" si="95">IFERROR(AE61/AE$9,"")</f>
        <v/>
      </c>
      <c r="AG61" s="396">
        <v>5</v>
      </c>
      <c r="AH61" s="406">
        <f>IFERROR(AG61/AG60,"")</f>
        <v>0.625</v>
      </c>
      <c r="AI61" s="407">
        <f t="shared" ref="AI61:AI66" si="96">IFERROR(( AG61-AE61)/AE61,AG61)</f>
        <v>1.5</v>
      </c>
      <c r="AJ61" s="396">
        <v>15</v>
      </c>
      <c r="AK61" s="397" t="str">
        <f t="shared" ref="AK61:AK66" si="97">IFERROR(AJ61/AJ$9,"")</f>
        <v/>
      </c>
      <c r="AL61" s="396">
        <v>32</v>
      </c>
      <c r="AM61" s="406">
        <f>IFERROR(AL61/AL60,"")</f>
        <v>0.78048780487804881</v>
      </c>
      <c r="AN61" s="407">
        <f t="shared" ref="AN61:AN66" si="98">IFERROR(( AL61-AJ61)/AJ61,AL61)</f>
        <v>1.1333333333333333</v>
      </c>
      <c r="AO61" s="378"/>
      <c r="AP61" s="431"/>
      <c r="AQ61" s="431"/>
      <c r="AR61" s="431"/>
      <c r="AS61" s="422"/>
      <c r="AT61" s="422"/>
    </row>
    <row r="62" spans="1:46" s="135" customFormat="1" ht="21.6" customHeight="1" x14ac:dyDescent="0.2">
      <c r="A62" s="378"/>
      <c r="B62" s="379"/>
      <c r="C62" s="411" t="s">
        <v>63</v>
      </c>
      <c r="D62" s="402"/>
      <c r="E62" s="402"/>
      <c r="F62" s="396">
        <v>243</v>
      </c>
      <c r="G62" s="397" t="str">
        <f t="shared" si="7"/>
        <v/>
      </c>
      <c r="H62" s="396">
        <v>248</v>
      </c>
      <c r="I62" s="406">
        <f>IFERROR(H62/H60,"")</f>
        <v>0.256198347107438</v>
      </c>
      <c r="J62" s="407">
        <f t="shared" si="9"/>
        <v>2.0576131687242798E-2</v>
      </c>
      <c r="K62" s="396">
        <v>10</v>
      </c>
      <c r="L62" s="397" t="str">
        <f t="shared" si="87"/>
        <v/>
      </c>
      <c r="M62" s="396">
        <v>13</v>
      </c>
      <c r="N62" s="406">
        <f>IFERROR(M62/M60,"")</f>
        <v>0.12149532710280374</v>
      </c>
      <c r="O62" s="407">
        <f t="shared" si="88"/>
        <v>0.3</v>
      </c>
      <c r="P62" s="396">
        <v>201</v>
      </c>
      <c r="Q62" s="397" t="str">
        <f t="shared" si="89"/>
        <v/>
      </c>
      <c r="R62" s="396">
        <v>195</v>
      </c>
      <c r="S62" s="406">
        <f>IFERROR(R62/R60,"")</f>
        <v>0.28888888888888886</v>
      </c>
      <c r="T62" s="407">
        <f t="shared" si="90"/>
        <v>-2.9850746268656716E-2</v>
      </c>
      <c r="U62" s="396">
        <v>1</v>
      </c>
      <c r="V62" s="397" t="str">
        <f t="shared" si="91"/>
        <v/>
      </c>
      <c r="W62" s="396">
        <v>5</v>
      </c>
      <c r="X62" s="406">
        <f>IFERROR(W62/W60,"")</f>
        <v>9.2592592592592587E-2</v>
      </c>
      <c r="Y62" s="407">
        <f t="shared" si="92"/>
        <v>4</v>
      </c>
      <c r="Z62" s="396">
        <v>21</v>
      </c>
      <c r="AA62" s="397" t="str">
        <f t="shared" si="93"/>
        <v/>
      </c>
      <c r="AB62" s="396">
        <v>23</v>
      </c>
      <c r="AC62" s="406">
        <f>IFERROR(AB62/AB60,"")</f>
        <v>0.27710843373493976</v>
      </c>
      <c r="AD62" s="407">
        <f t="shared" si="94"/>
        <v>9.5238095238095233E-2</v>
      </c>
      <c r="AE62" s="396">
        <v>0</v>
      </c>
      <c r="AF62" s="397" t="str">
        <f t="shared" si="95"/>
        <v/>
      </c>
      <c r="AG62" s="396">
        <v>3</v>
      </c>
      <c r="AH62" s="406">
        <f>IFERROR(AG62/AG60,"")</f>
        <v>0.375</v>
      </c>
      <c r="AI62" s="407">
        <f t="shared" si="96"/>
        <v>3</v>
      </c>
      <c r="AJ62" s="396">
        <v>10</v>
      </c>
      <c r="AK62" s="397" t="str">
        <f t="shared" si="97"/>
        <v/>
      </c>
      <c r="AL62" s="396">
        <v>9</v>
      </c>
      <c r="AM62" s="406">
        <f>IFERROR(AL62/AL60,"")</f>
        <v>0.21951219512195122</v>
      </c>
      <c r="AN62" s="407">
        <f t="shared" si="98"/>
        <v>-0.1</v>
      </c>
      <c r="AO62" s="378"/>
      <c r="AP62" s="431"/>
      <c r="AQ62" s="431"/>
      <c r="AR62" s="431"/>
      <c r="AS62" s="422"/>
      <c r="AT62" s="422"/>
    </row>
    <row r="63" spans="1:46" s="135" customFormat="1" ht="21.6" customHeight="1" x14ac:dyDescent="0.2">
      <c r="A63" s="378"/>
      <c r="B63" s="379"/>
      <c r="C63" s="411" t="s">
        <v>64</v>
      </c>
      <c r="D63" s="402"/>
      <c r="E63" s="402"/>
      <c r="F63" s="396">
        <v>2</v>
      </c>
      <c r="G63" s="397" t="str">
        <f t="shared" si="7"/>
        <v/>
      </c>
      <c r="H63" s="396">
        <v>3</v>
      </c>
      <c r="I63" s="406">
        <f>IFERROR(H63/H60,"")</f>
        <v>3.0991735537190084E-3</v>
      </c>
      <c r="J63" s="407">
        <f t="shared" si="9"/>
        <v>0.5</v>
      </c>
      <c r="K63" s="396">
        <v>0</v>
      </c>
      <c r="L63" s="397" t="str">
        <f t="shared" si="87"/>
        <v/>
      </c>
      <c r="M63" s="396">
        <v>3</v>
      </c>
      <c r="N63" s="406">
        <f>IFERROR(M63/M60,"")</f>
        <v>2.8037383177570093E-2</v>
      </c>
      <c r="O63" s="407">
        <f t="shared" si="88"/>
        <v>3</v>
      </c>
      <c r="P63" s="396">
        <v>0</v>
      </c>
      <c r="Q63" s="397" t="str">
        <f t="shared" si="89"/>
        <v/>
      </c>
      <c r="R63" s="396">
        <v>0</v>
      </c>
      <c r="S63" s="406">
        <f>IFERROR(R63/R60,"")</f>
        <v>0</v>
      </c>
      <c r="T63" s="407">
        <f t="shared" si="90"/>
        <v>0</v>
      </c>
      <c r="U63" s="396">
        <v>0</v>
      </c>
      <c r="V63" s="397" t="str">
        <f t="shared" si="91"/>
        <v/>
      </c>
      <c r="W63" s="396">
        <v>0</v>
      </c>
      <c r="X63" s="406">
        <f>IFERROR(W63/W60,"")</f>
        <v>0</v>
      </c>
      <c r="Y63" s="407">
        <f t="shared" si="92"/>
        <v>0</v>
      </c>
      <c r="Z63" s="396">
        <v>0</v>
      </c>
      <c r="AA63" s="397" t="str">
        <f t="shared" si="93"/>
        <v/>
      </c>
      <c r="AB63" s="396">
        <v>0</v>
      </c>
      <c r="AC63" s="406">
        <f>IFERROR(AB63/AB60,"")</f>
        <v>0</v>
      </c>
      <c r="AD63" s="407">
        <f t="shared" si="94"/>
        <v>0</v>
      </c>
      <c r="AE63" s="396">
        <v>0</v>
      </c>
      <c r="AF63" s="397" t="str">
        <f t="shared" si="95"/>
        <v/>
      </c>
      <c r="AG63" s="396">
        <v>0</v>
      </c>
      <c r="AH63" s="406">
        <f>IFERROR(AG63/AG60,"")</f>
        <v>0</v>
      </c>
      <c r="AI63" s="407">
        <f t="shared" si="96"/>
        <v>0</v>
      </c>
      <c r="AJ63" s="396">
        <v>2</v>
      </c>
      <c r="AK63" s="397" t="str">
        <f t="shared" si="97"/>
        <v/>
      </c>
      <c r="AL63" s="396">
        <v>0</v>
      </c>
      <c r="AM63" s="406">
        <f>IFERROR(AL63/AL60,"")</f>
        <v>0</v>
      </c>
      <c r="AN63" s="407">
        <f t="shared" si="98"/>
        <v>-1</v>
      </c>
      <c r="AO63" s="378"/>
      <c r="AP63" s="431"/>
      <c r="AQ63" s="431"/>
      <c r="AR63" s="431"/>
      <c r="AS63" s="422"/>
      <c r="AT63" s="422"/>
    </row>
    <row r="64" spans="1:46" s="135" customFormat="1" ht="21.6" customHeight="1" x14ac:dyDescent="0.2">
      <c r="A64" s="378"/>
      <c r="B64" s="379"/>
      <c r="C64" s="411" t="s">
        <v>65</v>
      </c>
      <c r="D64" s="402"/>
      <c r="E64" s="402"/>
      <c r="F64" s="396">
        <v>1</v>
      </c>
      <c r="G64" s="397" t="str">
        <f t="shared" si="7"/>
        <v/>
      </c>
      <c r="H64" s="396">
        <v>0</v>
      </c>
      <c r="I64" s="406">
        <f>IFERROR(H64/H60,"")</f>
        <v>0</v>
      </c>
      <c r="J64" s="407">
        <f t="shared" si="9"/>
        <v>-1</v>
      </c>
      <c r="K64" s="396">
        <v>0</v>
      </c>
      <c r="L64" s="397" t="str">
        <f t="shared" si="87"/>
        <v/>
      </c>
      <c r="M64" s="396">
        <v>0</v>
      </c>
      <c r="N64" s="406">
        <f>IFERROR(M64/M60,"")</f>
        <v>0</v>
      </c>
      <c r="O64" s="407">
        <f t="shared" si="88"/>
        <v>0</v>
      </c>
      <c r="P64" s="396">
        <v>1</v>
      </c>
      <c r="Q64" s="397" t="str">
        <f t="shared" si="89"/>
        <v/>
      </c>
      <c r="R64" s="396">
        <v>0</v>
      </c>
      <c r="S64" s="406">
        <f>IFERROR(R64/R60,"")</f>
        <v>0</v>
      </c>
      <c r="T64" s="407">
        <f t="shared" si="90"/>
        <v>-1</v>
      </c>
      <c r="U64" s="396">
        <v>0</v>
      </c>
      <c r="V64" s="397" t="str">
        <f t="shared" si="91"/>
        <v/>
      </c>
      <c r="W64" s="396">
        <v>0</v>
      </c>
      <c r="X64" s="406">
        <f>IFERROR(W64/W60,"")</f>
        <v>0</v>
      </c>
      <c r="Y64" s="407">
        <f t="shared" si="92"/>
        <v>0</v>
      </c>
      <c r="Z64" s="396">
        <v>0</v>
      </c>
      <c r="AA64" s="397" t="str">
        <f t="shared" si="93"/>
        <v/>
      </c>
      <c r="AB64" s="396">
        <v>0</v>
      </c>
      <c r="AC64" s="406">
        <f>IFERROR(AB64/AB60,"")</f>
        <v>0</v>
      </c>
      <c r="AD64" s="407">
        <f t="shared" si="94"/>
        <v>0</v>
      </c>
      <c r="AE64" s="396">
        <v>0</v>
      </c>
      <c r="AF64" s="397" t="str">
        <f t="shared" si="95"/>
        <v/>
      </c>
      <c r="AG64" s="396">
        <v>0</v>
      </c>
      <c r="AH64" s="406">
        <f>IFERROR(AG64/AG60,"")</f>
        <v>0</v>
      </c>
      <c r="AI64" s="407">
        <f t="shared" si="96"/>
        <v>0</v>
      </c>
      <c r="AJ64" s="396">
        <v>0</v>
      </c>
      <c r="AK64" s="397" t="str">
        <f t="shared" si="97"/>
        <v/>
      </c>
      <c r="AL64" s="396">
        <v>0</v>
      </c>
      <c r="AM64" s="406">
        <f>IFERROR(AL64/AL60,"")</f>
        <v>0</v>
      </c>
      <c r="AN64" s="407">
        <f t="shared" si="98"/>
        <v>0</v>
      </c>
      <c r="AO64" s="378"/>
      <c r="AP64" s="431"/>
      <c r="AQ64" s="431"/>
      <c r="AR64" s="431"/>
      <c r="AS64" s="422"/>
      <c r="AT64" s="422"/>
    </row>
    <row r="65" spans="1:46" s="135" customFormat="1" ht="21.6" customHeight="1" x14ac:dyDescent="0.2">
      <c r="A65" s="378"/>
      <c r="B65" s="379"/>
      <c r="C65" s="411" t="s">
        <v>66</v>
      </c>
      <c r="D65" s="402"/>
      <c r="E65" s="402"/>
      <c r="F65" s="396">
        <v>0</v>
      </c>
      <c r="G65" s="397" t="str">
        <f t="shared" si="7"/>
        <v/>
      </c>
      <c r="H65" s="396">
        <v>0</v>
      </c>
      <c r="I65" s="406">
        <f>IFERROR(H65/H60,"")</f>
        <v>0</v>
      </c>
      <c r="J65" s="407">
        <f t="shared" si="9"/>
        <v>0</v>
      </c>
      <c r="K65" s="396">
        <v>0</v>
      </c>
      <c r="L65" s="397" t="str">
        <f t="shared" si="87"/>
        <v/>
      </c>
      <c r="M65" s="396">
        <v>0</v>
      </c>
      <c r="N65" s="406">
        <f>IFERROR(M65/M60,"")</f>
        <v>0</v>
      </c>
      <c r="O65" s="407">
        <f t="shared" si="88"/>
        <v>0</v>
      </c>
      <c r="P65" s="396">
        <v>0</v>
      </c>
      <c r="Q65" s="397" t="str">
        <f t="shared" si="89"/>
        <v/>
      </c>
      <c r="R65" s="396">
        <v>0</v>
      </c>
      <c r="S65" s="406">
        <f>IFERROR(R65/R60,"")</f>
        <v>0</v>
      </c>
      <c r="T65" s="407">
        <f t="shared" si="90"/>
        <v>0</v>
      </c>
      <c r="U65" s="396">
        <v>0</v>
      </c>
      <c r="V65" s="397" t="str">
        <f t="shared" si="91"/>
        <v/>
      </c>
      <c r="W65" s="396">
        <v>0</v>
      </c>
      <c r="X65" s="406">
        <f>IFERROR(W65/W60,"")</f>
        <v>0</v>
      </c>
      <c r="Y65" s="407">
        <f t="shared" si="92"/>
        <v>0</v>
      </c>
      <c r="Z65" s="396">
        <v>0</v>
      </c>
      <c r="AA65" s="397" t="str">
        <f t="shared" si="93"/>
        <v/>
      </c>
      <c r="AB65" s="396">
        <v>0</v>
      </c>
      <c r="AC65" s="406">
        <f>IFERROR(AB65/AB60,"")</f>
        <v>0</v>
      </c>
      <c r="AD65" s="407">
        <f t="shared" si="94"/>
        <v>0</v>
      </c>
      <c r="AE65" s="396">
        <v>0</v>
      </c>
      <c r="AF65" s="397" t="str">
        <f t="shared" si="95"/>
        <v/>
      </c>
      <c r="AG65" s="396">
        <v>0</v>
      </c>
      <c r="AH65" s="406">
        <f>IFERROR(AG65/AG60,"")</f>
        <v>0</v>
      </c>
      <c r="AI65" s="407">
        <f t="shared" si="96"/>
        <v>0</v>
      </c>
      <c r="AJ65" s="396">
        <v>0</v>
      </c>
      <c r="AK65" s="397" t="str">
        <f t="shared" si="97"/>
        <v/>
      </c>
      <c r="AL65" s="396">
        <v>0</v>
      </c>
      <c r="AM65" s="406">
        <f>IFERROR(AL65/AL60,"")</f>
        <v>0</v>
      </c>
      <c r="AN65" s="407">
        <f t="shared" si="98"/>
        <v>0</v>
      </c>
      <c r="AO65" s="378"/>
      <c r="AP65" s="431"/>
      <c r="AQ65" s="431"/>
      <c r="AR65" s="431"/>
      <c r="AS65" s="422"/>
      <c r="AT65" s="422"/>
    </row>
    <row r="66" spans="1:46" s="135" customFormat="1" ht="21.6" customHeight="1" x14ac:dyDescent="0.2">
      <c r="A66" s="378"/>
      <c r="B66" s="379"/>
      <c r="C66" s="411" t="s">
        <v>67</v>
      </c>
      <c r="D66" s="402"/>
      <c r="E66" s="402"/>
      <c r="F66" s="396">
        <v>108</v>
      </c>
      <c r="G66" s="397" t="str">
        <f t="shared" si="7"/>
        <v/>
      </c>
      <c r="H66" s="396">
        <v>7</v>
      </c>
      <c r="I66" s="406">
        <f>IFERROR(H66/H60,"")</f>
        <v>7.2314049586776862E-3</v>
      </c>
      <c r="J66" s="407">
        <f t="shared" si="9"/>
        <v>-0.93518518518518523</v>
      </c>
      <c r="K66" s="396">
        <v>42</v>
      </c>
      <c r="L66" s="397" t="str">
        <f t="shared" si="87"/>
        <v/>
      </c>
      <c r="M66" s="396">
        <v>3</v>
      </c>
      <c r="N66" s="406">
        <f>IFERROR(M66/M60,"")</f>
        <v>2.8037383177570093E-2</v>
      </c>
      <c r="O66" s="407">
        <f t="shared" si="88"/>
        <v>-0.9285714285714286</v>
      </c>
      <c r="P66" s="396">
        <v>40</v>
      </c>
      <c r="Q66" s="397" t="str">
        <f t="shared" si="89"/>
        <v/>
      </c>
      <c r="R66" s="396">
        <v>2</v>
      </c>
      <c r="S66" s="406">
        <f>IFERROR(R66/R60,"")</f>
        <v>2.9629629629629628E-3</v>
      </c>
      <c r="T66" s="407">
        <f t="shared" si="90"/>
        <v>-0.95</v>
      </c>
      <c r="U66" s="396">
        <v>9</v>
      </c>
      <c r="V66" s="397" t="str">
        <f t="shared" si="91"/>
        <v/>
      </c>
      <c r="W66" s="396">
        <v>0</v>
      </c>
      <c r="X66" s="406">
        <f>IFERROR(W66/W60,"")</f>
        <v>0</v>
      </c>
      <c r="Y66" s="407">
        <f t="shared" si="92"/>
        <v>-1</v>
      </c>
      <c r="Z66" s="396">
        <v>3</v>
      </c>
      <c r="AA66" s="397" t="str">
        <f t="shared" si="93"/>
        <v/>
      </c>
      <c r="AB66" s="396">
        <v>2</v>
      </c>
      <c r="AC66" s="406">
        <f>IFERROR(AB66/AB60,"")</f>
        <v>2.4096385542168676E-2</v>
      </c>
      <c r="AD66" s="407">
        <f t="shared" si="94"/>
        <v>-0.33333333333333331</v>
      </c>
      <c r="AE66" s="396">
        <v>4</v>
      </c>
      <c r="AF66" s="397" t="str">
        <f t="shared" si="95"/>
        <v/>
      </c>
      <c r="AG66" s="396">
        <v>0</v>
      </c>
      <c r="AH66" s="406">
        <f>IFERROR(AG66/AG60,"")</f>
        <v>0</v>
      </c>
      <c r="AI66" s="407">
        <f t="shared" si="96"/>
        <v>-1</v>
      </c>
      <c r="AJ66" s="396">
        <v>10</v>
      </c>
      <c r="AK66" s="397" t="str">
        <f t="shared" si="97"/>
        <v/>
      </c>
      <c r="AL66" s="396">
        <v>0</v>
      </c>
      <c r="AM66" s="406">
        <f>IFERROR(AL66/AL60,"")</f>
        <v>0</v>
      </c>
      <c r="AN66" s="407">
        <f t="shared" si="98"/>
        <v>-1</v>
      </c>
      <c r="AO66" s="378"/>
      <c r="AP66" s="431"/>
      <c r="AQ66" s="431"/>
      <c r="AR66" s="431"/>
      <c r="AS66" s="422"/>
      <c r="AT66" s="422"/>
    </row>
    <row r="67" spans="1:46" s="135" customFormat="1" ht="21.6" customHeight="1" x14ac:dyDescent="0.2">
      <c r="A67" s="378"/>
      <c r="B67" s="379"/>
      <c r="C67" s="402" t="s">
        <v>22</v>
      </c>
      <c r="D67" s="402"/>
      <c r="E67" s="402"/>
      <c r="F67" s="400">
        <f t="shared" ref="F67:H67" si="99">SUM(F68:F73)</f>
        <v>1026</v>
      </c>
      <c r="G67" s="400"/>
      <c r="H67" s="400">
        <f t="shared" si="99"/>
        <v>968</v>
      </c>
      <c r="I67" s="401"/>
      <c r="J67" s="412"/>
      <c r="K67" s="400">
        <f>SUM(K68:K73)</f>
        <v>114</v>
      </c>
      <c r="L67" s="400"/>
      <c r="M67" s="400">
        <f t="shared" ref="M67" si="100">SUM(M68:M73)</f>
        <v>107</v>
      </c>
      <c r="N67" s="401"/>
      <c r="O67" s="412"/>
      <c r="P67" s="400">
        <f>SUM(P68:P73)</f>
        <v>797</v>
      </c>
      <c r="Q67" s="400"/>
      <c r="R67" s="400">
        <f t="shared" ref="R67" si="101">SUM(R68:R73)</f>
        <v>675</v>
      </c>
      <c r="S67" s="413"/>
      <c r="T67" s="412"/>
      <c r="U67" s="400">
        <f>SUM(U68:U73)</f>
        <v>38</v>
      </c>
      <c r="V67" s="400"/>
      <c r="W67" s="400">
        <f t="shared" ref="W67" si="102">SUM(W68:W73)</f>
        <v>54</v>
      </c>
      <c r="X67" s="413"/>
      <c r="Y67" s="412"/>
      <c r="Z67" s="400">
        <f>SUM(Z68:Z73)</f>
        <v>34</v>
      </c>
      <c r="AA67" s="400"/>
      <c r="AB67" s="400">
        <f t="shared" ref="AB67" si="103">SUM(AB68:AB73)</f>
        <v>83</v>
      </c>
      <c r="AC67" s="413"/>
      <c r="AD67" s="412"/>
      <c r="AE67" s="400">
        <f>SUM(AE68:AE73)</f>
        <v>6</v>
      </c>
      <c r="AF67" s="400"/>
      <c r="AG67" s="400">
        <f t="shared" ref="AG67" si="104">SUM(AG68:AG73)</f>
        <v>8</v>
      </c>
      <c r="AH67" s="413"/>
      <c r="AI67" s="412"/>
      <c r="AJ67" s="400">
        <f>SUM(AJ68:AJ73)</f>
        <v>37</v>
      </c>
      <c r="AK67" s="400"/>
      <c r="AL67" s="400">
        <f t="shared" ref="AL67" si="105">SUM(AL68:AL73)</f>
        <v>41</v>
      </c>
      <c r="AM67" s="413"/>
      <c r="AN67" s="412"/>
      <c r="AO67" s="378"/>
      <c r="AP67" s="431"/>
      <c r="AQ67" s="431"/>
      <c r="AR67" s="431"/>
      <c r="AS67" s="422"/>
      <c r="AT67" s="422"/>
    </row>
    <row r="68" spans="1:46" s="135" customFormat="1" ht="21.6" customHeight="1" x14ac:dyDescent="0.2">
      <c r="A68" s="378"/>
      <c r="B68" s="379"/>
      <c r="C68" s="411" t="s">
        <v>68</v>
      </c>
      <c r="D68" s="402"/>
      <c r="E68" s="402"/>
      <c r="F68" s="396">
        <v>597</v>
      </c>
      <c r="G68" s="397" t="str">
        <f t="shared" si="7"/>
        <v/>
      </c>
      <c r="H68" s="396">
        <v>688</v>
      </c>
      <c r="I68" s="406">
        <f>IFERROR(H68/H67,"")</f>
        <v>0.71074380165289253</v>
      </c>
      <c r="J68" s="407">
        <f t="shared" si="9"/>
        <v>0.15242881072026801</v>
      </c>
      <c r="K68" s="396">
        <v>56</v>
      </c>
      <c r="L68" s="397" t="str">
        <f t="shared" ref="L68:L74" si="106">IFERROR(K68/K$9,"")</f>
        <v/>
      </c>
      <c r="M68" s="396">
        <v>70</v>
      </c>
      <c r="N68" s="406">
        <f>IFERROR(M68/M67,"")</f>
        <v>0.65420560747663548</v>
      </c>
      <c r="O68" s="407">
        <f t="shared" ref="O68:O74" si="107">IFERROR(( M68-K68)/K68,M68)</f>
        <v>0.25</v>
      </c>
      <c r="P68" s="396">
        <v>492</v>
      </c>
      <c r="Q68" s="397" t="str">
        <f t="shared" ref="Q68:Q74" si="108">IFERROR(P68/P$9,"")</f>
        <v/>
      </c>
      <c r="R68" s="396">
        <v>479</v>
      </c>
      <c r="S68" s="406">
        <f>IFERROR(R68/R67,"")</f>
        <v>0.70962962962962961</v>
      </c>
      <c r="T68" s="407">
        <f t="shared" ref="T68:T74" si="109">IFERROR(( R68-P68)/P68,R68)</f>
        <v>-2.6422764227642278E-2</v>
      </c>
      <c r="U68" s="396">
        <v>25</v>
      </c>
      <c r="V68" s="397" t="str">
        <f t="shared" ref="V68:V74" si="110">IFERROR(U68/U$9,"")</f>
        <v/>
      </c>
      <c r="W68" s="396">
        <v>47</v>
      </c>
      <c r="X68" s="406">
        <f>IFERROR(W68/W67,"")</f>
        <v>0.87037037037037035</v>
      </c>
      <c r="Y68" s="407">
        <f t="shared" ref="Y68:Y74" si="111">IFERROR(( W68-U68)/U68,W68)</f>
        <v>0.88</v>
      </c>
      <c r="Z68" s="396">
        <v>10</v>
      </c>
      <c r="AA68" s="397" t="str">
        <f t="shared" ref="AA68:AA74" si="112">IFERROR(Z68/Z$9,"")</f>
        <v/>
      </c>
      <c r="AB68" s="396">
        <v>57</v>
      </c>
      <c r="AC68" s="406">
        <f>IFERROR(AB68/AB67,"")</f>
        <v>0.68674698795180722</v>
      </c>
      <c r="AD68" s="407">
        <f t="shared" ref="AD68:AD74" si="113">IFERROR(( AB68-Z68)/Z68,AB68)</f>
        <v>4.7</v>
      </c>
      <c r="AE68" s="396">
        <v>2</v>
      </c>
      <c r="AF68" s="397" t="str">
        <f t="shared" ref="AF68:AF74" si="114">IFERROR(AE68/AE$9,"")</f>
        <v/>
      </c>
      <c r="AG68" s="396">
        <v>7</v>
      </c>
      <c r="AH68" s="406">
        <f>IFERROR(AG68/AG67,"")</f>
        <v>0.875</v>
      </c>
      <c r="AI68" s="407">
        <f t="shared" ref="AI68:AI74" si="115">IFERROR(( AG68-AE68)/AE68,AG68)</f>
        <v>2.5</v>
      </c>
      <c r="AJ68" s="396">
        <v>12</v>
      </c>
      <c r="AK68" s="397" t="str">
        <f t="shared" ref="AK68:AK74" si="116">IFERROR(AJ68/AJ$9,"")</f>
        <v/>
      </c>
      <c r="AL68" s="396">
        <v>28</v>
      </c>
      <c r="AM68" s="406">
        <f>IFERROR(AL68/AL67,"")</f>
        <v>0.68292682926829273</v>
      </c>
      <c r="AN68" s="407">
        <f t="shared" ref="AN68:AN74" si="117">IFERROR(( AL68-AJ68)/AJ68,AL68)</f>
        <v>1.3333333333333333</v>
      </c>
      <c r="AO68" s="378"/>
      <c r="AP68" s="431"/>
      <c r="AQ68" s="431"/>
      <c r="AR68" s="431"/>
      <c r="AS68" s="422"/>
      <c r="AT68" s="422"/>
    </row>
    <row r="69" spans="1:46" s="135" customFormat="1" ht="21.6" customHeight="1" x14ac:dyDescent="0.2">
      <c r="A69" s="378"/>
      <c r="B69" s="379"/>
      <c r="C69" s="411" t="s">
        <v>69</v>
      </c>
      <c r="D69" s="402"/>
      <c r="E69" s="402"/>
      <c r="F69" s="396">
        <v>314</v>
      </c>
      <c r="G69" s="397" t="str">
        <f t="shared" si="7"/>
        <v/>
      </c>
      <c r="H69" s="396">
        <v>258</v>
      </c>
      <c r="I69" s="406">
        <f>IFERROR(H69/H67,"")</f>
        <v>0.26652892561983471</v>
      </c>
      <c r="J69" s="407">
        <f t="shared" si="9"/>
        <v>-0.17834394904458598</v>
      </c>
      <c r="K69" s="396">
        <v>15</v>
      </c>
      <c r="L69" s="397" t="str">
        <f t="shared" si="106"/>
        <v/>
      </c>
      <c r="M69" s="396">
        <v>26</v>
      </c>
      <c r="N69" s="406">
        <f>IFERROR(M69/M67,"")</f>
        <v>0.24299065420560748</v>
      </c>
      <c r="O69" s="407">
        <f t="shared" si="107"/>
        <v>0.73333333333333328</v>
      </c>
      <c r="P69" s="396">
        <v>262</v>
      </c>
      <c r="Q69" s="397" t="str">
        <f t="shared" si="108"/>
        <v/>
      </c>
      <c r="R69" s="396">
        <v>190</v>
      </c>
      <c r="S69" s="406">
        <f>IFERROR(R69/R67,"")</f>
        <v>0.2814814814814815</v>
      </c>
      <c r="T69" s="407">
        <f t="shared" si="109"/>
        <v>-0.27480916030534353</v>
      </c>
      <c r="U69" s="396">
        <v>3</v>
      </c>
      <c r="V69" s="397" t="str">
        <f t="shared" si="110"/>
        <v/>
      </c>
      <c r="W69" s="396">
        <v>6</v>
      </c>
      <c r="X69" s="406">
        <f>IFERROR(W69/W67,"")</f>
        <v>0.1111111111111111</v>
      </c>
      <c r="Y69" s="407">
        <f t="shared" si="111"/>
        <v>1</v>
      </c>
      <c r="Z69" s="396">
        <v>21</v>
      </c>
      <c r="AA69" s="397" t="str">
        <f t="shared" si="112"/>
        <v/>
      </c>
      <c r="AB69" s="396">
        <v>24</v>
      </c>
      <c r="AC69" s="406">
        <f>IFERROR(AB69/AB67,"")</f>
        <v>0.28915662650602408</v>
      </c>
      <c r="AD69" s="407">
        <f t="shared" si="113"/>
        <v>0.14285714285714285</v>
      </c>
      <c r="AE69" s="396">
        <v>0</v>
      </c>
      <c r="AF69" s="397" t="str">
        <f t="shared" si="114"/>
        <v/>
      </c>
      <c r="AG69" s="396">
        <v>1</v>
      </c>
      <c r="AH69" s="406">
        <f>IFERROR(AG69/AG67,"")</f>
        <v>0.125</v>
      </c>
      <c r="AI69" s="407">
        <f t="shared" si="115"/>
        <v>1</v>
      </c>
      <c r="AJ69" s="396">
        <v>13</v>
      </c>
      <c r="AK69" s="397" t="str">
        <f t="shared" si="116"/>
        <v/>
      </c>
      <c r="AL69" s="396">
        <v>11</v>
      </c>
      <c r="AM69" s="406">
        <f>IFERROR(AL69/AL67,"")</f>
        <v>0.26829268292682928</v>
      </c>
      <c r="AN69" s="407">
        <f t="shared" si="117"/>
        <v>-0.15384615384615385</v>
      </c>
      <c r="AO69" s="378"/>
      <c r="AP69" s="431"/>
      <c r="AQ69" s="431"/>
      <c r="AR69" s="431"/>
      <c r="AS69" s="422"/>
      <c r="AT69" s="422"/>
    </row>
    <row r="70" spans="1:46" s="135" customFormat="1" ht="21.6" customHeight="1" x14ac:dyDescent="0.2">
      <c r="A70" s="378"/>
      <c r="B70" s="379"/>
      <c r="C70" s="411" t="s">
        <v>70</v>
      </c>
      <c r="D70" s="402"/>
      <c r="E70" s="402"/>
      <c r="F70" s="396">
        <v>4</v>
      </c>
      <c r="G70" s="397" t="str">
        <f t="shared" si="7"/>
        <v/>
      </c>
      <c r="H70" s="396">
        <v>10</v>
      </c>
      <c r="I70" s="406">
        <f>IFERROR(H70/H67,"")</f>
        <v>1.0330578512396695E-2</v>
      </c>
      <c r="J70" s="407">
        <f t="shared" si="9"/>
        <v>1.5</v>
      </c>
      <c r="K70" s="396">
        <v>1</v>
      </c>
      <c r="L70" s="397" t="str">
        <f t="shared" si="106"/>
        <v/>
      </c>
      <c r="M70" s="396">
        <v>6</v>
      </c>
      <c r="N70" s="406">
        <f>IFERROR(M70/M67,"")</f>
        <v>5.6074766355140186E-2</v>
      </c>
      <c r="O70" s="407">
        <f t="shared" si="107"/>
        <v>5</v>
      </c>
      <c r="P70" s="396">
        <v>0</v>
      </c>
      <c r="Q70" s="397" t="str">
        <f t="shared" si="108"/>
        <v/>
      </c>
      <c r="R70" s="396">
        <v>1</v>
      </c>
      <c r="S70" s="406">
        <f>IFERROR(R70/R67,"")</f>
        <v>1.4814814814814814E-3</v>
      </c>
      <c r="T70" s="407">
        <f t="shared" si="109"/>
        <v>1</v>
      </c>
      <c r="U70" s="396">
        <v>1</v>
      </c>
      <c r="V70" s="397" t="str">
        <f t="shared" si="110"/>
        <v/>
      </c>
      <c r="W70" s="396">
        <v>1</v>
      </c>
      <c r="X70" s="406">
        <f>IFERROR(W70/W67,"")</f>
        <v>1.8518518518518517E-2</v>
      </c>
      <c r="Y70" s="407">
        <f t="shared" si="111"/>
        <v>0</v>
      </c>
      <c r="Z70" s="396">
        <v>1</v>
      </c>
      <c r="AA70" s="397" t="str">
        <f t="shared" si="112"/>
        <v/>
      </c>
      <c r="AB70" s="396">
        <v>1</v>
      </c>
      <c r="AC70" s="406">
        <f>IFERROR(AB70/AB67,"")</f>
        <v>1.2048192771084338E-2</v>
      </c>
      <c r="AD70" s="407">
        <f t="shared" si="113"/>
        <v>0</v>
      </c>
      <c r="AE70" s="396">
        <v>0</v>
      </c>
      <c r="AF70" s="397" t="str">
        <f t="shared" si="114"/>
        <v/>
      </c>
      <c r="AG70" s="396">
        <v>0</v>
      </c>
      <c r="AH70" s="406">
        <f>IFERROR(AG70/AG67,"")</f>
        <v>0</v>
      </c>
      <c r="AI70" s="407">
        <f t="shared" si="115"/>
        <v>0</v>
      </c>
      <c r="AJ70" s="396">
        <v>1</v>
      </c>
      <c r="AK70" s="397" t="str">
        <f t="shared" si="116"/>
        <v/>
      </c>
      <c r="AL70" s="396">
        <v>1</v>
      </c>
      <c r="AM70" s="406">
        <f>IFERROR(AL70/AL67,"")</f>
        <v>2.4390243902439025E-2</v>
      </c>
      <c r="AN70" s="407">
        <f t="shared" si="117"/>
        <v>0</v>
      </c>
      <c r="AO70" s="378"/>
      <c r="AP70" s="431"/>
      <c r="AQ70" s="431"/>
      <c r="AR70" s="431"/>
      <c r="AS70" s="422"/>
      <c r="AT70" s="422"/>
    </row>
    <row r="71" spans="1:46" s="135" customFormat="1" ht="21.6" customHeight="1" x14ac:dyDescent="0.2">
      <c r="A71" s="378"/>
      <c r="B71" s="379"/>
      <c r="C71" s="411" t="s">
        <v>71</v>
      </c>
      <c r="D71" s="402"/>
      <c r="E71" s="402"/>
      <c r="F71" s="396">
        <v>0</v>
      </c>
      <c r="G71" s="397" t="str">
        <f t="shared" si="7"/>
        <v/>
      </c>
      <c r="H71" s="396">
        <v>0</v>
      </c>
      <c r="I71" s="406">
        <f>IFERROR(H71/H67,"")</f>
        <v>0</v>
      </c>
      <c r="J71" s="407">
        <f t="shared" si="9"/>
        <v>0</v>
      </c>
      <c r="K71" s="396">
        <v>0</v>
      </c>
      <c r="L71" s="397" t="str">
        <f t="shared" si="106"/>
        <v/>
      </c>
      <c r="M71" s="396">
        <v>0</v>
      </c>
      <c r="N71" s="406">
        <f>IFERROR(M71/M67,"")</f>
        <v>0</v>
      </c>
      <c r="O71" s="407">
        <f t="shared" si="107"/>
        <v>0</v>
      </c>
      <c r="P71" s="396">
        <v>0</v>
      </c>
      <c r="Q71" s="397" t="str">
        <f t="shared" si="108"/>
        <v/>
      </c>
      <c r="R71" s="396">
        <v>0</v>
      </c>
      <c r="S71" s="406">
        <f>IFERROR(R71/R67,"")</f>
        <v>0</v>
      </c>
      <c r="T71" s="407">
        <f t="shared" si="109"/>
        <v>0</v>
      </c>
      <c r="U71" s="396">
        <v>0</v>
      </c>
      <c r="V71" s="397" t="str">
        <f t="shared" si="110"/>
        <v/>
      </c>
      <c r="W71" s="396">
        <v>0</v>
      </c>
      <c r="X71" s="406">
        <f>IFERROR(W71/W67,"")</f>
        <v>0</v>
      </c>
      <c r="Y71" s="407">
        <f t="shared" si="111"/>
        <v>0</v>
      </c>
      <c r="Z71" s="396">
        <v>0</v>
      </c>
      <c r="AA71" s="397" t="str">
        <f t="shared" si="112"/>
        <v/>
      </c>
      <c r="AB71" s="396">
        <v>0</v>
      </c>
      <c r="AC71" s="406">
        <f>IFERROR(AB71/AB67,"")</f>
        <v>0</v>
      </c>
      <c r="AD71" s="407">
        <f t="shared" si="113"/>
        <v>0</v>
      </c>
      <c r="AE71" s="396">
        <v>0</v>
      </c>
      <c r="AF71" s="397" t="str">
        <f t="shared" si="114"/>
        <v/>
      </c>
      <c r="AG71" s="396">
        <v>0</v>
      </c>
      <c r="AH71" s="406">
        <f>IFERROR(AG71/AG67,"")</f>
        <v>0</v>
      </c>
      <c r="AI71" s="407">
        <f t="shared" si="115"/>
        <v>0</v>
      </c>
      <c r="AJ71" s="396">
        <v>0</v>
      </c>
      <c r="AK71" s="397" t="str">
        <f t="shared" si="116"/>
        <v/>
      </c>
      <c r="AL71" s="396">
        <v>0</v>
      </c>
      <c r="AM71" s="406">
        <f>IFERROR(AL71/AL67,"")</f>
        <v>0</v>
      </c>
      <c r="AN71" s="407">
        <f t="shared" si="117"/>
        <v>0</v>
      </c>
      <c r="AO71" s="378"/>
      <c r="AP71" s="431"/>
      <c r="AQ71" s="431"/>
      <c r="AR71" s="431"/>
      <c r="AS71" s="422"/>
      <c r="AT71" s="422"/>
    </row>
    <row r="72" spans="1:46" s="135" customFormat="1" ht="21.6" customHeight="1" x14ac:dyDescent="0.2">
      <c r="A72" s="378"/>
      <c r="B72" s="379"/>
      <c r="C72" s="411" t="s">
        <v>72</v>
      </c>
      <c r="D72" s="402"/>
      <c r="E72" s="402"/>
      <c r="F72" s="396">
        <v>1</v>
      </c>
      <c r="G72" s="397" t="str">
        <f t="shared" si="7"/>
        <v/>
      </c>
      <c r="H72" s="396">
        <v>2</v>
      </c>
      <c r="I72" s="406">
        <f>IFERROR(H72/H67,"")</f>
        <v>2.0661157024793389E-3</v>
      </c>
      <c r="J72" s="407">
        <f t="shared" si="9"/>
        <v>1</v>
      </c>
      <c r="K72" s="396">
        <v>0</v>
      </c>
      <c r="L72" s="397" t="str">
        <f t="shared" si="106"/>
        <v/>
      </c>
      <c r="M72" s="396">
        <v>1</v>
      </c>
      <c r="N72" s="406">
        <f>IFERROR(M72/M67,"")</f>
        <v>9.3457943925233638E-3</v>
      </c>
      <c r="O72" s="407">
        <f t="shared" si="107"/>
        <v>1</v>
      </c>
      <c r="P72" s="396">
        <v>1</v>
      </c>
      <c r="Q72" s="397" t="str">
        <f t="shared" si="108"/>
        <v/>
      </c>
      <c r="R72" s="396">
        <v>0</v>
      </c>
      <c r="S72" s="406">
        <f>IFERROR(R72/R67,"")</f>
        <v>0</v>
      </c>
      <c r="T72" s="407">
        <f t="shared" si="109"/>
        <v>-1</v>
      </c>
      <c r="U72" s="396">
        <v>0</v>
      </c>
      <c r="V72" s="397" t="str">
        <f t="shared" si="110"/>
        <v/>
      </c>
      <c r="W72" s="396">
        <v>0</v>
      </c>
      <c r="X72" s="406">
        <f>IFERROR(W72/W67,"")</f>
        <v>0</v>
      </c>
      <c r="Y72" s="407">
        <f t="shared" si="111"/>
        <v>0</v>
      </c>
      <c r="Z72" s="396">
        <v>0</v>
      </c>
      <c r="AA72" s="397" t="str">
        <f t="shared" si="112"/>
        <v/>
      </c>
      <c r="AB72" s="396">
        <v>0</v>
      </c>
      <c r="AC72" s="406">
        <f>IFERROR(AB72/AB67,"")</f>
        <v>0</v>
      </c>
      <c r="AD72" s="407">
        <f t="shared" si="113"/>
        <v>0</v>
      </c>
      <c r="AE72" s="396">
        <v>0</v>
      </c>
      <c r="AF72" s="397" t="str">
        <f t="shared" si="114"/>
        <v/>
      </c>
      <c r="AG72" s="396">
        <v>0</v>
      </c>
      <c r="AH72" s="406">
        <f>IFERROR(AG72/AG67,"")</f>
        <v>0</v>
      </c>
      <c r="AI72" s="407">
        <f t="shared" si="115"/>
        <v>0</v>
      </c>
      <c r="AJ72" s="396">
        <v>0</v>
      </c>
      <c r="AK72" s="397" t="str">
        <f t="shared" si="116"/>
        <v/>
      </c>
      <c r="AL72" s="396">
        <v>1</v>
      </c>
      <c r="AM72" s="406">
        <f>IFERROR(AL72/AL67,"")</f>
        <v>2.4390243902439025E-2</v>
      </c>
      <c r="AN72" s="407">
        <f t="shared" si="117"/>
        <v>1</v>
      </c>
      <c r="AO72" s="378"/>
      <c r="AP72" s="431"/>
      <c r="AQ72" s="431"/>
      <c r="AR72" s="431"/>
      <c r="AS72" s="422"/>
      <c r="AT72" s="422"/>
    </row>
    <row r="73" spans="1:46" s="135" customFormat="1" ht="21.6" customHeight="1" x14ac:dyDescent="0.2">
      <c r="A73" s="378"/>
      <c r="B73" s="379"/>
      <c r="C73" s="411" t="s">
        <v>73</v>
      </c>
      <c r="D73" s="402"/>
      <c r="E73" s="402"/>
      <c r="F73" s="396">
        <v>110</v>
      </c>
      <c r="G73" s="397" t="str">
        <f t="shared" si="7"/>
        <v/>
      </c>
      <c r="H73" s="396">
        <v>10</v>
      </c>
      <c r="I73" s="406">
        <f>IFERROR(H73/H67,"")</f>
        <v>1.0330578512396695E-2</v>
      </c>
      <c r="J73" s="407">
        <f t="shared" si="9"/>
        <v>-0.90909090909090906</v>
      </c>
      <c r="K73" s="396">
        <v>42</v>
      </c>
      <c r="L73" s="397" t="str">
        <f t="shared" si="106"/>
        <v/>
      </c>
      <c r="M73" s="396">
        <v>4</v>
      </c>
      <c r="N73" s="406">
        <f>IFERROR(M73/M67,"")</f>
        <v>3.7383177570093455E-2</v>
      </c>
      <c r="O73" s="407">
        <f t="shared" si="107"/>
        <v>-0.90476190476190477</v>
      </c>
      <c r="P73" s="396">
        <v>42</v>
      </c>
      <c r="Q73" s="397" t="str">
        <f t="shared" si="108"/>
        <v/>
      </c>
      <c r="R73" s="396">
        <v>5</v>
      </c>
      <c r="S73" s="406">
        <f>IFERROR(R73/R67,"")</f>
        <v>7.4074074074074077E-3</v>
      </c>
      <c r="T73" s="407">
        <f t="shared" si="109"/>
        <v>-0.88095238095238093</v>
      </c>
      <c r="U73" s="396">
        <v>9</v>
      </c>
      <c r="V73" s="397" t="str">
        <f t="shared" si="110"/>
        <v/>
      </c>
      <c r="W73" s="396">
        <v>0</v>
      </c>
      <c r="X73" s="406">
        <f>IFERROR(W73/W67,"")</f>
        <v>0</v>
      </c>
      <c r="Y73" s="407">
        <f t="shared" si="111"/>
        <v>-1</v>
      </c>
      <c r="Z73" s="396">
        <v>2</v>
      </c>
      <c r="AA73" s="397" t="str">
        <f t="shared" si="112"/>
        <v/>
      </c>
      <c r="AB73" s="396">
        <v>1</v>
      </c>
      <c r="AC73" s="406">
        <f>IFERROR(AB73/AB67,"")</f>
        <v>1.2048192771084338E-2</v>
      </c>
      <c r="AD73" s="407">
        <f t="shared" si="113"/>
        <v>-0.5</v>
      </c>
      <c r="AE73" s="396">
        <v>4</v>
      </c>
      <c r="AF73" s="397" t="str">
        <f t="shared" si="114"/>
        <v/>
      </c>
      <c r="AG73" s="396">
        <v>0</v>
      </c>
      <c r="AH73" s="406">
        <f>IFERROR(AG73/AG67,"")</f>
        <v>0</v>
      </c>
      <c r="AI73" s="407">
        <f t="shared" si="115"/>
        <v>-1</v>
      </c>
      <c r="AJ73" s="396">
        <v>11</v>
      </c>
      <c r="AK73" s="397" t="str">
        <f t="shared" si="116"/>
        <v/>
      </c>
      <c r="AL73" s="396">
        <v>0</v>
      </c>
      <c r="AM73" s="406">
        <f>IFERROR(AL73/AL67,"")</f>
        <v>0</v>
      </c>
      <c r="AN73" s="407">
        <f t="shared" si="117"/>
        <v>-1</v>
      </c>
      <c r="AO73" s="378"/>
      <c r="AP73" s="431"/>
      <c r="AQ73" s="431"/>
      <c r="AR73" s="431"/>
      <c r="AS73" s="422"/>
      <c r="AT73" s="422"/>
    </row>
    <row r="74" spans="1:46" s="135" customFormat="1" ht="24" customHeight="1" x14ac:dyDescent="0.2">
      <c r="A74" s="378"/>
      <c r="B74" s="379"/>
      <c r="C74" s="414" t="s">
        <v>76</v>
      </c>
      <c r="D74" s="414"/>
      <c r="E74" s="414"/>
      <c r="F74" s="396">
        <v>16</v>
      </c>
      <c r="G74" s="397" t="str">
        <f t="shared" si="7"/>
        <v/>
      </c>
      <c r="H74" s="396">
        <v>7</v>
      </c>
      <c r="I74" s="397" t="str">
        <f t="shared" si="8"/>
        <v/>
      </c>
      <c r="J74" s="407">
        <f t="shared" si="9"/>
        <v>-0.5625</v>
      </c>
      <c r="K74" s="396">
        <v>0</v>
      </c>
      <c r="L74" s="397" t="str">
        <f t="shared" si="106"/>
        <v/>
      </c>
      <c r="M74" s="396">
        <v>0</v>
      </c>
      <c r="N74" s="397" t="str">
        <f t="shared" ref="N74" si="118">IFERROR(M74/M$9,"")</f>
        <v/>
      </c>
      <c r="O74" s="407">
        <f t="shared" si="107"/>
        <v>0</v>
      </c>
      <c r="P74" s="396">
        <v>0</v>
      </c>
      <c r="Q74" s="397" t="str">
        <f t="shared" si="108"/>
        <v/>
      </c>
      <c r="R74" s="396">
        <v>0</v>
      </c>
      <c r="S74" s="397" t="str">
        <f t="shared" ref="S74" si="119">IFERROR(R74/R$9,"")</f>
        <v/>
      </c>
      <c r="T74" s="407">
        <f t="shared" si="109"/>
        <v>0</v>
      </c>
      <c r="U74" s="396">
        <v>0</v>
      </c>
      <c r="V74" s="397" t="str">
        <f t="shared" si="110"/>
        <v/>
      </c>
      <c r="W74" s="396">
        <v>0</v>
      </c>
      <c r="X74" s="397" t="str">
        <f t="shared" ref="X74" si="120">IFERROR(W74/W$9,"")</f>
        <v/>
      </c>
      <c r="Y74" s="407">
        <f t="shared" si="111"/>
        <v>0</v>
      </c>
      <c r="Z74" s="396">
        <v>0</v>
      </c>
      <c r="AA74" s="397" t="str">
        <f t="shared" si="112"/>
        <v/>
      </c>
      <c r="AB74" s="396">
        <v>0</v>
      </c>
      <c r="AC74" s="397" t="str">
        <f t="shared" ref="AC74" si="121">IFERROR(AB74/AB$9,"")</f>
        <v/>
      </c>
      <c r="AD74" s="407">
        <f t="shared" si="113"/>
        <v>0</v>
      </c>
      <c r="AE74" s="396">
        <v>0</v>
      </c>
      <c r="AF74" s="397" t="str">
        <f t="shared" si="114"/>
        <v/>
      </c>
      <c r="AG74" s="396">
        <v>0</v>
      </c>
      <c r="AH74" s="397" t="str">
        <f t="shared" ref="AH74" si="122">IFERROR(AG74/AG$9,"")</f>
        <v/>
      </c>
      <c r="AI74" s="407">
        <f t="shared" si="115"/>
        <v>0</v>
      </c>
      <c r="AJ74" s="396">
        <v>0</v>
      </c>
      <c r="AK74" s="397" t="str">
        <f t="shared" si="116"/>
        <v/>
      </c>
      <c r="AL74" s="396">
        <v>0</v>
      </c>
      <c r="AM74" s="397" t="str">
        <f t="shared" ref="AM74" si="123">IFERROR(AL74/AL$9,"")</f>
        <v/>
      </c>
      <c r="AN74" s="407">
        <f t="shared" si="117"/>
        <v>0</v>
      </c>
      <c r="AO74" s="378"/>
      <c r="AP74" s="431"/>
      <c r="AQ74" s="431"/>
      <c r="AR74" s="431"/>
      <c r="AS74" s="422"/>
      <c r="AT74" s="422"/>
    </row>
    <row r="75" spans="1:46" s="135" customFormat="1" ht="21.6" customHeight="1" x14ac:dyDescent="0.2">
      <c r="A75" s="378"/>
      <c r="B75" s="379"/>
      <c r="C75" s="402"/>
      <c r="D75" s="402"/>
      <c r="E75" s="402"/>
      <c r="F75" s="415"/>
      <c r="G75" s="397"/>
      <c r="H75" s="415"/>
      <c r="I75" s="397"/>
      <c r="J75" s="407"/>
      <c r="K75" s="415"/>
      <c r="L75" s="397"/>
      <c r="M75" s="415"/>
      <c r="N75" s="397"/>
      <c r="O75" s="407"/>
      <c r="P75" s="415"/>
      <c r="Q75" s="397"/>
      <c r="R75" s="415"/>
      <c r="S75" s="397"/>
      <c r="T75" s="407"/>
      <c r="U75" s="415"/>
      <c r="V75" s="397"/>
      <c r="W75" s="415"/>
      <c r="X75" s="397"/>
      <c r="Y75" s="407"/>
      <c r="Z75" s="415"/>
      <c r="AA75" s="397"/>
      <c r="AB75" s="415"/>
      <c r="AC75" s="397"/>
      <c r="AD75" s="407"/>
      <c r="AE75" s="415"/>
      <c r="AF75" s="397"/>
      <c r="AG75" s="415"/>
      <c r="AH75" s="397"/>
      <c r="AI75" s="407"/>
      <c r="AJ75" s="415"/>
      <c r="AK75" s="397"/>
      <c r="AL75" s="415"/>
      <c r="AM75" s="397"/>
      <c r="AN75" s="407"/>
      <c r="AO75" s="378"/>
      <c r="AP75" s="431"/>
      <c r="AQ75" s="431"/>
      <c r="AR75" s="431"/>
      <c r="AS75" s="422"/>
      <c r="AT75" s="422"/>
    </row>
    <row r="76" spans="1:46" s="135" customFormat="1" ht="24.75" customHeight="1" x14ac:dyDescent="0.2">
      <c r="A76" s="378"/>
      <c r="B76" s="379"/>
      <c r="C76" s="414" t="s">
        <v>38</v>
      </c>
      <c r="D76" s="414"/>
      <c r="E76" s="414"/>
      <c r="F76" s="396">
        <v>828</v>
      </c>
      <c r="G76" s="397" t="str">
        <f t="shared" si="7"/>
        <v/>
      </c>
      <c r="H76" s="396">
        <v>795</v>
      </c>
      <c r="I76" s="397" t="str">
        <f t="shared" si="8"/>
        <v/>
      </c>
      <c r="J76" s="407">
        <f t="shared" si="9"/>
        <v>-3.9855072463768113E-2</v>
      </c>
      <c r="K76" s="396">
        <v>0</v>
      </c>
      <c r="L76" s="397" t="str">
        <f t="shared" ref="L76" si="124">IFERROR(K76/K$9,"")</f>
        <v/>
      </c>
      <c r="M76" s="396">
        <v>0</v>
      </c>
      <c r="N76" s="397" t="str">
        <f t="shared" ref="N76" si="125">IFERROR(M76/M$9,"")</f>
        <v/>
      </c>
      <c r="O76" s="407">
        <f t="shared" ref="O76" si="126">IFERROR(( M76-K76)/K76,M76)</f>
        <v>0</v>
      </c>
      <c r="P76" s="396">
        <v>0</v>
      </c>
      <c r="Q76" s="397" t="str">
        <f t="shared" ref="Q76" si="127">IFERROR(P76/P$9,"")</f>
        <v/>
      </c>
      <c r="R76" s="396">
        <v>0</v>
      </c>
      <c r="S76" s="397" t="str">
        <f t="shared" ref="S76" si="128">IFERROR(R76/R$9,"")</f>
        <v/>
      </c>
      <c r="T76" s="407">
        <f t="shared" ref="T76" si="129">IFERROR(( R76-P76)/P76,R76)</f>
        <v>0</v>
      </c>
      <c r="U76" s="396">
        <v>0</v>
      </c>
      <c r="V76" s="397" t="str">
        <f t="shared" ref="V76" si="130">IFERROR(U76/U$9,"")</f>
        <v/>
      </c>
      <c r="W76" s="396">
        <v>0</v>
      </c>
      <c r="X76" s="397" t="str">
        <f t="shared" ref="X76" si="131">IFERROR(W76/W$9,"")</f>
        <v/>
      </c>
      <c r="Y76" s="407">
        <f t="shared" ref="Y76" si="132">IFERROR(( W76-U76)/U76,W76)</f>
        <v>0</v>
      </c>
      <c r="Z76" s="396">
        <v>0</v>
      </c>
      <c r="AA76" s="397" t="str">
        <f t="shared" ref="AA76" si="133">IFERROR(Z76/Z$9,"")</f>
        <v/>
      </c>
      <c r="AB76" s="396">
        <v>0</v>
      </c>
      <c r="AC76" s="397" t="str">
        <f t="shared" ref="AC76" si="134">IFERROR(AB76/AB$9,"")</f>
        <v/>
      </c>
      <c r="AD76" s="407">
        <f t="shared" ref="AD76" si="135">IFERROR(( AB76-Z76)/Z76,AB76)</f>
        <v>0</v>
      </c>
      <c r="AE76" s="396">
        <v>0</v>
      </c>
      <c r="AF76" s="397" t="str">
        <f t="shared" ref="AF76" si="136">IFERROR(AE76/AE$9,"")</f>
        <v/>
      </c>
      <c r="AG76" s="396">
        <v>0</v>
      </c>
      <c r="AH76" s="397" t="str">
        <f t="shared" ref="AH76" si="137">IFERROR(AG76/AG$9,"")</f>
        <v/>
      </c>
      <c r="AI76" s="407">
        <f t="shared" ref="AI76" si="138">IFERROR(( AG76-AE76)/AE76,AG76)</f>
        <v>0</v>
      </c>
      <c r="AJ76" s="396">
        <v>0</v>
      </c>
      <c r="AK76" s="397" t="str">
        <f t="shared" ref="AK76" si="139">IFERROR(AJ76/AJ$9,"")</f>
        <v/>
      </c>
      <c r="AL76" s="396">
        <v>0</v>
      </c>
      <c r="AM76" s="397" t="str">
        <f t="shared" ref="AM76" si="140">IFERROR(AL76/AL$9,"")</f>
        <v/>
      </c>
      <c r="AN76" s="407">
        <f t="shared" ref="AN76" si="141">IFERROR(( AL76-AJ76)/AJ76,AL76)</f>
        <v>0</v>
      </c>
      <c r="AO76" s="378"/>
      <c r="AP76" s="431"/>
      <c r="AQ76" s="431"/>
      <c r="AR76" s="431"/>
      <c r="AS76" s="422"/>
      <c r="AT76" s="422"/>
    </row>
    <row r="77" spans="1:46" s="135" customFormat="1" ht="21.6" customHeight="1" x14ac:dyDescent="0.2">
      <c r="A77" s="378"/>
      <c r="B77" s="379"/>
      <c r="C77" s="402"/>
      <c r="D77" s="402"/>
      <c r="E77" s="402"/>
      <c r="F77" s="415"/>
      <c r="G77" s="397"/>
      <c r="H77" s="415"/>
      <c r="I77" s="397"/>
      <c r="J77" s="407"/>
      <c r="K77" s="415"/>
      <c r="L77" s="397"/>
      <c r="M77" s="415"/>
      <c r="N77" s="397"/>
      <c r="O77" s="407"/>
      <c r="P77" s="415"/>
      <c r="Q77" s="397"/>
      <c r="R77" s="415"/>
      <c r="S77" s="397"/>
      <c r="T77" s="407"/>
      <c r="U77" s="415"/>
      <c r="V77" s="397"/>
      <c r="W77" s="415"/>
      <c r="X77" s="397"/>
      <c r="Y77" s="407"/>
      <c r="Z77" s="415"/>
      <c r="AA77" s="397"/>
      <c r="AB77" s="415"/>
      <c r="AC77" s="397"/>
      <c r="AD77" s="407"/>
      <c r="AE77" s="415"/>
      <c r="AF77" s="397"/>
      <c r="AG77" s="415"/>
      <c r="AH77" s="397"/>
      <c r="AI77" s="407"/>
      <c r="AJ77" s="415"/>
      <c r="AK77" s="397"/>
      <c r="AL77" s="415"/>
      <c r="AM77" s="397"/>
      <c r="AN77" s="407"/>
      <c r="AO77" s="378"/>
      <c r="AP77" s="431"/>
      <c r="AQ77" s="431"/>
      <c r="AR77" s="431"/>
      <c r="AS77" s="422"/>
      <c r="AT77" s="422"/>
    </row>
    <row r="78" spans="1:46" s="135" customFormat="1" ht="38.25" customHeight="1" x14ac:dyDescent="0.2">
      <c r="A78" s="378"/>
      <c r="B78" s="379"/>
      <c r="C78" s="414" t="s">
        <v>39</v>
      </c>
      <c r="D78" s="414"/>
      <c r="E78" s="414"/>
      <c r="F78" s="396">
        <v>961</v>
      </c>
      <c r="G78" s="397" t="str">
        <f t="shared" si="7"/>
        <v/>
      </c>
      <c r="H78" s="396">
        <v>912</v>
      </c>
      <c r="I78" s="397" t="str">
        <f t="shared" si="8"/>
        <v/>
      </c>
      <c r="J78" s="407">
        <f t="shared" si="9"/>
        <v>-5.0988553590010408E-2</v>
      </c>
      <c r="K78" s="396">
        <v>0</v>
      </c>
      <c r="L78" s="397" t="str">
        <f t="shared" ref="L78" si="142">IFERROR(K78/K$9,"")</f>
        <v/>
      </c>
      <c r="M78" s="396">
        <v>0</v>
      </c>
      <c r="N78" s="397" t="str">
        <f t="shared" ref="N78" si="143">IFERROR(M78/M$9,"")</f>
        <v/>
      </c>
      <c r="O78" s="407">
        <f t="shared" ref="O78" si="144">IFERROR(( M78-K78)/K78,M78)</f>
        <v>0</v>
      </c>
      <c r="P78" s="396">
        <v>0</v>
      </c>
      <c r="Q78" s="397" t="str">
        <f t="shared" ref="Q78" si="145">IFERROR(P78/P$9,"")</f>
        <v/>
      </c>
      <c r="R78" s="396">
        <v>0</v>
      </c>
      <c r="S78" s="397" t="str">
        <f t="shared" ref="S78" si="146">IFERROR(R78/R$9,"")</f>
        <v/>
      </c>
      <c r="T78" s="407">
        <f t="shared" ref="T78" si="147">IFERROR(( R78-P78)/P78,R78)</f>
        <v>0</v>
      </c>
      <c r="U78" s="396">
        <v>0</v>
      </c>
      <c r="V78" s="397" t="str">
        <f t="shared" ref="V78" si="148">IFERROR(U78/U$9,"")</f>
        <v/>
      </c>
      <c r="W78" s="396">
        <v>0</v>
      </c>
      <c r="X78" s="397" t="str">
        <f t="shared" ref="X78" si="149">IFERROR(W78/W$9,"")</f>
        <v/>
      </c>
      <c r="Y78" s="407">
        <f t="shared" ref="Y78" si="150">IFERROR(( W78-U78)/U78,W78)</f>
        <v>0</v>
      </c>
      <c r="Z78" s="396">
        <v>0</v>
      </c>
      <c r="AA78" s="397" t="str">
        <f t="shared" ref="AA78" si="151">IFERROR(Z78/Z$9,"")</f>
        <v/>
      </c>
      <c r="AB78" s="396">
        <v>0</v>
      </c>
      <c r="AC78" s="397" t="str">
        <f t="shared" ref="AC78" si="152">IFERROR(AB78/AB$9,"")</f>
        <v/>
      </c>
      <c r="AD78" s="407">
        <f t="shared" ref="AD78" si="153">IFERROR(( AB78-Z78)/Z78,AB78)</f>
        <v>0</v>
      </c>
      <c r="AE78" s="396">
        <v>0</v>
      </c>
      <c r="AF78" s="397" t="str">
        <f t="shared" ref="AF78" si="154">IFERROR(AE78/AE$9,"")</f>
        <v/>
      </c>
      <c r="AG78" s="396">
        <v>0</v>
      </c>
      <c r="AH78" s="397" t="str">
        <f t="shared" ref="AH78" si="155">IFERROR(AG78/AG$9,"")</f>
        <v/>
      </c>
      <c r="AI78" s="407">
        <f t="shared" ref="AI78" si="156">IFERROR(( AG78-AE78)/AE78,AG78)</f>
        <v>0</v>
      </c>
      <c r="AJ78" s="396">
        <v>0</v>
      </c>
      <c r="AK78" s="397" t="str">
        <f t="shared" ref="AK78" si="157">IFERROR(AJ78/AJ$9,"")</f>
        <v/>
      </c>
      <c r="AL78" s="396">
        <v>0</v>
      </c>
      <c r="AM78" s="397" t="str">
        <f t="shared" ref="AM78" si="158">IFERROR(AL78/AL$9,"")</f>
        <v/>
      </c>
      <c r="AN78" s="407">
        <f t="shared" ref="AN78" si="159">IFERROR(( AL78-AJ78)/AJ78,AL78)</f>
        <v>0</v>
      </c>
      <c r="AO78" s="378"/>
      <c r="AP78" s="431"/>
      <c r="AQ78" s="431"/>
      <c r="AR78" s="431"/>
      <c r="AS78" s="422"/>
      <c r="AT78" s="422"/>
    </row>
    <row r="79" spans="1:46" s="135" customFormat="1" ht="21.6" customHeight="1" x14ac:dyDescent="0.2">
      <c r="A79" s="378"/>
      <c r="B79" s="379"/>
      <c r="C79" s="378"/>
      <c r="D79" s="402"/>
      <c r="E79" s="402"/>
      <c r="F79" s="415"/>
      <c r="G79" s="397"/>
      <c r="H79" s="415"/>
      <c r="I79" s="397"/>
      <c r="J79" s="407"/>
      <c r="K79" s="415"/>
      <c r="L79" s="397"/>
      <c r="M79" s="415"/>
      <c r="N79" s="397"/>
      <c r="O79" s="407"/>
      <c r="P79" s="415"/>
      <c r="Q79" s="397"/>
      <c r="R79" s="415"/>
      <c r="S79" s="397"/>
      <c r="T79" s="407"/>
      <c r="U79" s="415"/>
      <c r="V79" s="397"/>
      <c r="W79" s="415"/>
      <c r="X79" s="397"/>
      <c r="Y79" s="407"/>
      <c r="Z79" s="415"/>
      <c r="AA79" s="397"/>
      <c r="AB79" s="415"/>
      <c r="AC79" s="397"/>
      <c r="AD79" s="407"/>
      <c r="AE79" s="415"/>
      <c r="AF79" s="397"/>
      <c r="AG79" s="415"/>
      <c r="AH79" s="397"/>
      <c r="AI79" s="407"/>
      <c r="AJ79" s="415"/>
      <c r="AK79" s="397"/>
      <c r="AL79" s="415"/>
      <c r="AM79" s="397"/>
      <c r="AN79" s="407"/>
      <c r="AO79" s="378"/>
      <c r="AP79" s="431"/>
      <c r="AQ79" s="431"/>
      <c r="AR79" s="431"/>
      <c r="AS79" s="422"/>
      <c r="AT79" s="422"/>
    </row>
    <row r="80" spans="1:46" s="135" customFormat="1" ht="30" customHeight="1" x14ac:dyDescent="0.2">
      <c r="A80" s="378"/>
      <c r="B80" s="379"/>
      <c r="C80" s="414" t="s">
        <v>40</v>
      </c>
      <c r="D80" s="414"/>
      <c r="E80" s="414"/>
      <c r="F80" s="396">
        <v>902</v>
      </c>
      <c r="G80" s="397" t="str">
        <f t="shared" si="7"/>
        <v/>
      </c>
      <c r="H80" s="396">
        <v>881</v>
      </c>
      <c r="I80" s="397" t="str">
        <f>IFERROR(H80/H$9,"")</f>
        <v/>
      </c>
      <c r="J80" s="407">
        <f>IFERROR(( H80-F80)/F80,H80)</f>
        <v>-2.3281596452328159E-2</v>
      </c>
      <c r="K80" s="396">
        <v>0</v>
      </c>
      <c r="L80" s="397" t="str">
        <f t="shared" ref="L80" si="160">IFERROR(K80/K$9,"")</f>
        <v/>
      </c>
      <c r="M80" s="396">
        <v>0</v>
      </c>
      <c r="N80" s="397" t="str">
        <f t="shared" ref="N80" si="161">IFERROR(M80/M$9,"")</f>
        <v/>
      </c>
      <c r="O80" s="407">
        <f t="shared" ref="O80" si="162">IFERROR(( M80-K80)/K80,M80)</f>
        <v>0</v>
      </c>
      <c r="P80" s="396">
        <v>0</v>
      </c>
      <c r="Q80" s="397" t="str">
        <f t="shared" ref="Q80" si="163">IFERROR(P80/P$9,"")</f>
        <v/>
      </c>
      <c r="R80" s="396">
        <v>0</v>
      </c>
      <c r="S80" s="397" t="str">
        <f t="shared" ref="S80" si="164">IFERROR(R80/R$9,"")</f>
        <v/>
      </c>
      <c r="T80" s="407">
        <f t="shared" ref="T80" si="165">IFERROR(( R80-P80)/P80,R80)</f>
        <v>0</v>
      </c>
      <c r="U80" s="396">
        <v>0</v>
      </c>
      <c r="V80" s="397" t="str">
        <f t="shared" ref="V80" si="166">IFERROR(U80/U$9,"")</f>
        <v/>
      </c>
      <c r="W80" s="396">
        <v>0</v>
      </c>
      <c r="X80" s="397" t="str">
        <f t="shared" ref="X80" si="167">IFERROR(W80/W$9,"")</f>
        <v/>
      </c>
      <c r="Y80" s="407">
        <f t="shared" ref="Y80" si="168">IFERROR(( W80-U80)/U80,W80)</f>
        <v>0</v>
      </c>
      <c r="Z80" s="396">
        <v>0</v>
      </c>
      <c r="AA80" s="397" t="str">
        <f t="shared" ref="AA80" si="169">IFERROR(Z80/Z$9,"")</f>
        <v/>
      </c>
      <c r="AB80" s="396">
        <v>0</v>
      </c>
      <c r="AC80" s="397" t="str">
        <f t="shared" ref="AC80" si="170">IFERROR(AB80/AB$9,"")</f>
        <v/>
      </c>
      <c r="AD80" s="407">
        <f t="shared" ref="AD80" si="171">IFERROR(( AB80-Z80)/Z80,AB80)</f>
        <v>0</v>
      </c>
      <c r="AE80" s="396">
        <v>0</v>
      </c>
      <c r="AF80" s="397" t="str">
        <f t="shared" ref="AF80" si="172">IFERROR(AE80/AE$9,"")</f>
        <v/>
      </c>
      <c r="AG80" s="396">
        <v>0</v>
      </c>
      <c r="AH80" s="397" t="str">
        <f t="shared" ref="AH80" si="173">IFERROR(AG80/AG$9,"")</f>
        <v/>
      </c>
      <c r="AI80" s="407">
        <f t="shared" ref="AI80" si="174">IFERROR(( AG80-AE80)/AE80,AG80)</f>
        <v>0</v>
      </c>
      <c r="AJ80" s="396">
        <v>0</v>
      </c>
      <c r="AK80" s="397" t="str">
        <f t="shared" ref="AK80" si="175">IFERROR(AJ80/AJ$9,"")</f>
        <v/>
      </c>
      <c r="AL80" s="396">
        <v>0</v>
      </c>
      <c r="AM80" s="397" t="str">
        <f t="shared" ref="AM80" si="176">IFERROR(AL80/AL$9,"")</f>
        <v/>
      </c>
      <c r="AN80" s="407">
        <f t="shared" ref="AN80" si="177">IFERROR(( AL80-AJ80)/AJ80,AL80)</f>
        <v>0</v>
      </c>
      <c r="AO80" s="378"/>
      <c r="AP80" s="431"/>
      <c r="AQ80" s="431"/>
      <c r="AR80" s="431"/>
      <c r="AS80" s="422"/>
      <c r="AT80" s="422"/>
    </row>
    <row r="81" spans="1:67" s="136" customFormat="1" ht="21.6" customHeight="1" x14ac:dyDescent="0.2">
      <c r="A81" s="419"/>
      <c r="B81" s="416"/>
      <c r="C81" s="417" t="s">
        <v>2</v>
      </c>
      <c r="D81" s="417"/>
      <c r="E81" s="417"/>
      <c r="F81" s="418"/>
      <c r="G81" s="418"/>
      <c r="H81" s="418"/>
      <c r="I81" s="418"/>
      <c r="J81" s="418"/>
      <c r="K81" s="419"/>
      <c r="L81" s="419"/>
      <c r="M81" s="419"/>
      <c r="N81" s="419"/>
      <c r="O81" s="419"/>
      <c r="P81" s="419"/>
      <c r="Q81" s="419"/>
      <c r="R81" s="419"/>
      <c r="S81" s="419"/>
      <c r="T81" s="419"/>
      <c r="U81" s="419"/>
      <c r="V81" s="419"/>
      <c r="W81" s="419"/>
      <c r="X81" s="419"/>
      <c r="Y81" s="419"/>
      <c r="Z81" s="419"/>
      <c r="AA81" s="419"/>
      <c r="AB81" s="419"/>
      <c r="AC81" s="419"/>
      <c r="AD81" s="419"/>
      <c r="AE81" s="419"/>
      <c r="AF81" s="419"/>
      <c r="AG81" s="419"/>
      <c r="AH81" s="419"/>
      <c r="AI81" s="419"/>
      <c r="AJ81" s="419"/>
      <c r="AK81" s="419"/>
      <c r="AL81" s="419"/>
      <c r="AM81" s="419"/>
      <c r="AN81" s="419"/>
      <c r="AO81" s="419"/>
      <c r="AP81" s="435"/>
      <c r="AQ81" s="435"/>
      <c r="AR81" s="435"/>
      <c r="AS81" s="428"/>
      <c r="AT81" s="428"/>
    </row>
    <row r="82" spans="1:67" ht="21.6" customHeight="1" x14ac:dyDescent="0.2">
      <c r="A82" s="378"/>
      <c r="B82" s="379"/>
      <c r="C82" s="380"/>
      <c r="D82" s="380"/>
      <c r="E82" s="380"/>
      <c r="F82" s="380"/>
      <c r="G82" s="380"/>
      <c r="H82" s="380"/>
      <c r="I82" s="380"/>
      <c r="J82" s="380"/>
      <c r="K82" s="378"/>
      <c r="L82" s="378"/>
      <c r="M82" s="378"/>
      <c r="N82" s="378"/>
      <c r="O82" s="378"/>
      <c r="P82" s="378"/>
      <c r="Q82" s="378"/>
      <c r="R82" s="378"/>
      <c r="S82" s="378"/>
      <c r="T82" s="378"/>
      <c r="U82" s="378"/>
      <c r="V82" s="378"/>
      <c r="W82" s="378"/>
      <c r="X82" s="378"/>
      <c r="Y82" s="378"/>
      <c r="Z82" s="378"/>
      <c r="AA82" s="378"/>
      <c r="AB82" s="378"/>
      <c r="AC82" s="378"/>
      <c r="AD82" s="378"/>
      <c r="AE82" s="378"/>
      <c r="AF82" s="378"/>
      <c r="AG82" s="378"/>
      <c r="AH82" s="378"/>
      <c r="AI82" s="378"/>
      <c r="AJ82" s="378"/>
      <c r="AK82" s="378"/>
      <c r="AL82" s="378"/>
      <c r="AM82" s="378"/>
      <c r="AN82" s="378"/>
      <c r="AO82" s="378"/>
      <c r="AP82" s="431"/>
      <c r="AQ82" s="431"/>
      <c r="AR82" s="431"/>
      <c r="AS82" s="422"/>
      <c r="AT82" s="422"/>
    </row>
    <row r="83" spans="1:67" ht="21.6" customHeight="1" x14ac:dyDescent="0.25">
      <c r="A83" s="378"/>
      <c r="B83" s="379"/>
      <c r="C83" s="439"/>
      <c r="D83" s="439"/>
      <c r="E83" s="439"/>
      <c r="F83" s="380"/>
      <c r="G83" s="380"/>
      <c r="H83" s="380"/>
      <c r="I83" s="380"/>
      <c r="J83" s="380"/>
      <c r="K83" s="378"/>
      <c r="L83" s="378"/>
      <c r="M83" s="378"/>
      <c r="N83" s="378"/>
      <c r="O83" s="378"/>
      <c r="P83" s="378"/>
      <c r="Q83" s="378"/>
      <c r="R83" s="378"/>
      <c r="S83" s="378"/>
      <c r="T83" s="378"/>
      <c r="U83" s="378"/>
      <c r="V83" s="378"/>
      <c r="W83" s="378"/>
      <c r="X83" s="378"/>
      <c r="Y83" s="378"/>
      <c r="Z83" s="378"/>
      <c r="AA83" s="378"/>
      <c r="AB83" s="378"/>
      <c r="AC83" s="378"/>
      <c r="AD83" s="378"/>
      <c r="AE83" s="378"/>
      <c r="AF83" s="378"/>
      <c r="AG83" s="378"/>
      <c r="AH83" s="378"/>
      <c r="AI83" s="378"/>
      <c r="AJ83" s="378"/>
      <c r="AK83" s="378"/>
      <c r="AL83" s="378"/>
      <c r="AM83" s="378"/>
      <c r="AN83" s="378"/>
      <c r="AO83" s="378"/>
      <c r="AP83" s="431"/>
      <c r="AQ83" s="433"/>
      <c r="AR83" s="433"/>
      <c r="AS83" s="423"/>
      <c r="AT83" s="423"/>
      <c r="AU83" s="132"/>
      <c r="AV83" s="132"/>
      <c r="AW83" s="132"/>
      <c r="AX83" s="132"/>
      <c r="AY83" s="132"/>
      <c r="AZ83" s="132"/>
      <c r="BA83" s="132"/>
      <c r="BB83" s="132"/>
      <c r="BC83" s="132"/>
      <c r="BD83" s="132"/>
      <c r="BE83" s="132"/>
      <c r="BF83" s="132"/>
      <c r="BG83" s="132"/>
      <c r="BH83" s="132"/>
      <c r="BI83" s="132"/>
      <c r="BJ83" s="132"/>
      <c r="BK83" s="132"/>
      <c r="BL83" s="132"/>
      <c r="BM83" s="132"/>
      <c r="BN83" s="132"/>
      <c r="BO83" s="132"/>
    </row>
    <row r="84" spans="1:67" ht="24" customHeight="1" x14ac:dyDescent="0.25">
      <c r="A84" s="378"/>
      <c r="B84" s="379"/>
      <c r="C84" s="439"/>
      <c r="D84" s="439"/>
      <c r="E84" s="439"/>
      <c r="F84" s="380"/>
      <c r="G84" s="380"/>
      <c r="H84" s="380"/>
      <c r="I84" s="380"/>
      <c r="J84" s="380"/>
      <c r="K84" s="378"/>
      <c r="L84" s="378"/>
      <c r="M84" s="378"/>
      <c r="N84" s="378"/>
      <c r="O84" s="378"/>
      <c r="P84" s="378"/>
      <c r="Q84" s="378"/>
      <c r="R84" s="378"/>
      <c r="S84" s="378"/>
      <c r="T84" s="378"/>
      <c r="U84" s="378"/>
      <c r="V84" s="378"/>
      <c r="W84" s="378"/>
      <c r="X84" s="378"/>
      <c r="Y84" s="378"/>
      <c r="Z84" s="378"/>
      <c r="AA84" s="378"/>
      <c r="AB84" s="378"/>
      <c r="AC84" s="378"/>
      <c r="AD84" s="378"/>
      <c r="AE84" s="378"/>
      <c r="AF84" s="378"/>
      <c r="AG84" s="378"/>
      <c r="AH84" s="378"/>
      <c r="AI84" s="378"/>
      <c r="AJ84" s="378"/>
      <c r="AK84" s="378"/>
      <c r="AL84" s="378"/>
      <c r="AM84" s="378"/>
      <c r="AN84" s="378"/>
      <c r="AO84" s="378"/>
      <c r="AP84" s="431"/>
      <c r="AQ84" s="433"/>
      <c r="AR84" s="433"/>
      <c r="AS84" s="429"/>
      <c r="AT84" s="430"/>
      <c r="AU84" s="141"/>
      <c r="AV84" s="141"/>
      <c r="AW84" s="141"/>
      <c r="AX84" s="142"/>
      <c r="AY84" s="141"/>
      <c r="AZ84" s="141"/>
      <c r="BA84" s="141"/>
      <c r="BB84" s="142"/>
      <c r="BC84" s="141"/>
      <c r="BD84" s="141"/>
      <c r="BE84" s="141"/>
      <c r="BF84" s="142"/>
      <c r="BG84" s="141"/>
      <c r="BH84" s="141"/>
      <c r="BI84" s="141"/>
      <c r="BJ84" s="142"/>
      <c r="BK84" s="141"/>
      <c r="BL84" s="141"/>
      <c r="BM84" s="141"/>
      <c r="BN84" s="142"/>
      <c r="BO84" s="132"/>
    </row>
    <row r="85" spans="1:67" ht="21.6" customHeight="1" x14ac:dyDescent="0.25">
      <c r="A85" s="423"/>
      <c r="B85" s="424"/>
      <c r="C85" s="436"/>
      <c r="D85" s="436"/>
      <c r="E85" s="436"/>
      <c r="F85" s="425"/>
      <c r="G85" s="425"/>
      <c r="H85" s="425"/>
      <c r="I85" s="425"/>
      <c r="J85" s="425"/>
      <c r="K85" s="423"/>
      <c r="L85" s="423"/>
      <c r="M85" s="423"/>
      <c r="N85" s="423"/>
      <c r="O85" s="423"/>
      <c r="P85" s="423"/>
      <c r="Q85" s="423"/>
      <c r="R85" s="423"/>
      <c r="S85" s="423"/>
      <c r="T85" s="423"/>
      <c r="U85" s="423"/>
      <c r="V85" s="423"/>
      <c r="W85" s="423"/>
      <c r="X85" s="423"/>
      <c r="Y85" s="423"/>
      <c r="Z85" s="423"/>
      <c r="AA85" s="423"/>
      <c r="AB85" s="423"/>
      <c r="AC85" s="423"/>
      <c r="AD85" s="423"/>
      <c r="AE85" s="423"/>
      <c r="AF85" s="423"/>
      <c r="AG85" s="423"/>
      <c r="AH85" s="423"/>
      <c r="AI85" s="423"/>
      <c r="AJ85" s="423"/>
      <c r="AK85" s="423"/>
      <c r="AL85" s="423"/>
      <c r="AM85" s="423"/>
      <c r="AN85" s="423"/>
      <c r="AO85" s="423"/>
      <c r="AP85" s="422"/>
      <c r="AQ85" s="423"/>
      <c r="AR85" s="423"/>
      <c r="AS85" s="423"/>
      <c r="AT85" s="423"/>
      <c r="AU85" s="132"/>
      <c r="AV85" s="132"/>
      <c r="AW85" s="132"/>
      <c r="AX85" s="132"/>
      <c r="AY85" s="132"/>
      <c r="AZ85" s="132"/>
      <c r="BA85" s="132"/>
      <c r="BB85" s="132"/>
      <c r="BC85" s="132"/>
      <c r="BD85" s="132"/>
      <c r="BE85" s="132"/>
      <c r="BF85" s="132"/>
      <c r="BG85" s="132"/>
      <c r="BH85" s="132"/>
      <c r="BI85" s="132"/>
      <c r="BJ85" s="132"/>
      <c r="BK85" s="132"/>
      <c r="BL85" s="132"/>
      <c r="BM85" s="132"/>
      <c r="BN85" s="132"/>
      <c r="BO85" s="132"/>
    </row>
    <row r="86" spans="1:67" ht="21.6" customHeight="1" x14ac:dyDescent="0.25">
      <c r="A86" s="423"/>
      <c r="B86" s="424"/>
      <c r="C86" s="436"/>
      <c r="D86" s="436"/>
      <c r="E86" s="436"/>
      <c r="F86" s="425"/>
      <c r="G86" s="425"/>
      <c r="H86" s="425"/>
      <c r="I86" s="425"/>
      <c r="J86" s="425"/>
      <c r="K86" s="423"/>
      <c r="L86" s="423"/>
      <c r="M86" s="423"/>
      <c r="N86" s="423"/>
      <c r="O86" s="423"/>
      <c r="P86" s="423"/>
      <c r="Q86" s="423"/>
      <c r="R86" s="423"/>
      <c r="S86" s="423"/>
      <c r="T86" s="423"/>
      <c r="U86" s="423"/>
      <c r="V86" s="423"/>
      <c r="W86" s="423"/>
      <c r="X86" s="423"/>
      <c r="Y86" s="423"/>
      <c r="Z86" s="423"/>
      <c r="AA86" s="423"/>
      <c r="AB86" s="423"/>
      <c r="AC86" s="423"/>
      <c r="AD86" s="423"/>
      <c r="AE86" s="423"/>
      <c r="AF86" s="423"/>
      <c r="AG86" s="423"/>
      <c r="AH86" s="423"/>
      <c r="AI86" s="423"/>
      <c r="AJ86" s="423"/>
      <c r="AK86" s="423"/>
      <c r="AL86" s="423"/>
      <c r="AM86" s="423"/>
      <c r="AN86" s="423"/>
      <c r="AO86" s="423"/>
      <c r="AP86" s="422"/>
      <c r="AQ86" s="422"/>
      <c r="AR86" s="422"/>
      <c r="AS86" s="422"/>
      <c r="AT86" s="422"/>
    </row>
    <row r="87" spans="1:67" ht="21.6" customHeight="1" x14ac:dyDescent="0.25">
      <c r="C87" s="437"/>
      <c r="D87" s="437"/>
      <c r="E87" s="437"/>
      <c r="F87" s="438"/>
      <c r="G87" s="438"/>
      <c r="H87" s="438"/>
      <c r="I87" s="438"/>
      <c r="J87" s="438"/>
      <c r="BL87" s="132"/>
    </row>
    <row r="88" spans="1:67" ht="21.6" customHeight="1" x14ac:dyDescent="0.2">
      <c r="C88" s="143"/>
      <c r="D88" s="143"/>
      <c r="E88" s="143"/>
      <c r="F88" s="143"/>
      <c r="G88" s="143"/>
      <c r="H88" s="143"/>
      <c r="I88" s="143"/>
      <c r="J88" s="143"/>
      <c r="K88" s="143"/>
      <c r="BL88" s="132"/>
    </row>
    <row r="89" spans="1:67" ht="21.6" customHeight="1" x14ac:dyDescent="0.2">
      <c r="C89" s="143"/>
      <c r="D89" s="143"/>
      <c r="E89" s="143"/>
      <c r="F89" s="143"/>
      <c r="G89" s="143"/>
      <c r="H89" s="143"/>
      <c r="I89" s="143"/>
      <c r="J89" s="143"/>
      <c r="K89" s="143"/>
    </row>
    <row r="90" spans="1:67" ht="21.6" customHeight="1" x14ac:dyDescent="0.2">
      <c r="C90" s="143"/>
      <c r="D90" s="143"/>
      <c r="E90" s="143"/>
      <c r="F90" s="143"/>
      <c r="G90" s="143"/>
      <c r="H90" s="143"/>
      <c r="I90" s="143"/>
      <c r="J90" s="143"/>
      <c r="K90" s="143"/>
    </row>
    <row r="91" spans="1:67" ht="21.6" customHeight="1" x14ac:dyDescent="0.2">
      <c r="C91" s="143"/>
      <c r="D91" s="143"/>
      <c r="E91" s="143"/>
      <c r="F91" s="143"/>
      <c r="G91" s="143"/>
      <c r="H91" s="143"/>
      <c r="I91" s="143"/>
      <c r="J91" s="143"/>
      <c r="K91" s="143"/>
    </row>
    <row r="92" spans="1:67" ht="21.6" customHeight="1" x14ac:dyDescent="0.2">
      <c r="C92" s="143"/>
      <c r="D92" s="143"/>
      <c r="E92" s="143"/>
      <c r="F92" s="143"/>
      <c r="G92" s="143"/>
      <c r="H92" s="143"/>
      <c r="I92" s="143"/>
      <c r="J92" s="143"/>
      <c r="K92" s="143"/>
    </row>
    <row r="93" spans="1:67" ht="21.6" customHeight="1" x14ac:dyDescent="0.2">
      <c r="C93" s="143"/>
      <c r="D93" s="143"/>
      <c r="E93" s="143"/>
      <c r="F93" s="143"/>
      <c r="G93" s="143"/>
      <c r="H93" s="143"/>
      <c r="I93" s="143"/>
      <c r="J93" s="143"/>
      <c r="K93" s="143"/>
    </row>
    <row r="94" spans="1:67" ht="21.6" customHeight="1" x14ac:dyDescent="0.2">
      <c r="C94" s="143"/>
      <c r="D94" s="143"/>
      <c r="E94" s="143"/>
      <c r="F94" s="143"/>
      <c r="G94" s="143"/>
      <c r="H94" s="143"/>
      <c r="I94" s="143"/>
      <c r="J94" s="143"/>
      <c r="K94" s="143"/>
    </row>
    <row r="95" spans="1:67" ht="21.6" customHeight="1" x14ac:dyDescent="0.2">
      <c r="C95" s="143"/>
      <c r="D95" s="143"/>
      <c r="E95" s="143"/>
      <c r="F95" s="143"/>
      <c r="G95" s="143"/>
      <c r="H95" s="143"/>
      <c r="I95" s="143"/>
      <c r="J95" s="143"/>
      <c r="K95" s="143"/>
    </row>
    <row r="96" spans="1:67" ht="21.6" customHeight="1" x14ac:dyDescent="0.2">
      <c r="C96" s="143"/>
      <c r="D96" s="143"/>
      <c r="E96" s="143"/>
      <c r="F96" s="143"/>
      <c r="G96" s="143"/>
      <c r="H96" s="143"/>
      <c r="I96" s="143"/>
      <c r="J96" s="143"/>
      <c r="K96" s="143"/>
    </row>
    <row r="97" spans="3:65" ht="21.6" customHeight="1" x14ac:dyDescent="0.2">
      <c r="C97" s="143"/>
      <c r="D97" s="143"/>
      <c r="E97" s="143"/>
      <c r="F97" s="143"/>
      <c r="G97" s="143"/>
      <c r="H97" s="143"/>
      <c r="I97" s="143"/>
      <c r="J97" s="143"/>
      <c r="K97" s="143"/>
    </row>
    <row r="98" spans="3:65" ht="21.6" customHeight="1" x14ac:dyDescent="0.2">
      <c r="C98" s="143"/>
      <c r="D98" s="143"/>
      <c r="E98" s="143"/>
      <c r="F98" s="143"/>
      <c r="G98" s="143"/>
      <c r="H98" s="143"/>
      <c r="I98" s="143"/>
      <c r="J98" s="143"/>
      <c r="K98" s="143"/>
    </row>
    <row r="99" spans="3:65" ht="21.6" customHeight="1" x14ac:dyDescent="0.2">
      <c r="C99" s="143"/>
      <c r="D99" s="143"/>
      <c r="E99" s="143"/>
      <c r="F99" s="143"/>
      <c r="G99" s="143"/>
      <c r="H99" s="143"/>
      <c r="I99" s="143"/>
      <c r="J99" s="143"/>
      <c r="K99" s="143"/>
    </row>
    <row r="100" spans="3:65" ht="21.6" customHeight="1" x14ac:dyDescent="0.2">
      <c r="C100" s="143"/>
      <c r="D100" s="143"/>
      <c r="E100" s="143"/>
      <c r="F100" s="143"/>
      <c r="G100" s="143"/>
      <c r="H100" s="143"/>
      <c r="I100" s="143"/>
      <c r="J100" s="143"/>
      <c r="K100" s="143"/>
    </row>
    <row r="101" spans="3:65" ht="21.6" customHeight="1" x14ac:dyDescent="0.2">
      <c r="C101" s="143"/>
      <c r="D101" s="143"/>
      <c r="E101" s="143"/>
      <c r="F101" s="143"/>
      <c r="G101" s="143"/>
      <c r="H101" s="143"/>
      <c r="I101" s="143"/>
      <c r="J101" s="143"/>
      <c r="K101" s="143"/>
    </row>
    <row r="102" spans="3:65" ht="21.6" customHeight="1" x14ac:dyDescent="0.2">
      <c r="C102" s="143"/>
      <c r="D102" s="143"/>
      <c r="E102" s="143"/>
      <c r="F102" s="143"/>
      <c r="G102" s="143"/>
      <c r="H102" s="143"/>
      <c r="I102" s="143"/>
      <c r="J102" s="143"/>
      <c r="K102" s="143"/>
    </row>
    <row r="108" spans="3:65" ht="21" customHeight="1" x14ac:dyDescent="0.2"/>
    <row r="110" spans="3:65" ht="31.5" customHeight="1" x14ac:dyDescent="0.2"/>
    <row r="111" spans="3:65" ht="21.6" customHeight="1" x14ac:dyDescent="0.2">
      <c r="BL111" s="132"/>
      <c r="BM111" s="132"/>
    </row>
    <row r="112" spans="3:65" ht="31.5" customHeight="1" x14ac:dyDescent="0.2">
      <c r="BM112" s="132"/>
    </row>
    <row r="114" spans="58:58" ht="30.75" customHeight="1" x14ac:dyDescent="0.2"/>
    <row r="116" spans="58:58" ht="30.75" customHeight="1" x14ac:dyDescent="0.2">
      <c r="BF116" s="172"/>
    </row>
    <row r="118" spans="58:58" ht="30.75" customHeight="1" x14ac:dyDescent="0.2"/>
    <row r="119" spans="58:58" ht="21" customHeight="1" x14ac:dyDescent="0.2"/>
    <row r="120" spans="58:58" ht="30.75" customHeight="1" x14ac:dyDescent="0.2"/>
  </sheetData>
  <mergeCells count="32">
    <mergeCell ref="C76:E76"/>
    <mergeCell ref="C78:E78"/>
    <mergeCell ref="C80:E80"/>
    <mergeCell ref="F81:J81"/>
    <mergeCell ref="F87:J87"/>
    <mergeCell ref="AE22:AF22"/>
    <mergeCell ref="AG22:AH22"/>
    <mergeCell ref="AJ22:AK22"/>
    <mergeCell ref="AL22:AM22"/>
    <mergeCell ref="C31:E31"/>
    <mergeCell ref="C74:E74"/>
    <mergeCell ref="P22:Q22"/>
    <mergeCell ref="R22:S22"/>
    <mergeCell ref="U22:V22"/>
    <mergeCell ref="W22:X22"/>
    <mergeCell ref="Z22:AA22"/>
    <mergeCell ref="AB22:AC22"/>
    <mergeCell ref="F21:J21"/>
    <mergeCell ref="C22:C23"/>
    <mergeCell ref="F22:G22"/>
    <mergeCell ref="H22:I22"/>
    <mergeCell ref="K22:L22"/>
    <mergeCell ref="M22:N22"/>
    <mergeCell ref="B1:AR17"/>
    <mergeCell ref="F18:J18"/>
    <mergeCell ref="F20:J20"/>
    <mergeCell ref="K20:O20"/>
    <mergeCell ref="P20:T20"/>
    <mergeCell ref="U20:Y20"/>
    <mergeCell ref="Z20:AD20"/>
    <mergeCell ref="AE20:AI20"/>
    <mergeCell ref="AJ20:AN20"/>
  </mergeCells>
  <pageMargins left="0.98425196850393704" right="0.39370078740157483" top="0.59055118110236227" bottom="0.59055118110236227" header="0" footer="0"/>
  <pageSetup paperSize="9" scale="10" orientation="portrait" r:id="rId1"/>
  <headerFooter alignWithMargins="0"/>
  <colBreaks count="1" manualBreakCount="1">
    <brk id="58"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20"/>
  <sheetViews>
    <sheetView zoomScale="70" zoomScaleNormal="70" zoomScaleSheetLayoutView="55" workbookViewId="0">
      <selection activeCell="Q34" sqref="Q34"/>
    </sheetView>
  </sheetViews>
  <sheetFormatPr defaultRowHeight="21.6" customHeight="1" x14ac:dyDescent="0.2"/>
  <cols>
    <col min="1" max="1" width="9.140625" style="378"/>
    <col min="2" max="2" width="2.5703125" style="379" customWidth="1"/>
    <col min="3" max="3" width="65.5703125" style="380" customWidth="1"/>
    <col min="4" max="4" width="7" style="380" customWidth="1"/>
    <col min="5" max="5" width="8.5703125" style="380" customWidth="1"/>
    <col min="6" max="9" width="8.7109375" style="380" customWidth="1"/>
    <col min="10" max="10" width="11.7109375" style="380" customWidth="1"/>
    <col min="11" max="41" width="9.140625" style="378"/>
    <col min="42" max="42" width="9.140625" style="129"/>
    <col min="43" max="43" width="9.140625" style="129" customWidth="1"/>
    <col min="44" max="44" width="5" style="129" customWidth="1"/>
    <col min="45" max="47" width="9.140625" style="129"/>
    <col min="48" max="48" width="5.7109375" style="129" customWidth="1"/>
    <col min="49" max="51" width="9.140625" style="129"/>
    <col min="52" max="52" width="5.28515625" style="129" customWidth="1"/>
    <col min="53" max="55" width="9.140625" style="129"/>
    <col min="56" max="56" width="4.7109375" style="129" customWidth="1"/>
    <col min="57" max="59" width="9.140625" style="129"/>
    <col min="60" max="60" width="4.7109375" style="129" customWidth="1"/>
    <col min="61" max="61" width="9.140625" style="129" customWidth="1"/>
    <col min="62" max="63" width="9.140625" style="129"/>
    <col min="64" max="64" width="5" style="129" customWidth="1"/>
    <col min="65" max="65" width="9.140625" style="129" customWidth="1"/>
    <col min="66" max="16384" width="9.140625" style="129"/>
  </cols>
  <sheetData>
    <row r="1" spans="2:45" ht="21.6" customHeight="1" x14ac:dyDescent="0.2">
      <c r="B1" s="297"/>
      <c r="C1" s="297"/>
      <c r="D1" s="297"/>
      <c r="E1" s="297"/>
      <c r="F1" s="297"/>
      <c r="G1" s="297"/>
      <c r="H1" s="297"/>
      <c r="I1" s="297"/>
      <c r="J1" s="297"/>
      <c r="K1" s="297"/>
      <c r="L1" s="297"/>
      <c r="M1" s="297"/>
      <c r="N1" s="297"/>
      <c r="O1" s="297"/>
      <c r="P1" s="297"/>
      <c r="Q1" s="297"/>
      <c r="R1" s="297"/>
      <c r="S1" s="297"/>
      <c r="T1" s="297"/>
      <c r="U1" s="297"/>
      <c r="V1" s="297"/>
      <c r="W1" s="297"/>
      <c r="X1" s="297"/>
      <c r="Y1" s="297"/>
      <c r="Z1" s="297"/>
      <c r="AA1" s="297"/>
      <c r="AB1" s="297"/>
      <c r="AC1" s="297"/>
      <c r="AD1" s="297"/>
      <c r="AE1" s="297"/>
      <c r="AF1" s="297"/>
      <c r="AG1" s="297"/>
      <c r="AH1" s="297"/>
      <c r="AI1" s="297"/>
      <c r="AJ1" s="297"/>
      <c r="AK1" s="297"/>
      <c r="AL1" s="297"/>
      <c r="AM1" s="297"/>
      <c r="AN1" s="297"/>
      <c r="AO1" s="297"/>
      <c r="AP1" s="297"/>
      <c r="AQ1" s="297"/>
      <c r="AR1" s="297"/>
      <c r="AS1" s="132"/>
    </row>
    <row r="2" spans="2:45" ht="21.6" customHeight="1" x14ac:dyDescent="0.2">
      <c r="B2" s="297"/>
      <c r="C2" s="297"/>
      <c r="D2" s="297"/>
      <c r="E2" s="297"/>
      <c r="F2" s="297"/>
      <c r="G2" s="297"/>
      <c r="H2" s="297"/>
      <c r="I2" s="297"/>
      <c r="J2" s="297"/>
      <c r="K2" s="297"/>
      <c r="L2" s="297"/>
      <c r="M2" s="297"/>
      <c r="N2" s="297"/>
      <c r="O2" s="297"/>
      <c r="P2" s="297"/>
      <c r="Q2" s="297"/>
      <c r="R2" s="297"/>
      <c r="S2" s="297"/>
      <c r="T2" s="297"/>
      <c r="U2" s="297"/>
      <c r="V2" s="297"/>
      <c r="W2" s="297"/>
      <c r="X2" s="297"/>
      <c r="Y2" s="297"/>
      <c r="Z2" s="297"/>
      <c r="AA2" s="297"/>
      <c r="AB2" s="297"/>
      <c r="AC2" s="297"/>
      <c r="AD2" s="297"/>
      <c r="AE2" s="297"/>
      <c r="AF2" s="297"/>
      <c r="AG2" s="297"/>
      <c r="AH2" s="297"/>
      <c r="AI2" s="297"/>
      <c r="AJ2" s="297"/>
      <c r="AK2" s="297"/>
      <c r="AL2" s="297"/>
      <c r="AM2" s="297"/>
      <c r="AN2" s="297"/>
      <c r="AO2" s="297"/>
      <c r="AP2" s="297"/>
      <c r="AQ2" s="297"/>
      <c r="AR2" s="297"/>
      <c r="AS2" s="132"/>
    </row>
    <row r="3" spans="2:45" ht="21.6" customHeight="1" x14ac:dyDescent="0.2">
      <c r="B3" s="297"/>
      <c r="C3" s="297"/>
      <c r="D3" s="297"/>
      <c r="E3" s="297"/>
      <c r="F3" s="297"/>
      <c r="G3" s="297"/>
      <c r="H3" s="297"/>
      <c r="I3" s="297"/>
      <c r="J3" s="297"/>
      <c r="K3" s="297"/>
      <c r="L3" s="297"/>
      <c r="M3" s="297"/>
      <c r="N3" s="297"/>
      <c r="O3" s="297"/>
      <c r="P3" s="297"/>
      <c r="Q3" s="297"/>
      <c r="R3" s="297"/>
      <c r="S3" s="297"/>
      <c r="T3" s="297"/>
      <c r="U3" s="297"/>
      <c r="V3" s="297"/>
      <c r="W3" s="297"/>
      <c r="X3" s="297"/>
      <c r="Y3" s="297"/>
      <c r="Z3" s="297"/>
      <c r="AA3" s="297"/>
      <c r="AB3" s="297"/>
      <c r="AC3" s="297"/>
      <c r="AD3" s="297"/>
      <c r="AE3" s="297"/>
      <c r="AF3" s="297"/>
      <c r="AG3" s="297"/>
      <c r="AH3" s="297"/>
      <c r="AI3" s="297"/>
      <c r="AJ3" s="297"/>
      <c r="AK3" s="297"/>
      <c r="AL3" s="297"/>
      <c r="AM3" s="297"/>
      <c r="AN3" s="297"/>
      <c r="AO3" s="297"/>
      <c r="AP3" s="297"/>
      <c r="AQ3" s="297"/>
      <c r="AR3" s="297"/>
      <c r="AS3" s="132"/>
    </row>
    <row r="4" spans="2:45" ht="21.6" customHeight="1" x14ac:dyDescent="0.2">
      <c r="B4" s="297"/>
      <c r="C4" s="297"/>
      <c r="D4" s="297"/>
      <c r="E4" s="297"/>
      <c r="F4" s="297"/>
      <c r="G4" s="297"/>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c r="AL4" s="297"/>
      <c r="AM4" s="297"/>
      <c r="AN4" s="297"/>
      <c r="AO4" s="297"/>
      <c r="AP4" s="297"/>
      <c r="AQ4" s="297"/>
      <c r="AR4" s="297"/>
      <c r="AS4" s="132"/>
    </row>
    <row r="5" spans="2:45" ht="21.6" customHeight="1" x14ac:dyDescent="0.2">
      <c r="B5" s="297"/>
      <c r="C5" s="297"/>
      <c r="D5" s="297"/>
      <c r="E5" s="297"/>
      <c r="F5" s="297"/>
      <c r="G5" s="297"/>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7"/>
      <c r="AG5" s="297"/>
      <c r="AH5" s="297"/>
      <c r="AI5" s="297"/>
      <c r="AJ5" s="297"/>
      <c r="AK5" s="297"/>
      <c r="AL5" s="297"/>
      <c r="AM5" s="297"/>
      <c r="AN5" s="297"/>
      <c r="AO5" s="297"/>
      <c r="AP5" s="297"/>
      <c r="AQ5" s="297"/>
      <c r="AR5" s="297"/>
      <c r="AS5" s="132"/>
    </row>
    <row r="6" spans="2:45" ht="21.6" customHeight="1" x14ac:dyDescent="0.2">
      <c r="B6" s="297"/>
      <c r="C6" s="297"/>
      <c r="D6" s="297"/>
      <c r="E6" s="297"/>
      <c r="F6" s="297"/>
      <c r="G6" s="297"/>
      <c r="H6" s="297"/>
      <c r="I6" s="297"/>
      <c r="J6" s="297"/>
      <c r="K6" s="297"/>
      <c r="L6" s="297"/>
      <c r="M6" s="297"/>
      <c r="N6" s="297"/>
      <c r="O6" s="297"/>
      <c r="P6" s="297"/>
      <c r="Q6" s="297"/>
      <c r="R6" s="297"/>
      <c r="S6" s="297"/>
      <c r="T6" s="297"/>
      <c r="U6" s="297"/>
      <c r="V6" s="297"/>
      <c r="W6" s="297"/>
      <c r="X6" s="297"/>
      <c r="Y6" s="297"/>
      <c r="Z6" s="297"/>
      <c r="AA6" s="297"/>
      <c r="AB6" s="297"/>
      <c r="AC6" s="297"/>
      <c r="AD6" s="297"/>
      <c r="AE6" s="297"/>
      <c r="AF6" s="297"/>
      <c r="AG6" s="297"/>
      <c r="AH6" s="297"/>
      <c r="AI6" s="297"/>
      <c r="AJ6" s="297"/>
      <c r="AK6" s="297"/>
      <c r="AL6" s="297"/>
      <c r="AM6" s="297"/>
      <c r="AN6" s="297"/>
      <c r="AO6" s="297"/>
      <c r="AP6" s="297"/>
      <c r="AQ6" s="297"/>
      <c r="AR6" s="297"/>
      <c r="AS6" s="132"/>
    </row>
    <row r="7" spans="2:45" ht="21.6" customHeight="1" x14ac:dyDescent="0.2">
      <c r="B7" s="297"/>
      <c r="C7" s="297"/>
      <c r="D7" s="297"/>
      <c r="E7" s="297"/>
      <c r="F7" s="297"/>
      <c r="G7" s="297"/>
      <c r="H7" s="297"/>
      <c r="I7" s="297"/>
      <c r="J7" s="297"/>
      <c r="K7" s="297"/>
      <c r="L7" s="297"/>
      <c r="M7" s="297"/>
      <c r="N7" s="297"/>
      <c r="O7" s="297"/>
      <c r="P7" s="297"/>
      <c r="Q7" s="297"/>
      <c r="R7" s="297"/>
      <c r="S7" s="297"/>
      <c r="T7" s="297"/>
      <c r="U7" s="297"/>
      <c r="V7" s="297"/>
      <c r="W7" s="297"/>
      <c r="X7" s="297"/>
      <c r="Y7" s="297"/>
      <c r="Z7" s="297"/>
      <c r="AA7" s="297"/>
      <c r="AB7" s="297"/>
      <c r="AC7" s="297"/>
      <c r="AD7" s="297"/>
      <c r="AE7" s="297"/>
      <c r="AF7" s="297"/>
      <c r="AG7" s="297"/>
      <c r="AH7" s="297"/>
      <c r="AI7" s="297"/>
      <c r="AJ7" s="297"/>
      <c r="AK7" s="297"/>
      <c r="AL7" s="297"/>
      <c r="AM7" s="297"/>
      <c r="AN7" s="297"/>
      <c r="AO7" s="297"/>
      <c r="AP7" s="297"/>
      <c r="AQ7" s="297"/>
      <c r="AR7" s="297"/>
      <c r="AS7" s="132"/>
    </row>
    <row r="8" spans="2:45" ht="21.6" customHeight="1" x14ac:dyDescent="0.2">
      <c r="B8" s="297"/>
      <c r="C8" s="297"/>
      <c r="D8" s="297"/>
      <c r="E8" s="297"/>
      <c r="F8" s="297"/>
      <c r="G8" s="297"/>
      <c r="H8" s="297"/>
      <c r="I8" s="297"/>
      <c r="J8" s="297"/>
      <c r="K8" s="297"/>
      <c r="L8" s="297"/>
      <c r="M8" s="297"/>
      <c r="N8" s="297"/>
      <c r="O8" s="297"/>
      <c r="P8" s="297"/>
      <c r="Q8" s="297"/>
      <c r="R8" s="297"/>
      <c r="S8" s="297"/>
      <c r="T8" s="297"/>
      <c r="U8" s="297"/>
      <c r="V8" s="297"/>
      <c r="W8" s="297"/>
      <c r="X8" s="297"/>
      <c r="Y8" s="297"/>
      <c r="Z8" s="297"/>
      <c r="AA8" s="297"/>
      <c r="AB8" s="297"/>
      <c r="AC8" s="297"/>
      <c r="AD8" s="297"/>
      <c r="AE8" s="297"/>
      <c r="AF8" s="297"/>
      <c r="AG8" s="297"/>
      <c r="AH8" s="297"/>
      <c r="AI8" s="297"/>
      <c r="AJ8" s="297"/>
      <c r="AK8" s="297"/>
      <c r="AL8" s="297"/>
      <c r="AM8" s="297"/>
      <c r="AN8" s="297"/>
      <c r="AO8" s="297"/>
      <c r="AP8" s="297"/>
      <c r="AQ8" s="297"/>
      <c r="AR8" s="297"/>
      <c r="AS8" s="132"/>
    </row>
    <row r="9" spans="2:45" ht="21" customHeight="1" x14ac:dyDescent="0.2">
      <c r="B9" s="297"/>
      <c r="C9" s="297"/>
      <c r="D9" s="297"/>
      <c r="E9" s="297"/>
      <c r="F9" s="297"/>
      <c r="G9" s="297"/>
      <c r="H9" s="297"/>
      <c r="I9" s="297"/>
      <c r="J9" s="297"/>
      <c r="K9" s="297"/>
      <c r="L9" s="297"/>
      <c r="M9" s="297"/>
      <c r="N9" s="297"/>
      <c r="O9" s="297"/>
      <c r="P9" s="297"/>
      <c r="Q9" s="297"/>
      <c r="R9" s="297"/>
      <c r="S9" s="297"/>
      <c r="T9" s="297"/>
      <c r="U9" s="297"/>
      <c r="V9" s="297"/>
      <c r="W9" s="297"/>
      <c r="X9" s="297"/>
      <c r="Y9" s="297"/>
      <c r="Z9" s="297"/>
      <c r="AA9" s="297"/>
      <c r="AB9" s="297"/>
      <c r="AC9" s="297"/>
      <c r="AD9" s="297"/>
      <c r="AE9" s="297"/>
      <c r="AF9" s="297"/>
      <c r="AG9" s="297"/>
      <c r="AH9" s="297"/>
      <c r="AI9" s="297"/>
      <c r="AJ9" s="297"/>
      <c r="AK9" s="297"/>
      <c r="AL9" s="297"/>
      <c r="AM9" s="297"/>
      <c r="AN9" s="297"/>
      <c r="AO9" s="297"/>
      <c r="AP9" s="297"/>
      <c r="AQ9" s="297"/>
      <c r="AR9" s="297"/>
      <c r="AS9" s="132"/>
    </row>
    <row r="10" spans="2:45" ht="21" customHeight="1" x14ac:dyDescent="0.2">
      <c r="B10" s="297"/>
      <c r="C10" s="297"/>
      <c r="D10" s="297"/>
      <c r="E10" s="297"/>
      <c r="F10" s="297"/>
      <c r="G10" s="297"/>
      <c r="H10" s="297"/>
      <c r="I10" s="297"/>
      <c r="J10" s="297"/>
      <c r="K10" s="297"/>
      <c r="L10" s="297"/>
      <c r="M10" s="297"/>
      <c r="N10" s="297"/>
      <c r="O10" s="297"/>
      <c r="P10" s="297"/>
      <c r="Q10" s="297"/>
      <c r="R10" s="297"/>
      <c r="S10" s="297"/>
      <c r="T10" s="297"/>
      <c r="U10" s="297"/>
      <c r="V10" s="297"/>
      <c r="W10" s="297"/>
      <c r="X10" s="297"/>
      <c r="Y10" s="297"/>
      <c r="Z10" s="297"/>
      <c r="AA10" s="297"/>
      <c r="AB10" s="297"/>
      <c r="AC10" s="297"/>
      <c r="AD10" s="297"/>
      <c r="AE10" s="297"/>
      <c r="AF10" s="297"/>
      <c r="AG10" s="297"/>
      <c r="AH10" s="297"/>
      <c r="AI10" s="297"/>
      <c r="AJ10" s="297"/>
      <c r="AK10" s="297"/>
      <c r="AL10" s="297"/>
      <c r="AM10" s="297"/>
      <c r="AN10" s="297"/>
      <c r="AO10" s="297"/>
      <c r="AP10" s="297"/>
      <c r="AQ10" s="297"/>
      <c r="AR10" s="297"/>
      <c r="AS10" s="132"/>
    </row>
    <row r="11" spans="2:45" ht="21.6" customHeight="1" x14ac:dyDescent="0.2">
      <c r="B11" s="297"/>
      <c r="C11" s="297"/>
      <c r="D11" s="297"/>
      <c r="E11" s="297"/>
      <c r="F11" s="297"/>
      <c r="G11" s="297"/>
      <c r="H11" s="297"/>
      <c r="I11" s="297"/>
      <c r="J11" s="297"/>
      <c r="K11" s="297"/>
      <c r="L11" s="297"/>
      <c r="M11" s="297"/>
      <c r="N11" s="297"/>
      <c r="O11" s="297"/>
      <c r="P11" s="297"/>
      <c r="Q11" s="297"/>
      <c r="R11" s="297"/>
      <c r="S11" s="297"/>
      <c r="T11" s="297"/>
      <c r="U11" s="297"/>
      <c r="V11" s="297"/>
      <c r="W11" s="297"/>
      <c r="X11" s="297"/>
      <c r="Y11" s="297"/>
      <c r="Z11" s="297"/>
      <c r="AA11" s="297"/>
      <c r="AB11" s="297"/>
      <c r="AC11" s="297"/>
      <c r="AD11" s="297"/>
      <c r="AE11" s="297"/>
      <c r="AF11" s="297"/>
      <c r="AG11" s="297"/>
      <c r="AH11" s="297"/>
      <c r="AI11" s="297"/>
      <c r="AJ11" s="297"/>
      <c r="AK11" s="297"/>
      <c r="AL11" s="297"/>
      <c r="AM11" s="297"/>
      <c r="AN11" s="297"/>
      <c r="AO11" s="297"/>
      <c r="AP11" s="297"/>
      <c r="AQ11" s="297"/>
      <c r="AR11" s="297"/>
      <c r="AS11" s="132"/>
    </row>
    <row r="12" spans="2:45" ht="21.6" customHeight="1" x14ac:dyDescent="0.2">
      <c r="B12" s="297"/>
      <c r="C12" s="297"/>
      <c r="D12" s="297"/>
      <c r="E12" s="297"/>
      <c r="F12" s="297"/>
      <c r="G12" s="297"/>
      <c r="H12" s="297"/>
      <c r="I12" s="297"/>
      <c r="J12" s="297"/>
      <c r="K12" s="297"/>
      <c r="L12" s="297"/>
      <c r="M12" s="297"/>
      <c r="N12" s="297"/>
      <c r="O12" s="297"/>
      <c r="P12" s="297"/>
      <c r="Q12" s="297"/>
      <c r="R12" s="297"/>
      <c r="S12" s="297"/>
      <c r="T12" s="297"/>
      <c r="U12" s="297"/>
      <c r="V12" s="297"/>
      <c r="W12" s="297"/>
      <c r="X12" s="297"/>
      <c r="Y12" s="297"/>
      <c r="Z12" s="297"/>
      <c r="AA12" s="297"/>
      <c r="AB12" s="297"/>
      <c r="AC12" s="297"/>
      <c r="AD12" s="297"/>
      <c r="AE12" s="297"/>
      <c r="AF12" s="297"/>
      <c r="AG12" s="297"/>
      <c r="AH12" s="297"/>
      <c r="AI12" s="297"/>
      <c r="AJ12" s="297"/>
      <c r="AK12" s="297"/>
      <c r="AL12" s="297"/>
      <c r="AM12" s="297"/>
      <c r="AN12" s="297"/>
      <c r="AO12" s="297"/>
      <c r="AP12" s="297"/>
      <c r="AQ12" s="297"/>
      <c r="AR12" s="297"/>
      <c r="AS12" s="132"/>
    </row>
    <row r="13" spans="2:45" ht="21.6" customHeight="1" x14ac:dyDescent="0.2">
      <c r="B13" s="297"/>
      <c r="C13" s="297"/>
      <c r="D13" s="297"/>
      <c r="E13" s="297"/>
      <c r="F13" s="297"/>
      <c r="G13" s="297"/>
      <c r="H13" s="297"/>
      <c r="I13" s="297"/>
      <c r="J13" s="297"/>
      <c r="K13" s="297"/>
      <c r="L13" s="297"/>
      <c r="M13" s="297"/>
      <c r="N13" s="297"/>
      <c r="O13" s="297"/>
      <c r="P13" s="297"/>
      <c r="Q13" s="297"/>
      <c r="R13" s="297"/>
      <c r="S13" s="297"/>
      <c r="T13" s="297"/>
      <c r="U13" s="297"/>
      <c r="V13" s="297"/>
      <c r="W13" s="297"/>
      <c r="X13" s="297"/>
      <c r="Y13" s="297"/>
      <c r="Z13" s="297"/>
      <c r="AA13" s="297"/>
      <c r="AB13" s="297"/>
      <c r="AC13" s="297"/>
      <c r="AD13" s="297"/>
      <c r="AE13" s="297"/>
      <c r="AF13" s="297"/>
      <c r="AG13" s="297"/>
      <c r="AH13" s="297"/>
      <c r="AI13" s="297"/>
      <c r="AJ13" s="297"/>
      <c r="AK13" s="297"/>
      <c r="AL13" s="297"/>
      <c r="AM13" s="297"/>
      <c r="AN13" s="297"/>
      <c r="AO13" s="297"/>
      <c r="AP13" s="297"/>
      <c r="AQ13" s="297"/>
      <c r="AR13" s="297"/>
      <c r="AS13" s="132"/>
    </row>
    <row r="14" spans="2:45" ht="21.6" customHeight="1" x14ac:dyDescent="0.2">
      <c r="B14" s="297"/>
      <c r="C14" s="297"/>
      <c r="D14" s="297"/>
      <c r="E14" s="297"/>
      <c r="F14" s="297"/>
      <c r="G14" s="297"/>
      <c r="H14" s="297"/>
      <c r="I14" s="297"/>
      <c r="J14" s="297"/>
      <c r="K14" s="297"/>
      <c r="L14" s="297"/>
      <c r="M14" s="297"/>
      <c r="N14" s="297"/>
      <c r="O14" s="297"/>
      <c r="P14" s="297"/>
      <c r="Q14" s="297"/>
      <c r="R14" s="297"/>
      <c r="S14" s="297"/>
      <c r="T14" s="297"/>
      <c r="U14" s="297"/>
      <c r="V14" s="297"/>
      <c r="W14" s="297"/>
      <c r="X14" s="297"/>
      <c r="Y14" s="297"/>
      <c r="Z14" s="297"/>
      <c r="AA14" s="297"/>
      <c r="AB14" s="297"/>
      <c r="AC14" s="297"/>
      <c r="AD14" s="297"/>
      <c r="AE14" s="297"/>
      <c r="AF14" s="297"/>
      <c r="AG14" s="297"/>
      <c r="AH14" s="297"/>
      <c r="AI14" s="297"/>
      <c r="AJ14" s="297"/>
      <c r="AK14" s="297"/>
      <c r="AL14" s="297"/>
      <c r="AM14" s="297"/>
      <c r="AN14" s="297"/>
      <c r="AO14" s="297"/>
      <c r="AP14" s="297"/>
      <c r="AQ14" s="297"/>
      <c r="AR14" s="297"/>
      <c r="AS14" s="132"/>
    </row>
    <row r="15" spans="2:45" ht="21.6" customHeight="1" x14ac:dyDescent="0.2">
      <c r="B15" s="297"/>
      <c r="C15" s="297"/>
      <c r="D15" s="297"/>
      <c r="E15" s="297"/>
      <c r="F15" s="297"/>
      <c r="G15" s="297"/>
      <c r="H15" s="297"/>
      <c r="I15" s="297"/>
      <c r="J15" s="297"/>
      <c r="K15" s="297"/>
      <c r="L15" s="297"/>
      <c r="M15" s="297"/>
      <c r="N15" s="297"/>
      <c r="O15" s="297"/>
      <c r="P15" s="297"/>
      <c r="Q15" s="297"/>
      <c r="R15" s="297"/>
      <c r="S15" s="297"/>
      <c r="T15" s="297"/>
      <c r="U15" s="297"/>
      <c r="V15" s="297"/>
      <c r="W15" s="297"/>
      <c r="X15" s="297"/>
      <c r="Y15" s="297"/>
      <c r="Z15" s="297"/>
      <c r="AA15" s="297"/>
      <c r="AB15" s="297"/>
      <c r="AC15" s="297"/>
      <c r="AD15" s="297"/>
      <c r="AE15" s="297"/>
      <c r="AF15" s="297"/>
      <c r="AG15" s="297"/>
      <c r="AH15" s="297"/>
      <c r="AI15" s="297"/>
      <c r="AJ15" s="297"/>
      <c r="AK15" s="297"/>
      <c r="AL15" s="297"/>
      <c r="AM15" s="297"/>
      <c r="AN15" s="297"/>
      <c r="AO15" s="297"/>
      <c r="AP15" s="297"/>
      <c r="AQ15" s="297"/>
      <c r="AR15" s="297"/>
      <c r="AS15" s="132"/>
    </row>
    <row r="16" spans="2:45" ht="21.6" customHeight="1" x14ac:dyDescent="0.2">
      <c r="B16" s="297"/>
      <c r="C16" s="297"/>
      <c r="D16" s="297"/>
      <c r="E16" s="297"/>
      <c r="F16" s="297"/>
      <c r="G16" s="297"/>
      <c r="H16" s="297"/>
      <c r="I16" s="297"/>
      <c r="J16" s="297"/>
      <c r="K16" s="297"/>
      <c r="L16" s="297"/>
      <c r="M16" s="297"/>
      <c r="N16" s="297"/>
      <c r="O16" s="297"/>
      <c r="P16" s="297"/>
      <c r="Q16" s="297"/>
      <c r="R16" s="297"/>
      <c r="S16" s="297"/>
      <c r="T16" s="297"/>
      <c r="U16" s="297"/>
      <c r="V16" s="297"/>
      <c r="W16" s="297"/>
      <c r="X16" s="297"/>
      <c r="Y16" s="297"/>
      <c r="Z16" s="297"/>
      <c r="AA16" s="297"/>
      <c r="AB16" s="297"/>
      <c r="AC16" s="297"/>
      <c r="AD16" s="297"/>
      <c r="AE16" s="297"/>
      <c r="AF16" s="297"/>
      <c r="AG16" s="297"/>
      <c r="AH16" s="297"/>
      <c r="AI16" s="297"/>
      <c r="AJ16" s="297"/>
      <c r="AK16" s="297"/>
      <c r="AL16" s="297"/>
      <c r="AM16" s="297"/>
      <c r="AN16" s="297"/>
      <c r="AO16" s="297"/>
      <c r="AP16" s="297"/>
      <c r="AQ16" s="297"/>
      <c r="AR16" s="297"/>
      <c r="AS16" s="132"/>
    </row>
    <row r="17" spans="1:45" ht="21.6" customHeight="1" x14ac:dyDescent="0.2">
      <c r="B17" s="297"/>
      <c r="C17" s="297"/>
      <c r="D17" s="297"/>
      <c r="E17" s="297"/>
      <c r="F17" s="297"/>
      <c r="G17" s="297"/>
      <c r="H17" s="297"/>
      <c r="I17" s="297"/>
      <c r="J17" s="297"/>
      <c r="K17" s="297"/>
      <c r="L17" s="297"/>
      <c r="M17" s="297"/>
      <c r="N17" s="297"/>
      <c r="O17" s="297"/>
      <c r="P17" s="297"/>
      <c r="Q17" s="297"/>
      <c r="R17" s="297"/>
      <c r="S17" s="297"/>
      <c r="T17" s="297"/>
      <c r="U17" s="297"/>
      <c r="V17" s="297"/>
      <c r="W17" s="297"/>
      <c r="X17" s="297"/>
      <c r="Y17" s="297"/>
      <c r="Z17" s="297"/>
      <c r="AA17" s="297"/>
      <c r="AB17" s="297"/>
      <c r="AC17" s="297"/>
      <c r="AD17" s="297"/>
      <c r="AE17" s="297"/>
      <c r="AF17" s="297"/>
      <c r="AG17" s="297"/>
      <c r="AH17" s="297"/>
      <c r="AI17" s="297"/>
      <c r="AJ17" s="297"/>
      <c r="AK17" s="297"/>
      <c r="AL17" s="297"/>
      <c r="AM17" s="297"/>
      <c r="AN17" s="297"/>
      <c r="AO17" s="297"/>
      <c r="AP17" s="297"/>
      <c r="AQ17" s="297"/>
      <c r="AR17" s="297"/>
      <c r="AS17" s="132"/>
    </row>
    <row r="18" spans="1:45" ht="21.6" customHeight="1" x14ac:dyDescent="0.2">
      <c r="F18" s="381"/>
      <c r="G18" s="381"/>
      <c r="H18" s="381"/>
      <c r="I18" s="381"/>
      <c r="J18" s="381"/>
      <c r="AP18" s="132"/>
      <c r="AQ18" s="132"/>
      <c r="AR18" s="132"/>
      <c r="AS18" s="132"/>
    </row>
    <row r="19" spans="1:45" ht="21.6" customHeight="1" x14ac:dyDescent="0.25">
      <c r="C19" s="382"/>
      <c r="D19" s="382"/>
      <c r="E19" s="382"/>
      <c r="AP19" s="132"/>
      <c r="AQ19" s="132"/>
      <c r="AR19" s="132"/>
      <c r="AS19" s="132"/>
    </row>
    <row r="20" spans="1:45" ht="21.6" customHeight="1" x14ac:dyDescent="0.2">
      <c r="F20" s="383" t="s">
        <v>77</v>
      </c>
      <c r="G20" s="383"/>
      <c r="H20" s="383"/>
      <c r="I20" s="383"/>
      <c r="J20" s="383"/>
      <c r="K20" s="384" t="s">
        <v>30</v>
      </c>
      <c r="L20" s="384"/>
      <c r="M20" s="384"/>
      <c r="N20" s="384"/>
      <c r="O20" s="384"/>
      <c r="P20" s="384" t="s">
        <v>31</v>
      </c>
      <c r="Q20" s="384"/>
      <c r="R20" s="384"/>
      <c r="S20" s="384"/>
      <c r="T20" s="384"/>
      <c r="U20" s="384" t="s">
        <v>32</v>
      </c>
      <c r="V20" s="384"/>
      <c r="W20" s="384"/>
      <c r="X20" s="384"/>
      <c r="Y20" s="384"/>
      <c r="Z20" s="384" t="s">
        <v>33</v>
      </c>
      <c r="AA20" s="384"/>
      <c r="AB20" s="384"/>
      <c r="AC20" s="384"/>
      <c r="AD20" s="384"/>
      <c r="AE20" s="384" t="s">
        <v>74</v>
      </c>
      <c r="AF20" s="384"/>
      <c r="AG20" s="384"/>
      <c r="AH20" s="384"/>
      <c r="AI20" s="384"/>
      <c r="AJ20" s="384" t="s">
        <v>34</v>
      </c>
      <c r="AK20" s="384"/>
      <c r="AL20" s="384"/>
      <c r="AM20" s="384"/>
      <c r="AN20" s="384"/>
      <c r="AP20" s="132"/>
      <c r="AQ20" s="132"/>
      <c r="AR20" s="132"/>
      <c r="AS20" s="132"/>
    </row>
    <row r="21" spans="1:45" s="134" customFormat="1" ht="21.6" hidden="1" customHeight="1" thickBot="1" x14ac:dyDescent="0.2">
      <c r="A21" s="386"/>
      <c r="B21" s="379"/>
      <c r="C21" s="385"/>
      <c r="D21" s="385"/>
      <c r="E21" s="385"/>
      <c r="F21" s="383"/>
      <c r="G21" s="383"/>
      <c r="H21" s="383"/>
      <c r="I21" s="383"/>
      <c r="J21" s="383"/>
      <c r="K21" s="386"/>
      <c r="L21" s="386"/>
      <c r="M21" s="386"/>
      <c r="N21" s="386"/>
      <c r="O21" s="386"/>
      <c r="P21" s="386"/>
      <c r="Q21" s="386"/>
      <c r="R21" s="386"/>
      <c r="S21" s="386"/>
      <c r="T21" s="386"/>
      <c r="U21" s="386"/>
      <c r="V21" s="386"/>
      <c r="W21" s="386"/>
      <c r="X21" s="386"/>
      <c r="Y21" s="386"/>
      <c r="Z21" s="386"/>
      <c r="AA21" s="386"/>
      <c r="AB21" s="386"/>
      <c r="AC21" s="386"/>
      <c r="AD21" s="386"/>
      <c r="AE21" s="386"/>
      <c r="AF21" s="386"/>
      <c r="AG21" s="386"/>
      <c r="AH21" s="386"/>
      <c r="AI21" s="386"/>
      <c r="AJ21" s="386"/>
      <c r="AK21" s="386"/>
      <c r="AL21" s="386"/>
      <c r="AM21" s="386"/>
      <c r="AN21" s="386"/>
      <c r="AO21" s="386"/>
      <c r="AP21" s="147"/>
      <c r="AQ21" s="147"/>
      <c r="AR21" s="147"/>
      <c r="AS21" s="147"/>
    </row>
    <row r="22" spans="1:45" s="134" customFormat="1" ht="24" customHeight="1" x14ac:dyDescent="0.2">
      <c r="A22" s="386"/>
      <c r="B22" s="379"/>
      <c r="C22" s="383" t="s">
        <v>7</v>
      </c>
      <c r="D22" s="385"/>
      <c r="E22" s="385"/>
      <c r="F22" s="383">
        <v>2021</v>
      </c>
      <c r="G22" s="383"/>
      <c r="H22" s="383">
        <v>2022</v>
      </c>
      <c r="I22" s="383"/>
      <c r="J22" s="387" t="s">
        <v>4</v>
      </c>
      <c r="K22" s="383">
        <v>2020</v>
      </c>
      <c r="L22" s="383"/>
      <c r="M22" s="383">
        <v>2021</v>
      </c>
      <c r="N22" s="383"/>
      <c r="O22" s="387" t="s">
        <v>4</v>
      </c>
      <c r="P22" s="383">
        <v>2020</v>
      </c>
      <c r="Q22" s="383"/>
      <c r="R22" s="383">
        <v>2021</v>
      </c>
      <c r="S22" s="383"/>
      <c r="T22" s="387" t="s">
        <v>4</v>
      </c>
      <c r="U22" s="383">
        <v>2020</v>
      </c>
      <c r="V22" s="383"/>
      <c r="W22" s="383">
        <v>2021</v>
      </c>
      <c r="X22" s="383"/>
      <c r="Y22" s="387" t="s">
        <v>4</v>
      </c>
      <c r="Z22" s="383">
        <v>2020</v>
      </c>
      <c r="AA22" s="383"/>
      <c r="AB22" s="383">
        <v>2021</v>
      </c>
      <c r="AC22" s="383"/>
      <c r="AD22" s="387" t="s">
        <v>4</v>
      </c>
      <c r="AE22" s="383">
        <v>2020</v>
      </c>
      <c r="AF22" s="383"/>
      <c r="AG22" s="383">
        <v>2021</v>
      </c>
      <c r="AH22" s="383"/>
      <c r="AI22" s="387" t="s">
        <v>4</v>
      </c>
      <c r="AJ22" s="383">
        <v>2020</v>
      </c>
      <c r="AK22" s="383"/>
      <c r="AL22" s="383">
        <v>2021</v>
      </c>
      <c r="AM22" s="383"/>
      <c r="AN22" s="387" t="s">
        <v>4</v>
      </c>
      <c r="AO22" s="386"/>
      <c r="AP22" s="147"/>
      <c r="AQ22" s="147"/>
      <c r="AR22" s="147"/>
      <c r="AS22" s="147"/>
    </row>
    <row r="23" spans="1:45" s="134" customFormat="1" ht="21.6" customHeight="1" x14ac:dyDescent="0.2">
      <c r="A23" s="386"/>
      <c r="B23" s="379"/>
      <c r="C23" s="383"/>
      <c r="D23" s="385"/>
      <c r="E23" s="385"/>
      <c r="F23" s="388" t="s">
        <v>6</v>
      </c>
      <c r="G23" s="389" t="s">
        <v>5</v>
      </c>
      <c r="H23" s="388" t="s">
        <v>6</v>
      </c>
      <c r="I23" s="389" t="s">
        <v>5</v>
      </c>
      <c r="J23" s="387" t="s">
        <v>5</v>
      </c>
      <c r="K23" s="388" t="s">
        <v>6</v>
      </c>
      <c r="L23" s="389" t="s">
        <v>5</v>
      </c>
      <c r="M23" s="388" t="s">
        <v>6</v>
      </c>
      <c r="N23" s="389" t="s">
        <v>5</v>
      </c>
      <c r="O23" s="387" t="s">
        <v>5</v>
      </c>
      <c r="P23" s="388" t="s">
        <v>6</v>
      </c>
      <c r="Q23" s="389" t="s">
        <v>5</v>
      </c>
      <c r="R23" s="388" t="s">
        <v>6</v>
      </c>
      <c r="S23" s="389" t="s">
        <v>5</v>
      </c>
      <c r="T23" s="387" t="s">
        <v>5</v>
      </c>
      <c r="U23" s="388" t="s">
        <v>6</v>
      </c>
      <c r="V23" s="389" t="s">
        <v>5</v>
      </c>
      <c r="W23" s="388" t="s">
        <v>6</v>
      </c>
      <c r="X23" s="389" t="s">
        <v>5</v>
      </c>
      <c r="Y23" s="387" t="s">
        <v>5</v>
      </c>
      <c r="Z23" s="388" t="s">
        <v>6</v>
      </c>
      <c r="AA23" s="389" t="s">
        <v>5</v>
      </c>
      <c r="AB23" s="388" t="s">
        <v>6</v>
      </c>
      <c r="AC23" s="389" t="s">
        <v>5</v>
      </c>
      <c r="AD23" s="387" t="s">
        <v>5</v>
      </c>
      <c r="AE23" s="388" t="s">
        <v>6</v>
      </c>
      <c r="AF23" s="389" t="s">
        <v>5</v>
      </c>
      <c r="AG23" s="388" t="s">
        <v>6</v>
      </c>
      <c r="AH23" s="389" t="s">
        <v>5</v>
      </c>
      <c r="AI23" s="387" t="s">
        <v>5</v>
      </c>
      <c r="AJ23" s="388" t="s">
        <v>6</v>
      </c>
      <c r="AK23" s="389" t="s">
        <v>5</v>
      </c>
      <c r="AL23" s="388" t="s">
        <v>6</v>
      </c>
      <c r="AM23" s="389" t="s">
        <v>5</v>
      </c>
      <c r="AN23" s="387" t="s">
        <v>5</v>
      </c>
      <c r="AO23" s="386"/>
      <c r="AP23" s="147"/>
      <c r="AQ23" s="147"/>
      <c r="AR23" s="147"/>
      <c r="AS23" s="147"/>
    </row>
    <row r="24" spans="1:45" s="135" customFormat="1" ht="21.6" customHeight="1" x14ac:dyDescent="0.2">
      <c r="A24" s="378"/>
      <c r="B24" s="379"/>
      <c r="C24" s="390" t="s">
        <v>3</v>
      </c>
      <c r="D24" s="390"/>
      <c r="E24" s="390"/>
      <c r="F24" s="391"/>
      <c r="G24" s="391"/>
      <c r="H24" s="391"/>
      <c r="I24" s="391"/>
      <c r="J24" s="392" t="str">
        <f>IFERROR(H24/F24,"")</f>
        <v/>
      </c>
      <c r="K24" s="378"/>
      <c r="L24" s="378"/>
      <c r="M24" s="378">
        <f>SUM(M25:M30)</f>
        <v>535</v>
      </c>
      <c r="N24" s="378"/>
      <c r="O24" s="378"/>
      <c r="P24" s="378"/>
      <c r="Q24" s="378"/>
      <c r="R24" s="378">
        <f>SUM(R25:R30)</f>
        <v>3375</v>
      </c>
      <c r="S24" s="378"/>
      <c r="T24" s="378"/>
      <c r="U24" s="378"/>
      <c r="V24" s="378"/>
      <c r="W24" s="378">
        <f>SUM(W25:W30)</f>
        <v>270</v>
      </c>
      <c r="X24" s="378"/>
      <c r="Y24" s="378"/>
      <c r="Z24" s="378"/>
      <c r="AA24" s="378"/>
      <c r="AB24" s="378">
        <f>SUM(AB25:AB30)</f>
        <v>415</v>
      </c>
      <c r="AC24" s="378"/>
      <c r="AD24" s="378"/>
      <c r="AE24" s="378"/>
      <c r="AF24" s="378"/>
      <c r="AG24" s="378">
        <f>SUM(AG25:AG30)</f>
        <v>40</v>
      </c>
      <c r="AH24" s="378"/>
      <c r="AI24" s="378"/>
      <c r="AJ24" s="378"/>
      <c r="AK24" s="378"/>
      <c r="AL24" s="378">
        <f>SUM(AL25:AL30)</f>
        <v>205</v>
      </c>
      <c r="AM24" s="378"/>
      <c r="AN24" s="378"/>
      <c r="AO24" s="378"/>
      <c r="AP24" s="153"/>
      <c r="AQ24" s="153"/>
      <c r="AR24" s="153"/>
      <c r="AS24" s="153"/>
    </row>
    <row r="25" spans="1:45" s="135" customFormat="1" ht="21" customHeight="1" x14ac:dyDescent="0.2">
      <c r="A25" s="378"/>
      <c r="B25" s="379"/>
      <c r="C25" s="390" t="s">
        <v>0</v>
      </c>
      <c r="D25" s="390"/>
      <c r="E25" s="390"/>
      <c r="F25" s="393">
        <v>0</v>
      </c>
      <c r="G25" s="394"/>
      <c r="H25" s="393">
        <v>1127</v>
      </c>
      <c r="I25" s="392"/>
      <c r="J25" s="392">
        <f>IFERROR(( H25-F25)/F25,H25)</f>
        <v>1127</v>
      </c>
      <c r="K25" s="378"/>
      <c r="L25" s="378">
        <v>5</v>
      </c>
      <c r="M25" s="378">
        <f>SUM(M40,M47,M54,M61,M68)</f>
        <v>374</v>
      </c>
      <c r="N25" s="395">
        <f>M25/M24</f>
        <v>0.69906542056074772</v>
      </c>
      <c r="O25" s="378"/>
      <c r="P25" s="378"/>
      <c r="Q25" s="378">
        <v>5</v>
      </c>
      <c r="R25" s="378">
        <f>SUM(R40,R47,R54,R61,R68)</f>
        <v>2243</v>
      </c>
      <c r="S25" s="395">
        <f>R25/R24</f>
        <v>0.66459259259259262</v>
      </c>
      <c r="T25" s="378"/>
      <c r="U25" s="378"/>
      <c r="V25" s="378">
        <v>5</v>
      </c>
      <c r="W25" s="378">
        <f>SUM(W40,W47,W54,W61,W68)</f>
        <v>221</v>
      </c>
      <c r="X25" s="395">
        <f>W25/W24</f>
        <v>0.81851851851851853</v>
      </c>
      <c r="Y25" s="378"/>
      <c r="Z25" s="378"/>
      <c r="AA25" s="378">
        <v>5</v>
      </c>
      <c r="AB25" s="378">
        <f>SUM(AB40,AB47,AB54,AB61,AB68)</f>
        <v>265</v>
      </c>
      <c r="AC25" s="395">
        <f>AB25/AB24</f>
        <v>0.63855421686746983</v>
      </c>
      <c r="AD25" s="378"/>
      <c r="AE25" s="378"/>
      <c r="AF25" s="378">
        <v>5</v>
      </c>
      <c r="AG25" s="378">
        <f>SUM(AG40,AG47,AG54,AG61,AG68)</f>
        <v>28</v>
      </c>
      <c r="AH25" s="395">
        <f>AG25/AG24</f>
        <v>0.7</v>
      </c>
      <c r="AI25" s="378"/>
      <c r="AJ25" s="378"/>
      <c r="AK25" s="378">
        <v>5</v>
      </c>
      <c r="AL25" s="378">
        <f>SUM(AL40,AL47,AL54,AL61,AL68)</f>
        <v>141</v>
      </c>
      <c r="AM25" s="395">
        <f>AL25/AL24</f>
        <v>0.68780487804878043</v>
      </c>
      <c r="AN25" s="378"/>
      <c r="AO25" s="378"/>
      <c r="AP25" s="153"/>
      <c r="AQ25" s="153"/>
      <c r="AR25" s="153"/>
      <c r="AS25" s="153"/>
    </row>
    <row r="26" spans="1:45" s="135" customFormat="1" ht="21" customHeight="1" x14ac:dyDescent="0.2">
      <c r="A26" s="378"/>
      <c r="B26" s="379"/>
      <c r="C26" s="391" t="s">
        <v>1</v>
      </c>
      <c r="D26" s="391"/>
      <c r="E26" s="391"/>
      <c r="F26" s="396">
        <v>1180</v>
      </c>
      <c r="G26" s="397"/>
      <c r="H26" s="396">
        <v>1014</v>
      </c>
      <c r="I26" s="397"/>
      <c r="J26" s="397">
        <f>IFERROR(( H26-F26)/F26,H26)</f>
        <v>-0.14067796610169492</v>
      </c>
      <c r="K26" s="378"/>
      <c r="L26" s="378">
        <v>4</v>
      </c>
      <c r="M26" s="378">
        <f>SUM(M41,M48,M55,M62,M69)</f>
        <v>111</v>
      </c>
      <c r="N26" s="395">
        <f>M26/M24</f>
        <v>0.20747663551401868</v>
      </c>
      <c r="O26" s="378"/>
      <c r="P26" s="378"/>
      <c r="Q26" s="378">
        <v>4</v>
      </c>
      <c r="R26" s="378">
        <f>SUM(R41,R48,R55,R62,R69)</f>
        <v>1106</v>
      </c>
      <c r="S26" s="395">
        <f>R26/R24</f>
        <v>0.32770370370370372</v>
      </c>
      <c r="T26" s="378"/>
      <c r="U26" s="378"/>
      <c r="V26" s="378">
        <v>4</v>
      </c>
      <c r="W26" s="378">
        <f>SUM(W41,W48,W55,W62,W69)</f>
        <v>43</v>
      </c>
      <c r="X26" s="395">
        <f>W26/W24</f>
        <v>0.15925925925925927</v>
      </c>
      <c r="Y26" s="378"/>
      <c r="Z26" s="378"/>
      <c r="AA26" s="378">
        <v>4</v>
      </c>
      <c r="AB26" s="378">
        <f>SUM(AB41,AB48,AB55,AB62,AB69)</f>
        <v>137</v>
      </c>
      <c r="AC26" s="395">
        <f>AB26/AB24</f>
        <v>0.33012048192771082</v>
      </c>
      <c r="AD26" s="378"/>
      <c r="AE26" s="378"/>
      <c r="AF26" s="378">
        <v>4</v>
      </c>
      <c r="AG26" s="378">
        <f>SUM(AG41,AG48,AG55,AG62,AG69)</f>
        <v>11</v>
      </c>
      <c r="AH26" s="395">
        <f>AG26/AG24</f>
        <v>0.27500000000000002</v>
      </c>
      <c r="AI26" s="378"/>
      <c r="AJ26" s="378"/>
      <c r="AK26" s="378">
        <v>4</v>
      </c>
      <c r="AL26" s="378">
        <f>SUM(AL41,AL48,AL55,AL62,AL69)</f>
        <v>55</v>
      </c>
      <c r="AM26" s="395">
        <f>AL26/AL24</f>
        <v>0.26829268292682928</v>
      </c>
      <c r="AN26" s="378"/>
      <c r="AO26" s="378"/>
      <c r="AP26" s="153"/>
      <c r="AQ26" s="153"/>
      <c r="AR26" s="153"/>
      <c r="AS26" s="153"/>
    </row>
    <row r="27" spans="1:45" s="135" customFormat="1" ht="21.6" customHeight="1" x14ac:dyDescent="0.2">
      <c r="A27" s="378"/>
      <c r="B27" s="379"/>
      <c r="C27" s="398" t="s">
        <v>25</v>
      </c>
      <c r="D27" s="399"/>
      <c r="E27" s="399"/>
      <c r="F27" s="400">
        <f>SUM(F28:F30)</f>
        <v>1023</v>
      </c>
      <c r="G27" s="400"/>
      <c r="H27" s="400">
        <f t="shared" ref="H27" si="0">SUM(H28:H30)</f>
        <v>920</v>
      </c>
      <c r="I27" s="401"/>
      <c r="J27" s="401"/>
      <c r="K27" s="378"/>
      <c r="L27" s="378">
        <v>3</v>
      </c>
      <c r="M27" s="378">
        <f>SUM(M42,M49,M56,M63,M70)</f>
        <v>18</v>
      </c>
      <c r="N27" s="395">
        <f>M27/M24</f>
        <v>3.3644859813084113E-2</v>
      </c>
      <c r="O27" s="378"/>
      <c r="P27" s="378"/>
      <c r="Q27" s="378">
        <v>3</v>
      </c>
      <c r="R27" s="378">
        <f>SUM(R42,R49,R56,R63,R70)</f>
        <v>6</v>
      </c>
      <c r="S27" s="395">
        <f>R27/R24</f>
        <v>1.7777777777777779E-3</v>
      </c>
      <c r="T27" s="378"/>
      <c r="U27" s="378"/>
      <c r="V27" s="378">
        <v>3</v>
      </c>
      <c r="W27" s="378">
        <f>SUM(W42,W49,W56,W63,W70)</f>
        <v>2</v>
      </c>
      <c r="X27" s="395">
        <f>W27/W24</f>
        <v>7.4074074074074077E-3</v>
      </c>
      <c r="Y27" s="378"/>
      <c r="Z27" s="378"/>
      <c r="AA27" s="378">
        <v>3</v>
      </c>
      <c r="AB27" s="378">
        <f>SUM(AB42,AB49,AB56,AB63,AB70)</f>
        <v>1</v>
      </c>
      <c r="AC27" s="395">
        <f>AB27/AB24</f>
        <v>2.4096385542168677E-3</v>
      </c>
      <c r="AD27" s="378"/>
      <c r="AE27" s="378"/>
      <c r="AF27" s="378">
        <v>3</v>
      </c>
      <c r="AG27" s="378">
        <f>SUM(AG42,AG49,AG56,AG63,AG70)</f>
        <v>0</v>
      </c>
      <c r="AH27" s="395">
        <f>AG27/AG24</f>
        <v>0</v>
      </c>
      <c r="AI27" s="378"/>
      <c r="AJ27" s="378"/>
      <c r="AK27" s="378">
        <v>3</v>
      </c>
      <c r="AL27" s="378">
        <f>SUM(AL42,AL49,AL56,AL63,AL70)</f>
        <v>4</v>
      </c>
      <c r="AM27" s="395">
        <f>AL27/AL24</f>
        <v>1.9512195121951219E-2</v>
      </c>
      <c r="AN27" s="378"/>
      <c r="AO27" s="378"/>
      <c r="AP27" s="153"/>
      <c r="AQ27" s="153"/>
      <c r="AR27" s="153"/>
      <c r="AS27" s="153"/>
    </row>
    <row r="28" spans="1:45" s="135" customFormat="1" ht="20.100000000000001" customHeight="1" x14ac:dyDescent="0.2">
      <c r="A28" s="378"/>
      <c r="B28" s="379"/>
      <c r="C28" s="402" t="s">
        <v>26</v>
      </c>
      <c r="D28" s="402"/>
      <c r="E28" s="402"/>
      <c r="F28" s="396">
        <v>64</v>
      </c>
      <c r="G28" s="397" t="str">
        <f>IFERROR(F28/F$9,"")</f>
        <v/>
      </c>
      <c r="H28" s="396">
        <v>2</v>
      </c>
      <c r="I28" s="397" t="str">
        <f>IFERROR(H28/H$9,"")</f>
        <v/>
      </c>
      <c r="J28" s="397">
        <f>IFERROR(( H28-F28)/F28,H28)</f>
        <v>-0.96875</v>
      </c>
      <c r="K28" s="378"/>
      <c r="L28" s="378">
        <v>2</v>
      </c>
      <c r="M28" s="378">
        <f t="shared" ref="M28:M30" si="1">SUM(M43,M50,M57,M64,M71)</f>
        <v>3</v>
      </c>
      <c r="N28" s="395">
        <f>M28/M24</f>
        <v>5.6074766355140183E-3</v>
      </c>
      <c r="O28" s="378"/>
      <c r="P28" s="378"/>
      <c r="Q28" s="378">
        <v>2</v>
      </c>
      <c r="R28" s="378">
        <f t="shared" ref="R28:R30" si="2">SUM(R43,R50,R57,R64,R71)</f>
        <v>0</v>
      </c>
      <c r="S28" s="395">
        <f>R28/R24</f>
        <v>0</v>
      </c>
      <c r="T28" s="378"/>
      <c r="U28" s="378"/>
      <c r="V28" s="378">
        <v>2</v>
      </c>
      <c r="W28" s="378">
        <f t="shared" ref="W28:W30" si="3">SUM(W43,W50,W57,W64,W71)</f>
        <v>1</v>
      </c>
      <c r="X28" s="395">
        <f>W28/W24</f>
        <v>3.7037037037037038E-3</v>
      </c>
      <c r="Y28" s="378"/>
      <c r="Z28" s="378"/>
      <c r="AA28" s="378">
        <v>2</v>
      </c>
      <c r="AB28" s="378">
        <f t="shared" ref="AB28:AB30" si="4">SUM(AB43,AB50,AB57,AB64,AB71)</f>
        <v>0</v>
      </c>
      <c r="AC28" s="395">
        <f>AB28/AB24</f>
        <v>0</v>
      </c>
      <c r="AD28" s="378"/>
      <c r="AE28" s="378"/>
      <c r="AF28" s="378">
        <v>2</v>
      </c>
      <c r="AG28" s="378">
        <f t="shared" ref="AG28:AG30" si="5">SUM(AG43,AG50,AG57,AG64,AG71)</f>
        <v>0</v>
      </c>
      <c r="AH28" s="395">
        <f>AG28/AG24</f>
        <v>0</v>
      </c>
      <c r="AI28" s="378"/>
      <c r="AJ28" s="378"/>
      <c r="AK28" s="378">
        <v>2</v>
      </c>
      <c r="AL28" s="378">
        <f t="shared" ref="AL28:AL30" si="6">SUM(AL43,AL50,AL57,AL64,AL71)</f>
        <v>0</v>
      </c>
      <c r="AM28" s="395">
        <f>AL28/AL24</f>
        <v>0</v>
      </c>
      <c r="AN28" s="378"/>
      <c r="AO28" s="378"/>
      <c r="AP28" s="153"/>
      <c r="AQ28" s="153"/>
      <c r="AR28" s="153"/>
      <c r="AS28" s="153"/>
    </row>
    <row r="29" spans="1:45" s="135" customFormat="1" ht="20.100000000000001" customHeight="1" x14ac:dyDescent="0.2">
      <c r="A29" s="378"/>
      <c r="B29" s="379"/>
      <c r="C29" s="402" t="s">
        <v>27</v>
      </c>
      <c r="D29" s="402"/>
      <c r="E29" s="402"/>
      <c r="F29" s="396">
        <v>653</v>
      </c>
      <c r="G29" s="397" t="str">
        <f t="shared" ref="G29:G80" si="7">IFERROR(F29/F$9,"")</f>
        <v/>
      </c>
      <c r="H29" s="396">
        <v>590</v>
      </c>
      <c r="I29" s="397" t="str">
        <f t="shared" ref="I29:I78" si="8">IFERROR(H29/H$9,"")</f>
        <v/>
      </c>
      <c r="J29" s="397">
        <f t="shared" ref="J29:J78" si="9">IFERROR(( H29-F29)/F29,H29)</f>
        <v>-9.6477794793261865E-2</v>
      </c>
      <c r="K29" s="378"/>
      <c r="L29" s="378">
        <v>1</v>
      </c>
      <c r="M29" s="378">
        <f t="shared" si="1"/>
        <v>4</v>
      </c>
      <c r="N29" s="395">
        <f>M29/M24</f>
        <v>7.4766355140186919E-3</v>
      </c>
      <c r="O29" s="378"/>
      <c r="P29" s="378"/>
      <c r="Q29" s="378">
        <v>1</v>
      </c>
      <c r="R29" s="378">
        <f t="shared" si="2"/>
        <v>0</v>
      </c>
      <c r="S29" s="395">
        <f>R29/R24</f>
        <v>0</v>
      </c>
      <c r="T29" s="378"/>
      <c r="U29" s="378"/>
      <c r="V29" s="378">
        <v>1</v>
      </c>
      <c r="W29" s="378">
        <f t="shared" si="3"/>
        <v>0</v>
      </c>
      <c r="X29" s="395">
        <f>W29/W24</f>
        <v>0</v>
      </c>
      <c r="Y29" s="378"/>
      <c r="Z29" s="378"/>
      <c r="AA29" s="378">
        <v>1</v>
      </c>
      <c r="AB29" s="378">
        <f t="shared" si="4"/>
        <v>1</v>
      </c>
      <c r="AC29" s="395">
        <f>AB29/AB24</f>
        <v>2.4096385542168677E-3</v>
      </c>
      <c r="AD29" s="378"/>
      <c r="AE29" s="378"/>
      <c r="AF29" s="378">
        <v>1</v>
      </c>
      <c r="AG29" s="378">
        <f t="shared" si="5"/>
        <v>1</v>
      </c>
      <c r="AH29" s="395">
        <f>AG29/AG24</f>
        <v>2.5000000000000001E-2</v>
      </c>
      <c r="AI29" s="378"/>
      <c r="AJ29" s="378"/>
      <c r="AK29" s="378">
        <v>1</v>
      </c>
      <c r="AL29" s="378">
        <f t="shared" si="6"/>
        <v>2</v>
      </c>
      <c r="AM29" s="395">
        <f>AL29/AL24</f>
        <v>9.7560975609756097E-3</v>
      </c>
      <c r="AN29" s="378"/>
      <c r="AO29" s="378"/>
      <c r="AP29" s="153"/>
      <c r="AQ29" s="153"/>
      <c r="AR29" s="153"/>
      <c r="AS29" s="153"/>
    </row>
    <row r="30" spans="1:45" s="135" customFormat="1" ht="20.100000000000001" customHeight="1" x14ac:dyDescent="0.2">
      <c r="A30" s="378"/>
      <c r="B30" s="379"/>
      <c r="C30" s="402" t="s">
        <v>28</v>
      </c>
      <c r="D30" s="402"/>
      <c r="E30" s="402"/>
      <c r="F30" s="396">
        <v>306</v>
      </c>
      <c r="G30" s="397" t="str">
        <f t="shared" si="7"/>
        <v/>
      </c>
      <c r="H30" s="396">
        <v>328</v>
      </c>
      <c r="I30" s="397" t="str">
        <f t="shared" si="8"/>
        <v/>
      </c>
      <c r="J30" s="397">
        <f t="shared" si="9"/>
        <v>7.1895424836601302E-2</v>
      </c>
      <c r="K30" s="378"/>
      <c r="L30" s="403" t="s">
        <v>435</v>
      </c>
      <c r="M30" s="378">
        <f t="shared" si="1"/>
        <v>25</v>
      </c>
      <c r="N30" s="395">
        <f>M30/M24</f>
        <v>4.6728971962616821E-2</v>
      </c>
      <c r="O30" s="378"/>
      <c r="P30" s="378"/>
      <c r="Q30" s="403" t="s">
        <v>435</v>
      </c>
      <c r="R30" s="378">
        <f t="shared" si="2"/>
        <v>20</v>
      </c>
      <c r="S30" s="395">
        <f>R30/R24</f>
        <v>5.9259259259259256E-3</v>
      </c>
      <c r="T30" s="378"/>
      <c r="U30" s="378"/>
      <c r="V30" s="403" t="s">
        <v>435</v>
      </c>
      <c r="W30" s="378">
        <f t="shared" si="3"/>
        <v>3</v>
      </c>
      <c r="X30" s="395">
        <f>W30/W24</f>
        <v>1.1111111111111112E-2</v>
      </c>
      <c r="Y30" s="378"/>
      <c r="Z30" s="378"/>
      <c r="AA30" s="403" t="s">
        <v>435</v>
      </c>
      <c r="AB30" s="378">
        <f t="shared" si="4"/>
        <v>11</v>
      </c>
      <c r="AC30" s="395">
        <f>AB30/AB24</f>
        <v>2.6506024096385541E-2</v>
      </c>
      <c r="AD30" s="378"/>
      <c r="AE30" s="378"/>
      <c r="AF30" s="403" t="s">
        <v>435</v>
      </c>
      <c r="AG30" s="378">
        <f t="shared" si="5"/>
        <v>0</v>
      </c>
      <c r="AH30" s="395">
        <f>AG30/AG24</f>
        <v>0</v>
      </c>
      <c r="AI30" s="378"/>
      <c r="AJ30" s="378"/>
      <c r="AK30" s="403" t="s">
        <v>435</v>
      </c>
      <c r="AL30" s="378">
        <f t="shared" si="6"/>
        <v>3</v>
      </c>
      <c r="AM30" s="395">
        <f>AL30/AL24</f>
        <v>1.4634146341463415E-2</v>
      </c>
      <c r="AN30" s="378"/>
      <c r="AO30" s="378"/>
      <c r="AP30" s="153"/>
      <c r="AQ30" s="153"/>
      <c r="AR30" s="153"/>
      <c r="AS30" s="153"/>
    </row>
    <row r="31" spans="1:45" s="135" customFormat="1" ht="21.6" customHeight="1" x14ac:dyDescent="0.2">
      <c r="A31" s="378"/>
      <c r="B31" s="404"/>
      <c r="C31" s="405" t="s">
        <v>29</v>
      </c>
      <c r="D31" s="405"/>
      <c r="E31" s="405"/>
      <c r="F31" s="400">
        <f>SUM(F32:F37)</f>
        <v>1026</v>
      </c>
      <c r="G31" s="401"/>
      <c r="H31" s="400">
        <f>SUM(H32:H37)</f>
        <v>968</v>
      </c>
      <c r="I31" s="401"/>
      <c r="J31" s="401">
        <f t="shared" si="9"/>
        <v>-5.6530214424951264E-2</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153"/>
      <c r="AQ31" s="153"/>
      <c r="AR31" s="153"/>
      <c r="AS31" s="153"/>
    </row>
    <row r="32" spans="1:45" s="135" customFormat="1" ht="20.100000000000001" customHeight="1" x14ac:dyDescent="0.2">
      <c r="A32" s="378"/>
      <c r="B32" s="379"/>
      <c r="C32" s="402" t="s">
        <v>30</v>
      </c>
      <c r="D32" s="402"/>
      <c r="E32" s="402"/>
      <c r="F32" s="396">
        <v>114</v>
      </c>
      <c r="G32" s="397" t="str">
        <f t="shared" si="7"/>
        <v/>
      </c>
      <c r="H32" s="396">
        <v>107</v>
      </c>
      <c r="I32" s="406">
        <f>IFERROR(H32/H31,"")</f>
        <v>0.11053719008264463</v>
      </c>
      <c r="J32" s="397">
        <f t="shared" si="9"/>
        <v>-6.1403508771929821E-2</v>
      </c>
      <c r="K32" s="396">
        <v>0</v>
      </c>
      <c r="L32" s="397"/>
      <c r="M32" s="396">
        <v>114</v>
      </c>
      <c r="N32" s="397"/>
      <c r="O32" s="397">
        <f t="shared" ref="O32" si="10">IFERROR(( M32-K32)/K32,M32)</f>
        <v>114</v>
      </c>
      <c r="P32" s="396"/>
      <c r="Q32" s="397"/>
      <c r="R32" s="396"/>
      <c r="S32" s="397"/>
      <c r="T32" s="397"/>
      <c r="U32" s="396"/>
      <c r="V32" s="397"/>
      <c r="W32" s="396"/>
      <c r="X32" s="397"/>
      <c r="Y32" s="397"/>
      <c r="Z32" s="396"/>
      <c r="AA32" s="397"/>
      <c r="AB32" s="396"/>
      <c r="AC32" s="397"/>
      <c r="AD32" s="397"/>
      <c r="AE32" s="396"/>
      <c r="AF32" s="397"/>
      <c r="AG32" s="396"/>
      <c r="AH32" s="397"/>
      <c r="AI32" s="397"/>
      <c r="AJ32" s="396"/>
      <c r="AK32" s="397"/>
      <c r="AL32" s="396"/>
      <c r="AM32" s="397"/>
      <c r="AN32" s="397"/>
      <c r="AO32" s="378"/>
      <c r="AP32" s="153"/>
      <c r="AQ32" s="153"/>
      <c r="AR32" s="153"/>
      <c r="AS32" s="153"/>
    </row>
    <row r="33" spans="1:45" s="135" customFormat="1" ht="20.100000000000001" customHeight="1" x14ac:dyDescent="0.2">
      <c r="A33" s="378"/>
      <c r="B33" s="379"/>
      <c r="C33" s="402" t="s">
        <v>31</v>
      </c>
      <c r="D33" s="402"/>
      <c r="E33" s="402"/>
      <c r="F33" s="396">
        <v>797</v>
      </c>
      <c r="G33" s="397" t="str">
        <f t="shared" si="7"/>
        <v/>
      </c>
      <c r="H33" s="396">
        <v>675</v>
      </c>
      <c r="I33" s="406">
        <f>IFERROR(H33/H31,"")</f>
        <v>0.6973140495867769</v>
      </c>
      <c r="J33" s="407">
        <f t="shared" si="9"/>
        <v>-0.15307402760351319</v>
      </c>
      <c r="K33" s="396"/>
      <c r="L33" s="397"/>
      <c r="M33" s="396"/>
      <c r="N33" s="397"/>
      <c r="O33" s="397"/>
      <c r="P33" s="396">
        <v>3</v>
      </c>
      <c r="Q33" s="397"/>
      <c r="R33" s="396">
        <v>797</v>
      </c>
      <c r="S33" s="397"/>
      <c r="T33" s="397">
        <f t="shared" ref="T33" si="11">IFERROR(( R33-P33)/P33,R33)</f>
        <v>264.66666666666669</v>
      </c>
      <c r="U33" s="396"/>
      <c r="V33" s="397"/>
      <c r="W33" s="396"/>
      <c r="X33" s="397"/>
      <c r="Y33" s="397"/>
      <c r="Z33" s="396"/>
      <c r="AA33" s="397"/>
      <c r="AB33" s="396"/>
      <c r="AC33" s="397"/>
      <c r="AD33" s="397"/>
      <c r="AE33" s="396"/>
      <c r="AF33" s="397"/>
      <c r="AG33" s="396"/>
      <c r="AH33" s="397"/>
      <c r="AI33" s="397"/>
      <c r="AJ33" s="396"/>
      <c r="AK33" s="397"/>
      <c r="AL33" s="396"/>
      <c r="AM33" s="397"/>
      <c r="AN33" s="397"/>
      <c r="AO33" s="378"/>
      <c r="AP33" s="153"/>
      <c r="AQ33" s="153"/>
      <c r="AR33" s="153"/>
      <c r="AS33" s="153"/>
    </row>
    <row r="34" spans="1:45" s="135" customFormat="1" ht="20.100000000000001" customHeight="1" x14ac:dyDescent="0.2">
      <c r="A34" s="378"/>
      <c r="B34" s="379"/>
      <c r="C34" s="402" t="s">
        <v>32</v>
      </c>
      <c r="D34" s="402"/>
      <c r="E34" s="402"/>
      <c r="F34" s="396">
        <v>38</v>
      </c>
      <c r="G34" s="397" t="str">
        <f t="shared" si="7"/>
        <v/>
      </c>
      <c r="H34" s="396">
        <v>54</v>
      </c>
      <c r="I34" s="406">
        <f>IFERROR(H34/H31,"")</f>
        <v>5.578512396694215E-2</v>
      </c>
      <c r="J34" s="407">
        <f t="shared" si="9"/>
        <v>0.42105263157894735</v>
      </c>
      <c r="K34" s="396"/>
      <c r="L34" s="397"/>
      <c r="M34" s="396"/>
      <c r="N34" s="397"/>
      <c r="O34" s="397"/>
      <c r="P34" s="396"/>
      <c r="Q34" s="397"/>
      <c r="R34" s="396"/>
      <c r="S34" s="397"/>
      <c r="T34" s="397"/>
      <c r="U34" s="396">
        <v>0</v>
      </c>
      <c r="V34" s="397"/>
      <c r="W34" s="396">
        <v>38</v>
      </c>
      <c r="X34" s="397"/>
      <c r="Y34" s="397">
        <f t="shared" ref="Y34" si="12">IFERROR(( W34-U34)/U34,W34)</f>
        <v>38</v>
      </c>
      <c r="Z34" s="396"/>
      <c r="AA34" s="397"/>
      <c r="AB34" s="396"/>
      <c r="AC34" s="397"/>
      <c r="AD34" s="397"/>
      <c r="AE34" s="396"/>
      <c r="AF34" s="397"/>
      <c r="AG34" s="396"/>
      <c r="AH34" s="397"/>
      <c r="AI34" s="397"/>
      <c r="AJ34" s="396"/>
      <c r="AK34" s="397"/>
      <c r="AL34" s="396"/>
      <c r="AM34" s="397"/>
      <c r="AN34" s="397"/>
      <c r="AO34" s="378"/>
      <c r="AP34" s="153"/>
      <c r="AQ34" s="153"/>
      <c r="AR34" s="153"/>
      <c r="AS34" s="153"/>
    </row>
    <row r="35" spans="1:45" s="135" customFormat="1" ht="20.100000000000001" customHeight="1" x14ac:dyDescent="0.2">
      <c r="A35" s="378"/>
      <c r="B35" s="379"/>
      <c r="C35" s="402" t="s">
        <v>33</v>
      </c>
      <c r="D35" s="402"/>
      <c r="E35" s="402"/>
      <c r="F35" s="396">
        <v>34</v>
      </c>
      <c r="G35" s="397" t="str">
        <f t="shared" si="7"/>
        <v/>
      </c>
      <c r="H35" s="396">
        <v>83</v>
      </c>
      <c r="I35" s="406">
        <f>IFERROR(H35/H31,"")</f>
        <v>8.5743801652892568E-2</v>
      </c>
      <c r="J35" s="407">
        <f t="shared" si="9"/>
        <v>1.4411764705882353</v>
      </c>
      <c r="K35" s="396"/>
      <c r="L35" s="397"/>
      <c r="M35" s="396"/>
      <c r="N35" s="397"/>
      <c r="O35" s="397"/>
      <c r="P35" s="396"/>
      <c r="Q35" s="397"/>
      <c r="R35" s="396"/>
      <c r="S35" s="397"/>
      <c r="T35" s="397"/>
      <c r="U35" s="396"/>
      <c r="V35" s="397"/>
      <c r="W35" s="396"/>
      <c r="X35" s="397"/>
      <c r="Y35" s="397"/>
      <c r="Z35" s="396">
        <v>0</v>
      </c>
      <c r="AA35" s="397"/>
      <c r="AB35" s="396">
        <v>34</v>
      </c>
      <c r="AC35" s="397"/>
      <c r="AD35" s="397">
        <f t="shared" ref="AD35" si="13">IFERROR(( AB35-Z35)/Z35,AB35)</f>
        <v>34</v>
      </c>
      <c r="AE35" s="396"/>
      <c r="AF35" s="397"/>
      <c r="AG35" s="396"/>
      <c r="AH35" s="397"/>
      <c r="AI35" s="397"/>
      <c r="AJ35" s="396"/>
      <c r="AK35" s="397"/>
      <c r="AL35" s="396"/>
      <c r="AM35" s="397"/>
      <c r="AN35" s="397"/>
      <c r="AO35" s="378"/>
      <c r="AP35" s="153"/>
      <c r="AQ35" s="153"/>
      <c r="AR35" s="153"/>
      <c r="AS35" s="153"/>
    </row>
    <row r="36" spans="1:45" s="135" customFormat="1" ht="20.100000000000001" customHeight="1" x14ac:dyDescent="0.2">
      <c r="A36" s="378"/>
      <c r="B36" s="379"/>
      <c r="C36" s="402" t="s">
        <v>74</v>
      </c>
      <c r="D36" s="402"/>
      <c r="E36" s="402"/>
      <c r="F36" s="396">
        <v>6</v>
      </c>
      <c r="G36" s="397" t="str">
        <f t="shared" si="7"/>
        <v/>
      </c>
      <c r="H36" s="396">
        <v>8</v>
      </c>
      <c r="I36" s="406">
        <f>IFERROR(H36/H31,"")</f>
        <v>8.2644628099173556E-3</v>
      </c>
      <c r="J36" s="407">
        <f t="shared" si="9"/>
        <v>0.33333333333333331</v>
      </c>
      <c r="K36" s="396"/>
      <c r="L36" s="397"/>
      <c r="M36" s="396"/>
      <c r="N36" s="397"/>
      <c r="O36" s="397"/>
      <c r="P36" s="396"/>
      <c r="Q36" s="397"/>
      <c r="R36" s="396"/>
      <c r="S36" s="397"/>
      <c r="T36" s="397"/>
      <c r="U36" s="396"/>
      <c r="V36" s="397"/>
      <c r="W36" s="396"/>
      <c r="X36" s="397"/>
      <c r="Y36" s="397"/>
      <c r="Z36" s="396"/>
      <c r="AA36" s="397"/>
      <c r="AB36" s="396"/>
      <c r="AC36" s="397"/>
      <c r="AD36" s="397"/>
      <c r="AE36" s="396">
        <v>0</v>
      </c>
      <c r="AF36" s="397"/>
      <c r="AG36" s="396">
        <v>6</v>
      </c>
      <c r="AH36" s="397"/>
      <c r="AI36" s="397">
        <f t="shared" ref="AI36" si="14">IFERROR(( AG36-AE36)/AE36,AG36)</f>
        <v>6</v>
      </c>
      <c r="AJ36" s="396"/>
      <c r="AK36" s="397"/>
      <c r="AL36" s="396"/>
      <c r="AM36" s="397"/>
      <c r="AN36" s="397"/>
      <c r="AO36" s="378"/>
      <c r="AP36" s="153"/>
      <c r="AQ36" s="153"/>
      <c r="AR36" s="153"/>
      <c r="AS36" s="153"/>
    </row>
    <row r="37" spans="1:45" s="135" customFormat="1" ht="20.100000000000001" customHeight="1" x14ac:dyDescent="0.2">
      <c r="A37" s="378"/>
      <c r="B37" s="379"/>
      <c r="C37" s="402" t="s">
        <v>34</v>
      </c>
      <c r="D37" s="402"/>
      <c r="E37" s="402"/>
      <c r="F37" s="396">
        <v>37</v>
      </c>
      <c r="G37" s="397" t="str">
        <f t="shared" si="7"/>
        <v/>
      </c>
      <c r="H37" s="396">
        <v>41</v>
      </c>
      <c r="I37" s="406">
        <f>IFERROR(H37/H31,"")</f>
        <v>4.2355371900826444E-2</v>
      </c>
      <c r="J37" s="407">
        <f t="shared" si="9"/>
        <v>0.10810810810810811</v>
      </c>
      <c r="K37" s="396"/>
      <c r="L37" s="397"/>
      <c r="M37" s="396"/>
      <c r="N37" s="397"/>
      <c r="O37" s="397"/>
      <c r="P37" s="396"/>
      <c r="Q37" s="397"/>
      <c r="R37" s="396"/>
      <c r="S37" s="397"/>
      <c r="T37" s="397"/>
      <c r="U37" s="396"/>
      <c r="V37" s="397"/>
      <c r="W37" s="396"/>
      <c r="X37" s="397"/>
      <c r="Y37" s="397"/>
      <c r="Z37" s="396"/>
      <c r="AA37" s="397"/>
      <c r="AB37" s="396"/>
      <c r="AC37" s="397"/>
      <c r="AD37" s="397"/>
      <c r="AE37" s="396"/>
      <c r="AF37" s="397"/>
      <c r="AG37" s="396"/>
      <c r="AH37" s="397"/>
      <c r="AI37" s="397"/>
      <c r="AJ37" s="396">
        <v>0</v>
      </c>
      <c r="AK37" s="397"/>
      <c r="AL37" s="396">
        <v>37</v>
      </c>
      <c r="AM37" s="397"/>
      <c r="AN37" s="397">
        <f t="shared" ref="AN37" si="15">IFERROR(( AL37-AJ37)/AJ37,AL37)</f>
        <v>37</v>
      </c>
      <c r="AO37" s="378"/>
      <c r="AP37" s="153"/>
      <c r="AQ37" s="153"/>
      <c r="AR37" s="153"/>
      <c r="AS37" s="153"/>
    </row>
    <row r="38" spans="1:45" s="135" customFormat="1" ht="51.75" customHeight="1" x14ac:dyDescent="0.2">
      <c r="A38" s="378"/>
      <c r="B38" s="379"/>
      <c r="C38" s="408" t="s">
        <v>35</v>
      </c>
      <c r="D38" s="408" t="s">
        <v>36</v>
      </c>
      <c r="E38" s="408" t="s">
        <v>37</v>
      </c>
      <c r="F38" s="408">
        <f>F39+F46+F53+F60+F67</f>
        <v>5130</v>
      </c>
      <c r="G38" s="408"/>
      <c r="H38" s="408">
        <f t="shared" ref="H38" si="16">H39+H46+H53+H60+H67</f>
        <v>4840</v>
      </c>
      <c r="I38" s="408"/>
      <c r="J38" s="409"/>
      <c r="K38" s="408">
        <f>K39+K46+K53+K60+K67</f>
        <v>570</v>
      </c>
      <c r="L38" s="408"/>
      <c r="M38" s="408">
        <f t="shared" ref="M38" si="17">M39+M46+M53+M60+M67</f>
        <v>535</v>
      </c>
      <c r="N38" s="408"/>
      <c r="O38" s="409"/>
      <c r="P38" s="408">
        <f>P39+P46+P53+P60+P67</f>
        <v>3985</v>
      </c>
      <c r="Q38" s="408"/>
      <c r="R38" s="408">
        <f t="shared" ref="R38" si="18">R39+R46+R53+R60+R67</f>
        <v>3375</v>
      </c>
      <c r="S38" s="408"/>
      <c r="T38" s="409"/>
      <c r="U38" s="408">
        <f>U39+U46+U53+U60+U67</f>
        <v>190</v>
      </c>
      <c r="V38" s="408"/>
      <c r="W38" s="408">
        <f t="shared" ref="W38" si="19">W39+W46+W53+W60+W67</f>
        <v>270</v>
      </c>
      <c r="X38" s="408"/>
      <c r="Y38" s="409"/>
      <c r="Z38" s="408">
        <f>Z39+Z46+Z53+Z60+Z67</f>
        <v>170</v>
      </c>
      <c r="AA38" s="408"/>
      <c r="AB38" s="408">
        <f t="shared" ref="AB38" si="20">AB39+AB46+AB53+AB60+AB67</f>
        <v>415</v>
      </c>
      <c r="AC38" s="408"/>
      <c r="AD38" s="409"/>
      <c r="AE38" s="408">
        <f>AE39+AE46+AE53+AE60+AE67</f>
        <v>30</v>
      </c>
      <c r="AF38" s="408"/>
      <c r="AG38" s="408">
        <f t="shared" ref="AG38" si="21">AG39+AG46+AG53+AG60+AG67</f>
        <v>40</v>
      </c>
      <c r="AH38" s="408"/>
      <c r="AI38" s="409"/>
      <c r="AJ38" s="408">
        <f>AJ39+AJ46+AJ53+AJ60+AJ67</f>
        <v>185</v>
      </c>
      <c r="AK38" s="408"/>
      <c r="AL38" s="408">
        <f t="shared" ref="AL38" si="22">AL39+AL46+AL53+AL60+AL67</f>
        <v>205</v>
      </c>
      <c r="AM38" s="408"/>
      <c r="AN38" s="409"/>
      <c r="AO38" s="378"/>
      <c r="AP38" s="153"/>
      <c r="AQ38" s="153"/>
      <c r="AR38" s="153"/>
      <c r="AS38" s="153"/>
    </row>
    <row r="39" spans="1:45" s="135" customFormat="1" ht="21.6" customHeight="1" x14ac:dyDescent="0.2">
      <c r="A39" s="378"/>
      <c r="B39" s="379"/>
      <c r="C39" s="402" t="s">
        <v>18</v>
      </c>
      <c r="D39" s="402"/>
      <c r="E39" s="402"/>
      <c r="F39" s="410">
        <f t="shared" ref="F39:H39" si="23">SUM(F40:F45)</f>
        <v>1026</v>
      </c>
      <c r="G39" s="410"/>
      <c r="H39" s="410">
        <f t="shared" si="23"/>
        <v>968</v>
      </c>
      <c r="I39" s="397"/>
      <c r="J39" s="407"/>
      <c r="K39" s="410">
        <f>SUM(K40:K45)</f>
        <v>114</v>
      </c>
      <c r="L39" s="410"/>
      <c r="M39" s="410">
        <f t="shared" ref="M39" si="24">SUM(M40:M45)</f>
        <v>107</v>
      </c>
      <c r="N39" s="397"/>
      <c r="O39" s="407"/>
      <c r="P39" s="410">
        <f>SUM(P40:P45)</f>
        <v>797</v>
      </c>
      <c r="Q39" s="410"/>
      <c r="R39" s="410">
        <f t="shared" ref="R39" si="25">SUM(R40:R45)</f>
        <v>675</v>
      </c>
      <c r="S39" s="397"/>
      <c r="T39" s="407"/>
      <c r="U39" s="410">
        <f>SUM(U40:U45)</f>
        <v>38</v>
      </c>
      <c r="V39" s="410"/>
      <c r="W39" s="410">
        <f t="shared" ref="W39" si="26">SUM(W40:W45)</f>
        <v>54</v>
      </c>
      <c r="X39" s="397"/>
      <c r="Y39" s="407"/>
      <c r="Z39" s="410">
        <f>SUM(Z40:Z45)</f>
        <v>34</v>
      </c>
      <c r="AA39" s="410"/>
      <c r="AB39" s="410">
        <f t="shared" ref="AB39" si="27">SUM(AB40:AB45)</f>
        <v>83</v>
      </c>
      <c r="AC39" s="397"/>
      <c r="AD39" s="407"/>
      <c r="AE39" s="410">
        <f>SUM(AE40:AE45)</f>
        <v>6</v>
      </c>
      <c r="AF39" s="410"/>
      <c r="AG39" s="410">
        <f t="shared" ref="AG39" si="28">SUM(AG40:AG45)</f>
        <v>8</v>
      </c>
      <c r="AH39" s="397"/>
      <c r="AI39" s="407"/>
      <c r="AJ39" s="410">
        <f>SUM(AJ40:AJ45)</f>
        <v>37</v>
      </c>
      <c r="AK39" s="410"/>
      <c r="AL39" s="410">
        <f t="shared" ref="AL39" si="29">SUM(AL40:AL45)</f>
        <v>41</v>
      </c>
      <c r="AM39" s="397"/>
      <c r="AN39" s="407"/>
      <c r="AO39" s="378"/>
      <c r="AP39" s="153"/>
      <c r="AQ39" s="153"/>
      <c r="AR39" s="153"/>
      <c r="AS39" s="153"/>
    </row>
    <row r="40" spans="1:45" s="135" customFormat="1" ht="20.100000000000001" customHeight="1" x14ac:dyDescent="0.2">
      <c r="A40" s="378"/>
      <c r="B40" s="379"/>
      <c r="C40" s="411" t="s">
        <v>44</v>
      </c>
      <c r="D40" s="402"/>
      <c r="E40" s="402"/>
      <c r="F40" s="396">
        <v>536</v>
      </c>
      <c r="G40" s="397" t="str">
        <f t="shared" si="7"/>
        <v/>
      </c>
      <c r="H40" s="396">
        <v>590</v>
      </c>
      <c r="I40" s="406">
        <f>IFERROR(H40/H39,"")</f>
        <v>0.60950413223140498</v>
      </c>
      <c r="J40" s="407">
        <f t="shared" si="9"/>
        <v>0.10074626865671642</v>
      </c>
      <c r="K40" s="396">
        <v>55</v>
      </c>
      <c r="L40" s="397" t="str">
        <f t="shared" ref="L40:L45" si="30">IFERROR(K40/K$9,"")</f>
        <v/>
      </c>
      <c r="M40" s="396">
        <v>67</v>
      </c>
      <c r="N40" s="406">
        <f>IFERROR(M40/M39,"")</f>
        <v>0.62616822429906538</v>
      </c>
      <c r="O40" s="407">
        <f t="shared" ref="O40:O45" si="31">IFERROR(( M40-K40)/K40,M40)</f>
        <v>0.21818181818181817</v>
      </c>
      <c r="P40" s="396">
        <v>445</v>
      </c>
      <c r="Q40" s="397" t="str">
        <f t="shared" ref="Q40:Q45" si="32">IFERROR(P40/P$9,"")</f>
        <v/>
      </c>
      <c r="R40" s="396">
        <v>413</v>
      </c>
      <c r="S40" s="406">
        <f>IFERROR(R40/R39,"")</f>
        <v>0.61185185185185187</v>
      </c>
      <c r="T40" s="407">
        <f>IFERROR(( R40-P40)/P40,R40)</f>
        <v>-7.1910112359550568E-2</v>
      </c>
      <c r="U40" s="396">
        <v>20</v>
      </c>
      <c r="V40" s="397" t="str">
        <f t="shared" ref="V40:V45" si="33">IFERROR(U40/U$9,"")</f>
        <v/>
      </c>
      <c r="W40" s="396">
        <v>39</v>
      </c>
      <c r="X40" s="406">
        <f>IFERROR(W40/W39,"")</f>
        <v>0.72222222222222221</v>
      </c>
      <c r="Y40" s="407">
        <f t="shared" ref="Y40:Y45" si="34">IFERROR(( W40-U40)/U40,W40)</f>
        <v>0.95</v>
      </c>
      <c r="Z40" s="396">
        <v>7</v>
      </c>
      <c r="AA40" s="397" t="str">
        <f t="shared" ref="AA40:AA45" si="35">IFERROR(Z40/Z$9,"")</f>
        <v/>
      </c>
      <c r="AB40" s="396">
        <v>43</v>
      </c>
      <c r="AC40" s="406">
        <f>IFERROR(AB40/AB39,"")</f>
        <v>0.51807228915662651</v>
      </c>
      <c r="AD40" s="407">
        <f t="shared" ref="AD40:AD45" si="36">IFERROR(( AB40-Z40)/Z40,AB40)</f>
        <v>5.1428571428571432</v>
      </c>
      <c r="AE40" s="396">
        <v>2</v>
      </c>
      <c r="AF40" s="397" t="str">
        <f t="shared" ref="AF40:AF45" si="37">IFERROR(AE40/AE$9,"")</f>
        <v/>
      </c>
      <c r="AG40" s="396">
        <v>4</v>
      </c>
      <c r="AH40" s="406">
        <f>IFERROR(AG40/AG39,"")</f>
        <v>0.5</v>
      </c>
      <c r="AI40" s="407">
        <f t="shared" ref="AI40:AI45" si="38">IFERROR(( AG40-AE40)/AE40,AG40)</f>
        <v>1</v>
      </c>
      <c r="AJ40" s="396">
        <v>7</v>
      </c>
      <c r="AK40" s="397" t="str">
        <f t="shared" ref="AK40:AK45" si="39">IFERROR(AJ40/AJ$9,"")</f>
        <v/>
      </c>
      <c r="AL40" s="396">
        <v>24</v>
      </c>
      <c r="AM40" s="406">
        <f>IFERROR(AL40/AL39,"")</f>
        <v>0.58536585365853655</v>
      </c>
      <c r="AN40" s="407">
        <f t="shared" ref="AN40:AN45" si="40">IFERROR(( AL40-AJ40)/AJ40,AL40)</f>
        <v>2.4285714285714284</v>
      </c>
      <c r="AO40" s="378"/>
      <c r="AP40" s="153"/>
      <c r="AQ40" s="153"/>
      <c r="AR40" s="153"/>
      <c r="AS40" s="153"/>
    </row>
    <row r="41" spans="1:45" s="135" customFormat="1" ht="20.100000000000001" customHeight="1" x14ac:dyDescent="0.2">
      <c r="A41" s="378"/>
      <c r="B41" s="379"/>
      <c r="C41" s="411" t="s">
        <v>45</v>
      </c>
      <c r="D41" s="402"/>
      <c r="E41" s="402"/>
      <c r="F41" s="396">
        <v>361</v>
      </c>
      <c r="G41" s="397" t="str">
        <f t="shared" si="7"/>
        <v/>
      </c>
      <c r="H41" s="396">
        <v>345</v>
      </c>
      <c r="I41" s="406">
        <f>IFERROR(H41/H39,"")</f>
        <v>0.35640495867768596</v>
      </c>
      <c r="J41" s="407">
        <f t="shared" si="9"/>
        <v>-4.4321329639889197E-2</v>
      </c>
      <c r="K41" s="396">
        <v>15</v>
      </c>
      <c r="L41" s="397" t="str">
        <f t="shared" si="30"/>
        <v/>
      </c>
      <c r="M41" s="396">
        <v>27</v>
      </c>
      <c r="N41" s="406">
        <f>IFERROR(M41/M39,"")</f>
        <v>0.25233644859813081</v>
      </c>
      <c r="O41" s="407">
        <f t="shared" si="31"/>
        <v>0.8</v>
      </c>
      <c r="P41" s="396">
        <v>301</v>
      </c>
      <c r="Q41" s="397" t="str">
        <f t="shared" si="32"/>
        <v/>
      </c>
      <c r="R41" s="396">
        <v>254</v>
      </c>
      <c r="S41" s="406">
        <f>IFERROR(R41/R39,"")</f>
        <v>0.3762962962962963</v>
      </c>
      <c r="T41" s="407">
        <f t="shared" ref="T41:T45" si="41">IFERROR(( R41-P41)/P41,R41)</f>
        <v>-0.15614617940199335</v>
      </c>
      <c r="U41" s="396">
        <v>7</v>
      </c>
      <c r="V41" s="397" t="str">
        <f t="shared" si="33"/>
        <v/>
      </c>
      <c r="W41" s="396">
        <v>11</v>
      </c>
      <c r="X41" s="406">
        <f>IFERROR(W41/W39,"")</f>
        <v>0.20370370370370369</v>
      </c>
      <c r="Y41" s="407">
        <f t="shared" si="34"/>
        <v>0.5714285714285714</v>
      </c>
      <c r="Z41" s="396">
        <v>24</v>
      </c>
      <c r="AA41" s="397" t="str">
        <f t="shared" si="35"/>
        <v/>
      </c>
      <c r="AB41" s="396">
        <v>37</v>
      </c>
      <c r="AC41" s="406">
        <f>IFERROR(AB41/AB39,"")</f>
        <v>0.44578313253012047</v>
      </c>
      <c r="AD41" s="407">
        <f t="shared" si="36"/>
        <v>0.54166666666666663</v>
      </c>
      <c r="AE41" s="396">
        <v>0</v>
      </c>
      <c r="AF41" s="397" t="str">
        <f t="shared" si="37"/>
        <v/>
      </c>
      <c r="AG41" s="396">
        <v>3</v>
      </c>
      <c r="AH41" s="406">
        <f>IFERROR(AG41/AG39,"")</f>
        <v>0.375</v>
      </c>
      <c r="AI41" s="407">
        <f t="shared" si="38"/>
        <v>3</v>
      </c>
      <c r="AJ41" s="396">
        <v>14</v>
      </c>
      <c r="AK41" s="397" t="str">
        <f t="shared" si="39"/>
        <v/>
      </c>
      <c r="AL41" s="396">
        <v>13</v>
      </c>
      <c r="AM41" s="406">
        <f>IFERROR(AL41/AL39,"")</f>
        <v>0.31707317073170732</v>
      </c>
      <c r="AN41" s="407">
        <f t="shared" si="40"/>
        <v>-7.1428571428571425E-2</v>
      </c>
      <c r="AO41" s="378"/>
      <c r="AP41" s="153"/>
      <c r="AQ41" s="153"/>
      <c r="AR41" s="153"/>
      <c r="AS41" s="153"/>
    </row>
    <row r="42" spans="1:45" s="135" customFormat="1" ht="20.100000000000001" customHeight="1" x14ac:dyDescent="0.2">
      <c r="A42" s="378"/>
      <c r="B42" s="379"/>
      <c r="C42" s="411" t="s">
        <v>46</v>
      </c>
      <c r="D42" s="402"/>
      <c r="E42" s="402"/>
      <c r="F42" s="396">
        <v>13</v>
      </c>
      <c r="G42" s="397" t="str">
        <f t="shared" si="7"/>
        <v/>
      </c>
      <c r="H42" s="396">
        <v>8</v>
      </c>
      <c r="I42" s="406">
        <f>IFERROR(H42/H39,"")</f>
        <v>8.2644628099173556E-3</v>
      </c>
      <c r="J42" s="407">
        <f t="shared" si="9"/>
        <v>-0.38461538461538464</v>
      </c>
      <c r="K42" s="396">
        <v>3</v>
      </c>
      <c r="L42" s="397" t="str">
        <f t="shared" si="30"/>
        <v/>
      </c>
      <c r="M42" s="396">
        <v>5</v>
      </c>
      <c r="N42" s="406">
        <f>IFERROR(M42/M39,"")</f>
        <v>4.6728971962616821E-2</v>
      </c>
      <c r="O42" s="407">
        <f t="shared" si="31"/>
        <v>0.66666666666666663</v>
      </c>
      <c r="P42" s="396">
        <v>7</v>
      </c>
      <c r="Q42" s="397" t="str">
        <f t="shared" si="32"/>
        <v/>
      </c>
      <c r="R42" s="396">
        <v>2</v>
      </c>
      <c r="S42" s="406">
        <f>IFERROR(R42/R39,"")</f>
        <v>2.9629629629629628E-3</v>
      </c>
      <c r="T42" s="407">
        <f t="shared" si="41"/>
        <v>-0.7142857142857143</v>
      </c>
      <c r="U42" s="396">
        <v>0</v>
      </c>
      <c r="V42" s="397" t="str">
        <f t="shared" si="33"/>
        <v/>
      </c>
      <c r="W42" s="396">
        <v>0</v>
      </c>
      <c r="X42" s="406">
        <f>IFERROR(W42/W39,"")</f>
        <v>0</v>
      </c>
      <c r="Y42" s="407">
        <f t="shared" si="34"/>
        <v>0</v>
      </c>
      <c r="Z42" s="396">
        <v>1</v>
      </c>
      <c r="AA42" s="397" t="str">
        <f t="shared" si="35"/>
        <v/>
      </c>
      <c r="AB42" s="396">
        <v>0</v>
      </c>
      <c r="AC42" s="406">
        <f>IFERROR(AB42/AB39,"")</f>
        <v>0</v>
      </c>
      <c r="AD42" s="407">
        <f t="shared" si="36"/>
        <v>-1</v>
      </c>
      <c r="AE42" s="396">
        <v>0</v>
      </c>
      <c r="AF42" s="397" t="str">
        <f t="shared" si="37"/>
        <v/>
      </c>
      <c r="AG42" s="396">
        <v>0</v>
      </c>
      <c r="AH42" s="406">
        <f>IFERROR(AG42/AG39,"")</f>
        <v>0</v>
      </c>
      <c r="AI42" s="407">
        <f t="shared" si="38"/>
        <v>0</v>
      </c>
      <c r="AJ42" s="396">
        <v>2</v>
      </c>
      <c r="AK42" s="397" t="str">
        <f t="shared" si="39"/>
        <v/>
      </c>
      <c r="AL42" s="396">
        <v>1</v>
      </c>
      <c r="AM42" s="406">
        <f>IFERROR(AL42/AL39,"")</f>
        <v>2.4390243902439025E-2</v>
      </c>
      <c r="AN42" s="407">
        <f t="shared" si="40"/>
        <v>-0.5</v>
      </c>
      <c r="AO42" s="378"/>
      <c r="AP42" s="153"/>
      <c r="AQ42" s="153"/>
      <c r="AR42" s="153"/>
      <c r="AS42" s="153"/>
    </row>
    <row r="43" spans="1:45" s="135" customFormat="1" ht="20.100000000000001" customHeight="1" x14ac:dyDescent="0.2">
      <c r="A43" s="378"/>
      <c r="B43" s="379"/>
      <c r="C43" s="411" t="s">
        <v>47</v>
      </c>
      <c r="D43" s="402"/>
      <c r="E43" s="402"/>
      <c r="F43" s="396">
        <v>1</v>
      </c>
      <c r="G43" s="397" t="str">
        <f t="shared" si="7"/>
        <v/>
      </c>
      <c r="H43" s="396">
        <v>2</v>
      </c>
      <c r="I43" s="406">
        <f>IFERROR(H43/H39,"")</f>
        <v>2.0661157024793389E-3</v>
      </c>
      <c r="J43" s="407">
        <f t="shared" si="9"/>
        <v>1</v>
      </c>
      <c r="K43" s="396">
        <v>0</v>
      </c>
      <c r="L43" s="397" t="str">
        <f t="shared" si="30"/>
        <v/>
      </c>
      <c r="M43" s="396">
        <v>1</v>
      </c>
      <c r="N43" s="406">
        <f>IFERROR(M43/M39,"")</f>
        <v>9.3457943925233638E-3</v>
      </c>
      <c r="O43" s="407">
        <f t="shared" si="31"/>
        <v>1</v>
      </c>
      <c r="P43" s="396">
        <v>1</v>
      </c>
      <c r="Q43" s="397" t="str">
        <f t="shared" si="32"/>
        <v/>
      </c>
      <c r="R43" s="396">
        <v>0</v>
      </c>
      <c r="S43" s="406">
        <f>IFERROR(R43/R39,"")</f>
        <v>0</v>
      </c>
      <c r="T43" s="407">
        <f t="shared" si="41"/>
        <v>-1</v>
      </c>
      <c r="U43" s="396">
        <v>0</v>
      </c>
      <c r="V43" s="397" t="str">
        <f t="shared" si="33"/>
        <v/>
      </c>
      <c r="W43" s="396">
        <v>1</v>
      </c>
      <c r="X43" s="406">
        <f>IFERROR(W43/W39,"")</f>
        <v>1.8518518518518517E-2</v>
      </c>
      <c r="Y43" s="407">
        <f t="shared" si="34"/>
        <v>1</v>
      </c>
      <c r="Z43" s="396">
        <v>0</v>
      </c>
      <c r="AA43" s="397" t="str">
        <f t="shared" si="35"/>
        <v/>
      </c>
      <c r="AB43" s="396">
        <v>0</v>
      </c>
      <c r="AC43" s="406">
        <f>IFERROR(AB43/AB39,"")</f>
        <v>0</v>
      </c>
      <c r="AD43" s="407">
        <f t="shared" si="36"/>
        <v>0</v>
      </c>
      <c r="AE43" s="396">
        <v>0</v>
      </c>
      <c r="AF43" s="397" t="str">
        <f t="shared" si="37"/>
        <v/>
      </c>
      <c r="AG43" s="396">
        <v>0</v>
      </c>
      <c r="AH43" s="406">
        <f>IFERROR(AG43/AG39,"")</f>
        <v>0</v>
      </c>
      <c r="AI43" s="407">
        <f t="shared" si="38"/>
        <v>0</v>
      </c>
      <c r="AJ43" s="396">
        <v>0</v>
      </c>
      <c r="AK43" s="397" t="str">
        <f t="shared" si="39"/>
        <v/>
      </c>
      <c r="AL43" s="396">
        <v>0</v>
      </c>
      <c r="AM43" s="406">
        <f>IFERROR(AL43/AL39,"")</f>
        <v>0</v>
      </c>
      <c r="AN43" s="407">
        <f t="shared" si="40"/>
        <v>0</v>
      </c>
      <c r="AO43" s="378"/>
    </row>
    <row r="44" spans="1:45" s="135" customFormat="1" ht="20.100000000000001" customHeight="1" x14ac:dyDescent="0.2">
      <c r="A44" s="378"/>
      <c r="B44" s="379"/>
      <c r="C44" s="411" t="s">
        <v>48</v>
      </c>
      <c r="D44" s="402"/>
      <c r="E44" s="402"/>
      <c r="F44" s="396">
        <v>0</v>
      </c>
      <c r="G44" s="397" t="str">
        <f t="shared" si="7"/>
        <v/>
      </c>
      <c r="H44" s="396">
        <v>4</v>
      </c>
      <c r="I44" s="406">
        <f>IFERROR(H44/H39,"")</f>
        <v>4.1322314049586778E-3</v>
      </c>
      <c r="J44" s="407">
        <f t="shared" si="9"/>
        <v>4</v>
      </c>
      <c r="K44" s="396">
        <v>0</v>
      </c>
      <c r="L44" s="397" t="str">
        <f t="shared" si="30"/>
        <v/>
      </c>
      <c r="M44" s="396">
        <v>1</v>
      </c>
      <c r="N44" s="406">
        <f>IFERROR(M44/M39,"")</f>
        <v>9.3457943925233638E-3</v>
      </c>
      <c r="O44" s="407">
        <f t="shared" si="31"/>
        <v>1</v>
      </c>
      <c r="P44" s="396">
        <v>0</v>
      </c>
      <c r="Q44" s="397" t="str">
        <f t="shared" si="32"/>
        <v/>
      </c>
      <c r="R44" s="396">
        <v>0</v>
      </c>
      <c r="S44" s="406">
        <f>IFERROR(R44/R39,"")</f>
        <v>0</v>
      </c>
      <c r="T44" s="407">
        <f t="shared" si="41"/>
        <v>0</v>
      </c>
      <c r="U44" s="396">
        <v>0</v>
      </c>
      <c r="V44" s="397" t="str">
        <f t="shared" si="33"/>
        <v/>
      </c>
      <c r="W44" s="396">
        <v>0</v>
      </c>
      <c r="X44" s="406">
        <f>IFERROR(W44/W39,"")</f>
        <v>0</v>
      </c>
      <c r="Y44" s="407">
        <f t="shared" si="34"/>
        <v>0</v>
      </c>
      <c r="Z44" s="396">
        <v>0</v>
      </c>
      <c r="AA44" s="397" t="str">
        <f t="shared" si="35"/>
        <v/>
      </c>
      <c r="AB44" s="396">
        <v>1</v>
      </c>
      <c r="AC44" s="406">
        <f>IFERROR(AB44/AB39,"")</f>
        <v>1.2048192771084338E-2</v>
      </c>
      <c r="AD44" s="407">
        <f t="shared" si="36"/>
        <v>1</v>
      </c>
      <c r="AE44" s="396">
        <v>0</v>
      </c>
      <c r="AF44" s="397" t="str">
        <f t="shared" si="37"/>
        <v/>
      </c>
      <c r="AG44" s="396">
        <v>1</v>
      </c>
      <c r="AH44" s="406">
        <f>IFERROR(AG44/AG39,"")</f>
        <v>0.125</v>
      </c>
      <c r="AI44" s="407">
        <f t="shared" si="38"/>
        <v>1</v>
      </c>
      <c r="AJ44" s="396">
        <v>0</v>
      </c>
      <c r="AK44" s="397" t="str">
        <f t="shared" si="39"/>
        <v/>
      </c>
      <c r="AL44" s="396">
        <v>1</v>
      </c>
      <c r="AM44" s="406">
        <f>IFERROR(AL44/AL39,"")</f>
        <v>2.4390243902439025E-2</v>
      </c>
      <c r="AN44" s="407">
        <f t="shared" si="40"/>
        <v>1</v>
      </c>
      <c r="AO44" s="378"/>
    </row>
    <row r="45" spans="1:45" s="135" customFormat="1" ht="20.100000000000001" customHeight="1" x14ac:dyDescent="0.2">
      <c r="A45" s="378"/>
      <c r="B45" s="379"/>
      <c r="C45" s="411" t="s">
        <v>49</v>
      </c>
      <c r="D45" s="402"/>
      <c r="E45" s="402"/>
      <c r="F45" s="396">
        <v>115</v>
      </c>
      <c r="G45" s="397" t="str">
        <f t="shared" si="7"/>
        <v/>
      </c>
      <c r="H45" s="396">
        <v>19</v>
      </c>
      <c r="I45" s="406">
        <f>IFERROR(H45/H39,"")</f>
        <v>1.962809917355372E-2</v>
      </c>
      <c r="J45" s="407">
        <f t="shared" si="9"/>
        <v>-0.83478260869565213</v>
      </c>
      <c r="K45" s="396">
        <v>41</v>
      </c>
      <c r="L45" s="397" t="str">
        <f t="shared" si="30"/>
        <v/>
      </c>
      <c r="M45" s="396">
        <v>6</v>
      </c>
      <c r="N45" s="406">
        <f>IFERROR(M45/M39,"")</f>
        <v>5.6074766355140186E-2</v>
      </c>
      <c r="O45" s="407">
        <f t="shared" si="31"/>
        <v>-0.85365853658536583</v>
      </c>
      <c r="P45" s="396">
        <v>43</v>
      </c>
      <c r="Q45" s="397" t="str">
        <f t="shared" si="32"/>
        <v/>
      </c>
      <c r="R45" s="396">
        <v>6</v>
      </c>
      <c r="S45" s="406">
        <f>IFERROR(R45/R39,"")</f>
        <v>8.8888888888888889E-3</v>
      </c>
      <c r="T45" s="407">
        <f t="shared" si="41"/>
        <v>-0.86046511627906974</v>
      </c>
      <c r="U45" s="396">
        <v>11</v>
      </c>
      <c r="V45" s="397" t="str">
        <f t="shared" si="33"/>
        <v/>
      </c>
      <c r="W45" s="396">
        <v>3</v>
      </c>
      <c r="X45" s="406">
        <f>IFERROR(W45/W39,"")</f>
        <v>5.5555555555555552E-2</v>
      </c>
      <c r="Y45" s="407">
        <f t="shared" si="34"/>
        <v>-0.72727272727272729</v>
      </c>
      <c r="Z45" s="396">
        <v>2</v>
      </c>
      <c r="AA45" s="397" t="str">
        <f t="shared" si="35"/>
        <v/>
      </c>
      <c r="AB45" s="396">
        <v>2</v>
      </c>
      <c r="AC45" s="406">
        <f>IFERROR(AB45/AB39,"")</f>
        <v>2.4096385542168676E-2</v>
      </c>
      <c r="AD45" s="407">
        <f t="shared" si="36"/>
        <v>0</v>
      </c>
      <c r="AE45" s="396">
        <v>4</v>
      </c>
      <c r="AF45" s="397" t="str">
        <f t="shared" si="37"/>
        <v/>
      </c>
      <c r="AG45" s="396">
        <v>0</v>
      </c>
      <c r="AH45" s="406">
        <f>IFERROR(AG45/AG39,"")</f>
        <v>0</v>
      </c>
      <c r="AI45" s="407">
        <f t="shared" si="38"/>
        <v>-1</v>
      </c>
      <c r="AJ45" s="396">
        <v>14</v>
      </c>
      <c r="AK45" s="397" t="str">
        <f t="shared" si="39"/>
        <v/>
      </c>
      <c r="AL45" s="396">
        <v>2</v>
      </c>
      <c r="AM45" s="406">
        <f>IFERROR(AL45/AL39,"")</f>
        <v>4.878048780487805E-2</v>
      </c>
      <c r="AN45" s="407">
        <f t="shared" si="40"/>
        <v>-0.8571428571428571</v>
      </c>
      <c r="AO45" s="378"/>
    </row>
    <row r="46" spans="1:45" s="135" customFormat="1" ht="21.6" customHeight="1" x14ac:dyDescent="0.2">
      <c r="A46" s="378"/>
      <c r="B46" s="379"/>
      <c r="C46" s="402" t="s">
        <v>19</v>
      </c>
      <c r="D46" s="402"/>
      <c r="E46" s="402"/>
      <c r="F46" s="400">
        <f t="shared" ref="F46:H46" si="42">SUM(F47:F52)</f>
        <v>1026</v>
      </c>
      <c r="G46" s="400"/>
      <c r="H46" s="400">
        <f t="shared" si="42"/>
        <v>968</v>
      </c>
      <c r="I46" s="401"/>
      <c r="J46" s="412"/>
      <c r="K46" s="400">
        <f>SUM(K47:K52)</f>
        <v>114</v>
      </c>
      <c r="L46" s="400"/>
      <c r="M46" s="400">
        <f t="shared" ref="M46" si="43">SUM(M47:M52)</f>
        <v>107</v>
      </c>
      <c r="N46" s="401"/>
      <c r="O46" s="412"/>
      <c r="P46" s="400">
        <f>SUM(P47:P52)</f>
        <v>797</v>
      </c>
      <c r="Q46" s="400"/>
      <c r="R46" s="400">
        <f t="shared" ref="R46" si="44">SUM(R47:R52)</f>
        <v>675</v>
      </c>
      <c r="S46" s="413"/>
      <c r="T46" s="412"/>
      <c r="U46" s="400">
        <f>SUM(U47:U52)</f>
        <v>38</v>
      </c>
      <c r="V46" s="400"/>
      <c r="W46" s="400">
        <f t="shared" ref="W46" si="45">SUM(W47:W52)</f>
        <v>54</v>
      </c>
      <c r="X46" s="413"/>
      <c r="Y46" s="412"/>
      <c r="Z46" s="400">
        <f>SUM(Z47:Z52)</f>
        <v>34</v>
      </c>
      <c r="AA46" s="400"/>
      <c r="AB46" s="400">
        <f t="shared" ref="AB46" si="46">SUM(AB47:AB52)</f>
        <v>83</v>
      </c>
      <c r="AC46" s="413"/>
      <c r="AD46" s="412"/>
      <c r="AE46" s="400">
        <f>SUM(AE47:AE52)</f>
        <v>6</v>
      </c>
      <c r="AF46" s="400"/>
      <c r="AG46" s="400">
        <f t="shared" ref="AG46" si="47">SUM(AG47:AG52)</f>
        <v>8</v>
      </c>
      <c r="AH46" s="413"/>
      <c r="AI46" s="412"/>
      <c r="AJ46" s="400">
        <f>SUM(AJ47:AJ52)</f>
        <v>37</v>
      </c>
      <c r="AK46" s="400"/>
      <c r="AL46" s="400">
        <f t="shared" ref="AL46" si="48">SUM(AL47:AL52)</f>
        <v>41</v>
      </c>
      <c r="AM46" s="413"/>
      <c r="AN46" s="412"/>
      <c r="AO46" s="378"/>
    </row>
    <row r="47" spans="1:45" s="135" customFormat="1" ht="20.100000000000001" customHeight="1" x14ac:dyDescent="0.2">
      <c r="A47" s="378"/>
      <c r="B47" s="379"/>
      <c r="C47" s="411" t="s">
        <v>50</v>
      </c>
      <c r="D47" s="402"/>
      <c r="E47" s="402"/>
      <c r="F47" s="396">
        <v>569</v>
      </c>
      <c r="G47" s="397" t="str">
        <f t="shared" si="7"/>
        <v/>
      </c>
      <c r="H47" s="396">
        <v>588</v>
      </c>
      <c r="I47" s="406">
        <f>IFERROR(H47/H46,"")</f>
        <v>0.6074380165289256</v>
      </c>
      <c r="J47" s="407">
        <f t="shared" si="9"/>
        <v>3.3391915641476276E-2</v>
      </c>
      <c r="K47" s="396">
        <v>58</v>
      </c>
      <c r="L47" s="397" t="str">
        <f t="shared" ref="L47:L52" si="49">IFERROR(K47/K$9,"")</f>
        <v/>
      </c>
      <c r="M47" s="396">
        <v>71</v>
      </c>
      <c r="N47" s="406">
        <f>IFERROR(M47/M46,"")</f>
        <v>0.66355140186915884</v>
      </c>
      <c r="O47" s="407">
        <f t="shared" ref="O47:O52" si="50">IFERROR(( M47-K47)/K47,M47)</f>
        <v>0.22413793103448276</v>
      </c>
      <c r="P47" s="396">
        <v>469</v>
      </c>
      <c r="Q47" s="397" t="str">
        <f t="shared" ref="Q47:Q52" si="51">IFERROR(P47/P$9,"")</f>
        <v/>
      </c>
      <c r="R47" s="396">
        <v>388</v>
      </c>
      <c r="S47" s="406">
        <f>IFERROR(R47/R46,"")</f>
        <v>0.57481481481481478</v>
      </c>
      <c r="T47" s="407">
        <f t="shared" ref="T47:T52" si="52">IFERROR(( R47-P47)/P47,R47)</f>
        <v>-0.17270788912579957</v>
      </c>
      <c r="U47" s="396">
        <v>21</v>
      </c>
      <c r="V47" s="397" t="str">
        <f t="shared" ref="V47:V52" si="53">IFERROR(U47/U$9,"")</f>
        <v/>
      </c>
      <c r="W47" s="396">
        <v>43</v>
      </c>
      <c r="X47" s="406">
        <f>IFERROR(W47/W46,"")</f>
        <v>0.79629629629629628</v>
      </c>
      <c r="Y47" s="407">
        <f t="shared" ref="Y47:Y52" si="54">IFERROR(( W47-U47)/U47,W47)</f>
        <v>1.0476190476190477</v>
      </c>
      <c r="Z47" s="396">
        <v>8</v>
      </c>
      <c r="AA47" s="397" t="str">
        <f t="shared" ref="AA47:AA52" si="55">IFERROR(Z47/Z$9,"")</f>
        <v/>
      </c>
      <c r="AB47" s="396">
        <v>52</v>
      </c>
      <c r="AC47" s="406">
        <f>IFERROR(AB47/AB46,"")</f>
        <v>0.62650602409638556</v>
      </c>
      <c r="AD47" s="407">
        <f t="shared" ref="AD47:AD52" si="56">IFERROR(( AB47-Z47)/Z47,AB47)</f>
        <v>5.5</v>
      </c>
      <c r="AE47" s="396">
        <v>2</v>
      </c>
      <c r="AF47" s="397" t="str">
        <f t="shared" ref="AF47:AF52" si="57">IFERROR(AE47/AE$9,"")</f>
        <v/>
      </c>
      <c r="AG47" s="396">
        <v>6</v>
      </c>
      <c r="AH47" s="406">
        <f>IFERROR(AG47/AG46,"")</f>
        <v>0.75</v>
      </c>
      <c r="AI47" s="407">
        <f t="shared" ref="AI47:AI52" si="58">IFERROR(( AG47-AE47)/AE47,AG47)</f>
        <v>2</v>
      </c>
      <c r="AJ47" s="396">
        <v>11</v>
      </c>
      <c r="AK47" s="397" t="str">
        <f t="shared" ref="AK47:AK52" si="59">IFERROR(AJ47/AJ$9,"")</f>
        <v/>
      </c>
      <c r="AL47" s="396">
        <v>28</v>
      </c>
      <c r="AM47" s="406">
        <f>IFERROR(AL47/AL46,"")</f>
        <v>0.68292682926829273</v>
      </c>
      <c r="AN47" s="407">
        <f t="shared" ref="AN47:AN52" si="60">IFERROR(( AL47-AJ47)/AJ47,AL47)</f>
        <v>1.5454545454545454</v>
      </c>
      <c r="AO47" s="378"/>
    </row>
    <row r="48" spans="1:45" s="135" customFormat="1" ht="20.100000000000001" customHeight="1" x14ac:dyDescent="0.2">
      <c r="A48" s="378"/>
      <c r="B48" s="379"/>
      <c r="C48" s="411" t="s">
        <v>51</v>
      </c>
      <c r="D48" s="402"/>
      <c r="E48" s="402"/>
      <c r="F48" s="396">
        <v>339</v>
      </c>
      <c r="G48" s="397" t="str">
        <f t="shared" si="7"/>
        <v/>
      </c>
      <c r="H48" s="396">
        <v>357</v>
      </c>
      <c r="I48" s="406">
        <f>IFERROR(H48/H46,"")</f>
        <v>0.368801652892562</v>
      </c>
      <c r="J48" s="407">
        <f t="shared" si="9"/>
        <v>5.3097345132743362E-2</v>
      </c>
      <c r="K48" s="396">
        <v>13</v>
      </c>
      <c r="L48" s="397" t="str">
        <f t="shared" si="49"/>
        <v/>
      </c>
      <c r="M48" s="396">
        <v>24</v>
      </c>
      <c r="N48" s="406">
        <f>IFERROR(M48/M46,"")</f>
        <v>0.22429906542056074</v>
      </c>
      <c r="O48" s="407">
        <f t="shared" si="50"/>
        <v>0.84615384615384615</v>
      </c>
      <c r="P48" s="396">
        <v>281</v>
      </c>
      <c r="Q48" s="397" t="str">
        <f t="shared" si="51"/>
        <v/>
      </c>
      <c r="R48" s="396">
        <v>281</v>
      </c>
      <c r="S48" s="406">
        <f>IFERROR(R48/R46,"")</f>
        <v>0.41629629629629628</v>
      </c>
      <c r="T48" s="407">
        <f t="shared" si="52"/>
        <v>0</v>
      </c>
      <c r="U48" s="396">
        <v>8</v>
      </c>
      <c r="V48" s="397" t="str">
        <f t="shared" si="53"/>
        <v/>
      </c>
      <c r="W48" s="396">
        <v>10</v>
      </c>
      <c r="X48" s="406">
        <f>IFERROR(W48/W46,"")</f>
        <v>0.18518518518518517</v>
      </c>
      <c r="Y48" s="407">
        <f t="shared" si="54"/>
        <v>0.25</v>
      </c>
      <c r="Z48" s="396">
        <v>23</v>
      </c>
      <c r="AA48" s="397" t="str">
        <f t="shared" si="55"/>
        <v/>
      </c>
      <c r="AB48" s="396">
        <v>29</v>
      </c>
      <c r="AC48" s="406">
        <f>IFERROR(AB48/AB46,"")</f>
        <v>0.3493975903614458</v>
      </c>
      <c r="AD48" s="407">
        <f t="shared" si="56"/>
        <v>0.2608695652173913</v>
      </c>
      <c r="AE48" s="396">
        <v>0</v>
      </c>
      <c r="AF48" s="397" t="str">
        <f t="shared" si="57"/>
        <v/>
      </c>
      <c r="AG48" s="396">
        <v>2</v>
      </c>
      <c r="AH48" s="406">
        <f>IFERROR(AG48/AG46,"")</f>
        <v>0.25</v>
      </c>
      <c r="AI48" s="407">
        <f t="shared" si="58"/>
        <v>2</v>
      </c>
      <c r="AJ48" s="396">
        <v>14</v>
      </c>
      <c r="AK48" s="397" t="str">
        <f t="shared" si="59"/>
        <v/>
      </c>
      <c r="AL48" s="396">
        <v>11</v>
      </c>
      <c r="AM48" s="406">
        <f>IFERROR(AL48/AL46,"")</f>
        <v>0.26829268292682928</v>
      </c>
      <c r="AN48" s="407">
        <f t="shared" si="60"/>
        <v>-0.21428571428571427</v>
      </c>
      <c r="AO48" s="378"/>
    </row>
    <row r="49" spans="1:41" s="135" customFormat="1" ht="20.100000000000001" customHeight="1" x14ac:dyDescent="0.2">
      <c r="A49" s="378"/>
      <c r="B49" s="379"/>
      <c r="C49" s="411" t="s">
        <v>52</v>
      </c>
      <c r="D49" s="402"/>
      <c r="E49" s="402"/>
      <c r="F49" s="396">
        <v>5</v>
      </c>
      <c r="G49" s="397" t="str">
        <f t="shared" si="7"/>
        <v/>
      </c>
      <c r="H49" s="396">
        <v>6</v>
      </c>
      <c r="I49" s="406">
        <f>IFERROR(H49/H46,"")</f>
        <v>6.1983471074380167E-3</v>
      </c>
      <c r="J49" s="407">
        <f t="shared" si="9"/>
        <v>0.2</v>
      </c>
      <c r="K49" s="396">
        <v>1</v>
      </c>
      <c r="L49" s="397" t="str">
        <f t="shared" si="49"/>
        <v/>
      </c>
      <c r="M49" s="396">
        <v>2</v>
      </c>
      <c r="N49" s="406">
        <f>IFERROR(M49/M46,"")</f>
        <v>1.8691588785046728E-2</v>
      </c>
      <c r="O49" s="407">
        <f t="shared" si="50"/>
        <v>1</v>
      </c>
      <c r="P49" s="396">
        <v>3</v>
      </c>
      <c r="Q49" s="397" t="str">
        <f t="shared" si="51"/>
        <v/>
      </c>
      <c r="R49" s="396">
        <v>1</v>
      </c>
      <c r="S49" s="406">
        <f>IFERROR(R49/R46,"")</f>
        <v>1.4814814814814814E-3</v>
      </c>
      <c r="T49" s="407">
        <f t="shared" si="52"/>
        <v>-0.66666666666666663</v>
      </c>
      <c r="U49" s="396">
        <v>0</v>
      </c>
      <c r="V49" s="397" t="str">
        <f t="shared" si="53"/>
        <v/>
      </c>
      <c r="W49" s="396">
        <v>1</v>
      </c>
      <c r="X49" s="406">
        <f>IFERROR(W49/W46,"")</f>
        <v>1.8518518518518517E-2</v>
      </c>
      <c r="Y49" s="407">
        <f t="shared" si="54"/>
        <v>1</v>
      </c>
      <c r="Z49" s="396">
        <v>0</v>
      </c>
      <c r="AA49" s="397" t="str">
        <f t="shared" si="55"/>
        <v/>
      </c>
      <c r="AB49" s="396">
        <v>0</v>
      </c>
      <c r="AC49" s="406">
        <f>IFERROR(AB49/AB46,"")</f>
        <v>0</v>
      </c>
      <c r="AD49" s="407">
        <f t="shared" si="56"/>
        <v>0</v>
      </c>
      <c r="AE49" s="396">
        <v>0</v>
      </c>
      <c r="AF49" s="397" t="str">
        <f t="shared" si="57"/>
        <v/>
      </c>
      <c r="AG49" s="396">
        <v>0</v>
      </c>
      <c r="AH49" s="406">
        <f>IFERROR(AG49/AG46,"")</f>
        <v>0</v>
      </c>
      <c r="AI49" s="407">
        <f t="shared" si="58"/>
        <v>0</v>
      </c>
      <c r="AJ49" s="396">
        <v>1</v>
      </c>
      <c r="AK49" s="397" t="str">
        <f t="shared" si="59"/>
        <v/>
      </c>
      <c r="AL49" s="396">
        <v>2</v>
      </c>
      <c r="AM49" s="406">
        <f>IFERROR(AL49/AL46,"")</f>
        <v>4.878048780487805E-2</v>
      </c>
      <c r="AN49" s="407">
        <f t="shared" si="60"/>
        <v>1</v>
      </c>
      <c r="AO49" s="378"/>
    </row>
    <row r="50" spans="1:41" s="135" customFormat="1" ht="20.100000000000001" customHeight="1" x14ac:dyDescent="0.2">
      <c r="A50" s="378"/>
      <c r="B50" s="379"/>
      <c r="C50" s="411" t="s">
        <v>53</v>
      </c>
      <c r="D50" s="402"/>
      <c r="E50" s="402"/>
      <c r="F50" s="396">
        <v>1</v>
      </c>
      <c r="G50" s="397" t="str">
        <f t="shared" si="7"/>
        <v/>
      </c>
      <c r="H50" s="396">
        <v>2</v>
      </c>
      <c r="I50" s="406">
        <f>IFERROR(H50/H46,"")</f>
        <v>2.0661157024793389E-3</v>
      </c>
      <c r="J50" s="407">
        <f t="shared" si="9"/>
        <v>1</v>
      </c>
      <c r="K50" s="396">
        <v>0</v>
      </c>
      <c r="L50" s="397" t="str">
        <f t="shared" si="49"/>
        <v/>
      </c>
      <c r="M50" s="396">
        <v>2</v>
      </c>
      <c r="N50" s="406">
        <f>IFERROR(M50/M46,"")</f>
        <v>1.8691588785046728E-2</v>
      </c>
      <c r="O50" s="407">
        <f t="shared" si="50"/>
        <v>2</v>
      </c>
      <c r="P50" s="396">
        <v>1</v>
      </c>
      <c r="Q50" s="397" t="str">
        <f t="shared" si="51"/>
        <v/>
      </c>
      <c r="R50" s="396">
        <v>0</v>
      </c>
      <c r="S50" s="406">
        <f>IFERROR(R50/R46,"")</f>
        <v>0</v>
      </c>
      <c r="T50" s="407">
        <f t="shared" si="52"/>
        <v>-1</v>
      </c>
      <c r="U50" s="396">
        <v>0</v>
      </c>
      <c r="V50" s="397" t="str">
        <f t="shared" si="53"/>
        <v/>
      </c>
      <c r="W50" s="396">
        <v>0</v>
      </c>
      <c r="X50" s="406">
        <f>IFERROR(W50/W46,"")</f>
        <v>0</v>
      </c>
      <c r="Y50" s="407">
        <f t="shared" si="54"/>
        <v>0</v>
      </c>
      <c r="Z50" s="396">
        <v>0</v>
      </c>
      <c r="AA50" s="397" t="str">
        <f t="shared" si="55"/>
        <v/>
      </c>
      <c r="AB50" s="396">
        <v>0</v>
      </c>
      <c r="AC50" s="406">
        <f>IFERROR(AB50/AB46,"")</f>
        <v>0</v>
      </c>
      <c r="AD50" s="407">
        <f t="shared" si="56"/>
        <v>0</v>
      </c>
      <c r="AE50" s="396">
        <v>0</v>
      </c>
      <c r="AF50" s="397" t="str">
        <f t="shared" si="57"/>
        <v/>
      </c>
      <c r="AG50" s="396">
        <v>0</v>
      </c>
      <c r="AH50" s="406">
        <f>IFERROR(AG50/AG46,"")</f>
        <v>0</v>
      </c>
      <c r="AI50" s="407">
        <f t="shared" si="58"/>
        <v>0</v>
      </c>
      <c r="AJ50" s="396">
        <v>0</v>
      </c>
      <c r="AK50" s="397" t="str">
        <f t="shared" si="59"/>
        <v/>
      </c>
      <c r="AL50" s="396">
        <v>0</v>
      </c>
      <c r="AM50" s="406">
        <f>IFERROR(AL50/AL46,"")</f>
        <v>0</v>
      </c>
      <c r="AN50" s="407">
        <f t="shared" si="60"/>
        <v>0</v>
      </c>
      <c r="AO50" s="378"/>
    </row>
    <row r="51" spans="1:41" s="135" customFormat="1" ht="20.100000000000001" customHeight="1" x14ac:dyDescent="0.2">
      <c r="A51" s="378"/>
      <c r="B51" s="379"/>
      <c r="C51" s="411" t="s">
        <v>54</v>
      </c>
      <c r="D51" s="402"/>
      <c r="E51" s="402"/>
      <c r="F51" s="396">
        <v>0</v>
      </c>
      <c r="G51" s="397" t="str">
        <f t="shared" si="7"/>
        <v/>
      </c>
      <c r="H51" s="396">
        <v>2</v>
      </c>
      <c r="I51" s="406">
        <f>IFERROR(H51/H46,"")</f>
        <v>2.0661157024793389E-3</v>
      </c>
      <c r="J51" s="407">
        <f t="shared" si="9"/>
        <v>2</v>
      </c>
      <c r="K51" s="396">
        <v>0</v>
      </c>
      <c r="L51" s="397" t="str">
        <f t="shared" si="49"/>
        <v/>
      </c>
      <c r="M51" s="396">
        <v>2</v>
      </c>
      <c r="N51" s="406">
        <f>IFERROR(M51/M46,"")</f>
        <v>1.8691588785046728E-2</v>
      </c>
      <c r="O51" s="407">
        <f t="shared" si="50"/>
        <v>2</v>
      </c>
      <c r="P51" s="396">
        <v>0</v>
      </c>
      <c r="Q51" s="397" t="str">
        <f t="shared" si="51"/>
        <v/>
      </c>
      <c r="R51" s="396">
        <v>0</v>
      </c>
      <c r="S51" s="406">
        <f>IFERROR(R51/R46,"")</f>
        <v>0</v>
      </c>
      <c r="T51" s="407">
        <f t="shared" si="52"/>
        <v>0</v>
      </c>
      <c r="U51" s="396">
        <v>0</v>
      </c>
      <c r="V51" s="397" t="str">
        <f t="shared" si="53"/>
        <v/>
      </c>
      <c r="W51" s="396">
        <v>0</v>
      </c>
      <c r="X51" s="406">
        <f>IFERROR(W51/W46,"")</f>
        <v>0</v>
      </c>
      <c r="Y51" s="407">
        <f t="shared" si="54"/>
        <v>0</v>
      </c>
      <c r="Z51" s="396">
        <v>0</v>
      </c>
      <c r="AA51" s="397" t="str">
        <f t="shared" si="55"/>
        <v/>
      </c>
      <c r="AB51" s="396">
        <v>0</v>
      </c>
      <c r="AC51" s="406">
        <f>IFERROR(AB51/AB46,"")</f>
        <v>0</v>
      </c>
      <c r="AD51" s="407">
        <f t="shared" si="56"/>
        <v>0</v>
      </c>
      <c r="AE51" s="396">
        <v>0</v>
      </c>
      <c r="AF51" s="397" t="str">
        <f t="shared" si="57"/>
        <v/>
      </c>
      <c r="AG51" s="396">
        <v>0</v>
      </c>
      <c r="AH51" s="406">
        <f>IFERROR(AG51/AG46,"")</f>
        <v>0</v>
      </c>
      <c r="AI51" s="407">
        <f t="shared" si="58"/>
        <v>0</v>
      </c>
      <c r="AJ51" s="396">
        <v>0</v>
      </c>
      <c r="AK51" s="397" t="str">
        <f t="shared" si="59"/>
        <v/>
      </c>
      <c r="AL51" s="396">
        <v>0</v>
      </c>
      <c r="AM51" s="406">
        <f>IFERROR(AL51/AL46,"")</f>
        <v>0</v>
      </c>
      <c r="AN51" s="407">
        <f t="shared" si="60"/>
        <v>0</v>
      </c>
      <c r="AO51" s="378"/>
    </row>
    <row r="52" spans="1:41" s="135" customFormat="1" ht="20.100000000000001" customHeight="1" x14ac:dyDescent="0.2">
      <c r="A52" s="378"/>
      <c r="B52" s="379"/>
      <c r="C52" s="411" t="s">
        <v>56</v>
      </c>
      <c r="D52" s="402"/>
      <c r="E52" s="402"/>
      <c r="F52" s="396">
        <v>112</v>
      </c>
      <c r="G52" s="397" t="str">
        <f t="shared" si="7"/>
        <v/>
      </c>
      <c r="H52" s="396">
        <v>13</v>
      </c>
      <c r="I52" s="406">
        <f>IFERROR(H52/H46,"")</f>
        <v>1.3429752066115703E-2</v>
      </c>
      <c r="J52" s="407">
        <f t="shared" si="9"/>
        <v>-0.8839285714285714</v>
      </c>
      <c r="K52" s="396">
        <v>42</v>
      </c>
      <c r="L52" s="397" t="str">
        <f t="shared" si="49"/>
        <v/>
      </c>
      <c r="M52" s="396">
        <v>6</v>
      </c>
      <c r="N52" s="406">
        <f>IFERROR(M52/M46,"")</f>
        <v>5.6074766355140186E-2</v>
      </c>
      <c r="O52" s="407">
        <f t="shared" si="50"/>
        <v>-0.8571428571428571</v>
      </c>
      <c r="P52" s="396">
        <v>43</v>
      </c>
      <c r="Q52" s="397" t="str">
        <f t="shared" si="51"/>
        <v/>
      </c>
      <c r="R52" s="396">
        <v>5</v>
      </c>
      <c r="S52" s="406">
        <f>IFERROR(R52/R46,"")</f>
        <v>7.4074074074074077E-3</v>
      </c>
      <c r="T52" s="407">
        <f t="shared" si="52"/>
        <v>-0.88372093023255816</v>
      </c>
      <c r="U52" s="396">
        <v>9</v>
      </c>
      <c r="V52" s="397" t="str">
        <f t="shared" si="53"/>
        <v/>
      </c>
      <c r="W52" s="396">
        <v>0</v>
      </c>
      <c r="X52" s="406">
        <f>IFERROR(W52/W46,"")</f>
        <v>0</v>
      </c>
      <c r="Y52" s="407">
        <f t="shared" si="54"/>
        <v>-1</v>
      </c>
      <c r="Z52" s="396">
        <v>3</v>
      </c>
      <c r="AA52" s="397" t="str">
        <f t="shared" si="55"/>
        <v/>
      </c>
      <c r="AB52" s="396">
        <v>2</v>
      </c>
      <c r="AC52" s="406">
        <f>IFERROR(AB52/AB46,"")</f>
        <v>2.4096385542168676E-2</v>
      </c>
      <c r="AD52" s="407">
        <f t="shared" si="56"/>
        <v>-0.33333333333333331</v>
      </c>
      <c r="AE52" s="396">
        <v>4</v>
      </c>
      <c r="AF52" s="397" t="str">
        <f t="shared" si="57"/>
        <v/>
      </c>
      <c r="AG52" s="396">
        <v>0</v>
      </c>
      <c r="AH52" s="406">
        <f>IFERROR(AG52/AG46,"")</f>
        <v>0</v>
      </c>
      <c r="AI52" s="407">
        <f t="shared" si="58"/>
        <v>-1</v>
      </c>
      <c r="AJ52" s="396">
        <v>11</v>
      </c>
      <c r="AK52" s="397" t="str">
        <f t="shared" si="59"/>
        <v/>
      </c>
      <c r="AL52" s="396">
        <v>0</v>
      </c>
      <c r="AM52" s="406">
        <f>IFERROR(AL52/AL46,"")</f>
        <v>0</v>
      </c>
      <c r="AN52" s="407">
        <f t="shared" si="60"/>
        <v>-1</v>
      </c>
      <c r="AO52" s="378"/>
    </row>
    <row r="53" spans="1:41" s="135" customFormat="1" ht="21.6" customHeight="1" x14ac:dyDescent="0.2">
      <c r="A53" s="378"/>
      <c r="B53" s="379"/>
      <c r="C53" s="402" t="s">
        <v>20</v>
      </c>
      <c r="D53" s="402"/>
      <c r="E53" s="402"/>
      <c r="F53" s="400">
        <f t="shared" ref="F53:H53" si="61">SUM(F54:F59)</f>
        <v>1026</v>
      </c>
      <c r="G53" s="400"/>
      <c r="H53" s="400">
        <f t="shared" si="61"/>
        <v>968</v>
      </c>
      <c r="I53" s="401"/>
      <c r="J53" s="412"/>
      <c r="K53" s="400">
        <f>SUM(K54:K59)</f>
        <v>114</v>
      </c>
      <c r="L53" s="400"/>
      <c r="M53" s="400">
        <f t="shared" ref="M53" si="62">SUM(M54:M59)</f>
        <v>107</v>
      </c>
      <c r="N53" s="401"/>
      <c r="O53" s="412"/>
      <c r="P53" s="400">
        <f>SUM(P54:P59)</f>
        <v>797</v>
      </c>
      <c r="Q53" s="400"/>
      <c r="R53" s="400">
        <f t="shared" ref="R53" si="63">SUM(R54:R59)</f>
        <v>675</v>
      </c>
      <c r="S53" s="413"/>
      <c r="T53" s="412"/>
      <c r="U53" s="400">
        <f>SUM(U54:U59)</f>
        <v>38</v>
      </c>
      <c r="V53" s="400"/>
      <c r="W53" s="400">
        <f t="shared" ref="W53" si="64">SUM(W54:W59)</f>
        <v>54</v>
      </c>
      <c r="X53" s="413"/>
      <c r="Y53" s="412"/>
      <c r="Z53" s="400">
        <f>SUM(Z54:Z59)</f>
        <v>34</v>
      </c>
      <c r="AA53" s="400"/>
      <c r="AB53" s="400">
        <f t="shared" ref="AB53" si="65">SUM(AB54:AB59)</f>
        <v>83</v>
      </c>
      <c r="AC53" s="413"/>
      <c r="AD53" s="412"/>
      <c r="AE53" s="400">
        <f>SUM(AE54:AE59)</f>
        <v>6</v>
      </c>
      <c r="AF53" s="400"/>
      <c r="AG53" s="400">
        <f t="shared" ref="AG53" si="66">SUM(AG54:AG59)</f>
        <v>8</v>
      </c>
      <c r="AH53" s="413"/>
      <c r="AI53" s="412"/>
      <c r="AJ53" s="400">
        <f>SUM(AJ54:AJ59)</f>
        <v>37</v>
      </c>
      <c r="AK53" s="400"/>
      <c r="AL53" s="400">
        <f t="shared" ref="AL53" si="67">SUM(AL54:AL59)</f>
        <v>41</v>
      </c>
      <c r="AM53" s="413"/>
      <c r="AN53" s="412"/>
      <c r="AO53" s="378"/>
    </row>
    <row r="54" spans="1:41" s="135" customFormat="1" ht="21.6" customHeight="1" x14ac:dyDescent="0.2">
      <c r="A54" s="378"/>
      <c r="B54" s="379"/>
      <c r="C54" s="411" t="s">
        <v>55</v>
      </c>
      <c r="D54" s="402"/>
      <c r="E54" s="402"/>
      <c r="F54" s="396">
        <v>636</v>
      </c>
      <c r="G54" s="397" t="str">
        <f t="shared" si="7"/>
        <v/>
      </c>
      <c r="H54" s="396">
        <v>696</v>
      </c>
      <c r="I54" s="406">
        <f>IFERROR(H54/H53,"")</f>
        <v>0.71900826446280997</v>
      </c>
      <c r="J54" s="407">
        <f t="shared" si="9"/>
        <v>9.4339622641509441E-2</v>
      </c>
      <c r="K54" s="396">
        <v>61</v>
      </c>
      <c r="L54" s="397" t="str">
        <f t="shared" ref="L54:L59" si="68">IFERROR(K54/K$9,"")</f>
        <v/>
      </c>
      <c r="M54" s="396">
        <v>78</v>
      </c>
      <c r="N54" s="406">
        <f>IFERROR(M54/M53,"")</f>
        <v>0.7289719626168224</v>
      </c>
      <c r="O54" s="407">
        <f t="shared" ref="O54:O59" si="69">IFERROR(( M54-K54)/K54,M54)</f>
        <v>0.27868852459016391</v>
      </c>
      <c r="P54" s="396">
        <v>530</v>
      </c>
      <c r="Q54" s="397" t="str">
        <f t="shared" ref="Q54:Q59" si="70">IFERROR(P54/P$9,"")</f>
        <v/>
      </c>
      <c r="R54" s="396">
        <v>485</v>
      </c>
      <c r="S54" s="406">
        <f>IFERROR(R54/R53,"")</f>
        <v>0.71851851851851856</v>
      </c>
      <c r="T54" s="407">
        <f t="shared" ref="T54:T59" si="71">IFERROR(( R54-P54)/P54,R54)</f>
        <v>-8.4905660377358486E-2</v>
      </c>
      <c r="U54" s="396">
        <v>21</v>
      </c>
      <c r="V54" s="397" t="str">
        <f t="shared" ref="V54:V59" si="72">IFERROR(U54/U$9,"")</f>
        <v/>
      </c>
      <c r="W54" s="396">
        <v>43</v>
      </c>
      <c r="X54" s="406">
        <f>IFERROR(W54/W53,"")</f>
        <v>0.79629629629629628</v>
      </c>
      <c r="Y54" s="407">
        <f t="shared" ref="Y54:Y59" si="73">IFERROR(( W54-U54)/U54,W54)</f>
        <v>1.0476190476190477</v>
      </c>
      <c r="Z54" s="396">
        <v>8</v>
      </c>
      <c r="AA54" s="397" t="str">
        <f t="shared" ref="AA54:AA59" si="74">IFERROR(Z54/Z$9,"")</f>
        <v/>
      </c>
      <c r="AB54" s="396">
        <v>55</v>
      </c>
      <c r="AC54" s="406">
        <f>IFERROR(AB54/AB53,"")</f>
        <v>0.66265060240963858</v>
      </c>
      <c r="AD54" s="407">
        <f t="shared" ref="AD54:AD59" si="75">IFERROR(( AB54-Z54)/Z54,AB54)</f>
        <v>5.875</v>
      </c>
      <c r="AE54" s="396">
        <v>2</v>
      </c>
      <c r="AF54" s="397" t="str">
        <f t="shared" ref="AF54:AF59" si="76">IFERROR(AE54/AE$9,"")</f>
        <v/>
      </c>
      <c r="AG54" s="396">
        <v>6</v>
      </c>
      <c r="AH54" s="406">
        <f>IFERROR(AG54/AG53,"")</f>
        <v>0.75</v>
      </c>
      <c r="AI54" s="407">
        <f t="shared" ref="AI54:AI59" si="77">IFERROR(( AG54-AE54)/AE54,AG54)</f>
        <v>2</v>
      </c>
      <c r="AJ54" s="396">
        <v>14</v>
      </c>
      <c r="AK54" s="397" t="str">
        <f t="shared" ref="AK54:AK59" si="78">IFERROR(AJ54/AJ$9,"")</f>
        <v/>
      </c>
      <c r="AL54" s="396">
        <v>29</v>
      </c>
      <c r="AM54" s="406">
        <f>IFERROR(AL54/AL53,"")</f>
        <v>0.70731707317073167</v>
      </c>
      <c r="AN54" s="407">
        <f t="shared" ref="AN54:AN59" si="79">IFERROR(( AL54-AJ54)/AJ54,AL54)</f>
        <v>1.0714285714285714</v>
      </c>
      <c r="AO54" s="378"/>
    </row>
    <row r="55" spans="1:41" s="135" customFormat="1" ht="21.6" customHeight="1" x14ac:dyDescent="0.2">
      <c r="A55" s="378"/>
      <c r="B55" s="379"/>
      <c r="C55" s="411" t="s">
        <v>61</v>
      </c>
      <c r="D55" s="402"/>
      <c r="E55" s="402"/>
      <c r="F55" s="396">
        <v>273</v>
      </c>
      <c r="G55" s="397" t="str">
        <f t="shared" si="7"/>
        <v/>
      </c>
      <c r="H55" s="396">
        <v>255</v>
      </c>
      <c r="I55" s="406">
        <f>IFERROR(H55/H53,"")</f>
        <v>0.26342975206611569</v>
      </c>
      <c r="J55" s="407">
        <f t="shared" si="9"/>
        <v>-6.5934065934065936E-2</v>
      </c>
      <c r="K55" s="396">
        <v>10</v>
      </c>
      <c r="L55" s="397" t="str">
        <f t="shared" si="68"/>
        <v/>
      </c>
      <c r="M55" s="396">
        <v>21</v>
      </c>
      <c r="N55" s="406">
        <f>IFERROR(M55/M53,"")</f>
        <v>0.19626168224299065</v>
      </c>
      <c r="O55" s="407">
        <f t="shared" si="69"/>
        <v>1.1000000000000001</v>
      </c>
      <c r="P55" s="396">
        <v>221</v>
      </c>
      <c r="Q55" s="397" t="str">
        <f t="shared" si="70"/>
        <v/>
      </c>
      <c r="R55" s="396">
        <v>186</v>
      </c>
      <c r="S55" s="406">
        <f>IFERROR(R55/R53,"")</f>
        <v>0.27555555555555555</v>
      </c>
      <c r="T55" s="407">
        <f t="shared" si="71"/>
        <v>-0.15837104072398189</v>
      </c>
      <c r="U55" s="396">
        <v>8</v>
      </c>
      <c r="V55" s="397" t="str">
        <f t="shared" si="72"/>
        <v/>
      </c>
      <c r="W55" s="396">
        <v>11</v>
      </c>
      <c r="X55" s="406">
        <f>IFERROR(W55/W53,"")</f>
        <v>0.20370370370370369</v>
      </c>
      <c r="Y55" s="407">
        <f t="shared" si="73"/>
        <v>0.375</v>
      </c>
      <c r="Z55" s="396">
        <v>23</v>
      </c>
      <c r="AA55" s="397" t="str">
        <f t="shared" si="74"/>
        <v/>
      </c>
      <c r="AB55" s="396">
        <v>24</v>
      </c>
      <c r="AC55" s="406">
        <f>IFERROR(AB55/AB53,"")</f>
        <v>0.28915662650602408</v>
      </c>
      <c r="AD55" s="407">
        <f t="shared" si="75"/>
        <v>4.3478260869565216E-2</v>
      </c>
      <c r="AE55" s="396">
        <v>0</v>
      </c>
      <c r="AF55" s="397" t="str">
        <f t="shared" si="76"/>
        <v/>
      </c>
      <c r="AG55" s="396">
        <v>2</v>
      </c>
      <c r="AH55" s="406">
        <f>IFERROR(AG55/AG53,"")</f>
        <v>0.25</v>
      </c>
      <c r="AI55" s="407">
        <f t="shared" si="77"/>
        <v>2</v>
      </c>
      <c r="AJ55" s="396">
        <v>11</v>
      </c>
      <c r="AK55" s="397" t="str">
        <f t="shared" si="78"/>
        <v/>
      </c>
      <c r="AL55" s="396">
        <v>11</v>
      </c>
      <c r="AM55" s="406">
        <f>IFERROR(AL55/AL53,"")</f>
        <v>0.26829268292682928</v>
      </c>
      <c r="AN55" s="407">
        <f t="shared" si="79"/>
        <v>0</v>
      </c>
      <c r="AO55" s="378"/>
    </row>
    <row r="56" spans="1:41" s="135" customFormat="1" ht="21.6" customHeight="1" x14ac:dyDescent="0.2">
      <c r="A56" s="378"/>
      <c r="B56" s="379"/>
      <c r="C56" s="411" t="s">
        <v>58</v>
      </c>
      <c r="D56" s="402"/>
      <c r="E56" s="402"/>
      <c r="F56" s="396">
        <v>4</v>
      </c>
      <c r="G56" s="397" t="str">
        <f t="shared" si="7"/>
        <v/>
      </c>
      <c r="H56" s="396">
        <v>4</v>
      </c>
      <c r="I56" s="406">
        <f>IFERROR(H56/H53,"")</f>
        <v>4.1322314049586778E-3</v>
      </c>
      <c r="J56" s="407">
        <f t="shared" si="9"/>
        <v>0</v>
      </c>
      <c r="K56" s="396">
        <v>1</v>
      </c>
      <c r="L56" s="397" t="str">
        <f t="shared" si="68"/>
        <v/>
      </c>
      <c r="M56" s="396">
        <v>2</v>
      </c>
      <c r="N56" s="406">
        <f>IFERROR(M56/M53,"")</f>
        <v>1.8691588785046728E-2</v>
      </c>
      <c r="O56" s="407">
        <f t="shared" si="69"/>
        <v>1</v>
      </c>
      <c r="P56" s="396">
        <v>2</v>
      </c>
      <c r="Q56" s="397" t="str">
        <f t="shared" si="70"/>
        <v/>
      </c>
      <c r="R56" s="396">
        <v>2</v>
      </c>
      <c r="S56" s="406">
        <f>IFERROR(R56/R53,"")</f>
        <v>2.9629629629629628E-3</v>
      </c>
      <c r="T56" s="407">
        <f t="shared" si="71"/>
        <v>0</v>
      </c>
      <c r="U56" s="396">
        <v>0</v>
      </c>
      <c r="V56" s="397" t="str">
        <f t="shared" si="72"/>
        <v/>
      </c>
      <c r="W56" s="396">
        <v>0</v>
      </c>
      <c r="X56" s="406">
        <f>IFERROR(W56/W53,"")</f>
        <v>0</v>
      </c>
      <c r="Y56" s="407">
        <f t="shared" si="73"/>
        <v>0</v>
      </c>
      <c r="Z56" s="396">
        <v>0</v>
      </c>
      <c r="AA56" s="397" t="str">
        <f t="shared" si="74"/>
        <v/>
      </c>
      <c r="AB56" s="396">
        <v>0</v>
      </c>
      <c r="AC56" s="406">
        <f>IFERROR(AB56/AB53,"")</f>
        <v>0</v>
      </c>
      <c r="AD56" s="407">
        <f t="shared" si="75"/>
        <v>0</v>
      </c>
      <c r="AE56" s="396">
        <v>0</v>
      </c>
      <c r="AF56" s="397" t="str">
        <f t="shared" si="76"/>
        <v/>
      </c>
      <c r="AG56" s="396">
        <v>0</v>
      </c>
      <c r="AH56" s="406">
        <f>IFERROR(AG56/AG53,"")</f>
        <v>0</v>
      </c>
      <c r="AI56" s="407">
        <f t="shared" si="77"/>
        <v>0</v>
      </c>
      <c r="AJ56" s="396">
        <v>1</v>
      </c>
      <c r="AK56" s="397" t="str">
        <f t="shared" si="78"/>
        <v/>
      </c>
      <c r="AL56" s="396">
        <v>0</v>
      </c>
      <c r="AM56" s="406">
        <f>IFERROR(AL56/AL53,"")</f>
        <v>0</v>
      </c>
      <c r="AN56" s="407">
        <f t="shared" si="79"/>
        <v>-1</v>
      </c>
      <c r="AO56" s="378"/>
    </row>
    <row r="57" spans="1:41" s="135" customFormat="1" ht="21.6" customHeight="1" x14ac:dyDescent="0.2">
      <c r="A57" s="378"/>
      <c r="B57" s="379"/>
      <c r="C57" s="411" t="s">
        <v>59</v>
      </c>
      <c r="D57" s="402"/>
      <c r="E57" s="402"/>
      <c r="F57" s="396">
        <v>1</v>
      </c>
      <c r="G57" s="397" t="str">
        <f t="shared" si="7"/>
        <v/>
      </c>
      <c r="H57" s="396">
        <v>0</v>
      </c>
      <c r="I57" s="406">
        <f>IFERROR(H57/H53,"")</f>
        <v>0</v>
      </c>
      <c r="J57" s="407">
        <f t="shared" si="9"/>
        <v>-1</v>
      </c>
      <c r="K57" s="396">
        <v>0</v>
      </c>
      <c r="L57" s="397" t="str">
        <f t="shared" si="68"/>
        <v/>
      </c>
      <c r="M57" s="396">
        <v>0</v>
      </c>
      <c r="N57" s="406">
        <f>IFERROR(M57/M53,"")</f>
        <v>0</v>
      </c>
      <c r="O57" s="407">
        <f t="shared" si="69"/>
        <v>0</v>
      </c>
      <c r="P57" s="396">
        <v>1</v>
      </c>
      <c r="Q57" s="397" t="str">
        <f t="shared" si="70"/>
        <v/>
      </c>
      <c r="R57" s="396">
        <v>0</v>
      </c>
      <c r="S57" s="406">
        <f>IFERROR(R57/R53,"")</f>
        <v>0</v>
      </c>
      <c r="T57" s="407">
        <f t="shared" si="71"/>
        <v>-1</v>
      </c>
      <c r="U57" s="396">
        <v>0</v>
      </c>
      <c r="V57" s="397" t="str">
        <f t="shared" si="72"/>
        <v/>
      </c>
      <c r="W57" s="396">
        <v>0</v>
      </c>
      <c r="X57" s="406">
        <f>IFERROR(W57/W53,"")</f>
        <v>0</v>
      </c>
      <c r="Y57" s="407">
        <f t="shared" si="73"/>
        <v>0</v>
      </c>
      <c r="Z57" s="396">
        <v>0</v>
      </c>
      <c r="AA57" s="397" t="str">
        <f t="shared" si="74"/>
        <v/>
      </c>
      <c r="AB57" s="396">
        <v>0</v>
      </c>
      <c r="AC57" s="406">
        <f>IFERROR(AB57/AB53,"")</f>
        <v>0</v>
      </c>
      <c r="AD57" s="407">
        <f t="shared" si="75"/>
        <v>0</v>
      </c>
      <c r="AE57" s="396">
        <v>0</v>
      </c>
      <c r="AF57" s="397" t="str">
        <f t="shared" si="76"/>
        <v/>
      </c>
      <c r="AG57" s="396">
        <v>0</v>
      </c>
      <c r="AH57" s="406">
        <f>IFERROR(AG57/AG53,"")</f>
        <v>0</v>
      </c>
      <c r="AI57" s="407">
        <f t="shared" si="77"/>
        <v>0</v>
      </c>
      <c r="AJ57" s="396">
        <v>0</v>
      </c>
      <c r="AK57" s="397" t="str">
        <f t="shared" si="78"/>
        <v/>
      </c>
      <c r="AL57" s="396">
        <v>0</v>
      </c>
      <c r="AM57" s="406">
        <f>IFERROR(AL57/AL53,"")</f>
        <v>0</v>
      </c>
      <c r="AN57" s="407">
        <f t="shared" si="79"/>
        <v>0</v>
      </c>
      <c r="AO57" s="378"/>
    </row>
    <row r="58" spans="1:41" s="135" customFormat="1" ht="21.6" customHeight="1" x14ac:dyDescent="0.2">
      <c r="A58" s="378"/>
      <c r="B58" s="379"/>
      <c r="C58" s="411" t="s">
        <v>60</v>
      </c>
      <c r="D58" s="402"/>
      <c r="E58" s="402"/>
      <c r="F58" s="396">
        <v>0</v>
      </c>
      <c r="G58" s="397" t="str">
        <f t="shared" si="7"/>
        <v/>
      </c>
      <c r="H58" s="396">
        <v>0</v>
      </c>
      <c r="I58" s="406">
        <f>IFERROR(H58/H53,"")</f>
        <v>0</v>
      </c>
      <c r="J58" s="407">
        <f t="shared" si="9"/>
        <v>0</v>
      </c>
      <c r="K58" s="396">
        <v>0</v>
      </c>
      <c r="L58" s="397" t="str">
        <f t="shared" si="68"/>
        <v/>
      </c>
      <c r="M58" s="396">
        <v>0</v>
      </c>
      <c r="N58" s="406">
        <f>IFERROR(M58/M53,"")</f>
        <v>0</v>
      </c>
      <c r="O58" s="407">
        <f t="shared" si="69"/>
        <v>0</v>
      </c>
      <c r="P58" s="396">
        <v>0</v>
      </c>
      <c r="Q58" s="397" t="str">
        <f t="shared" si="70"/>
        <v/>
      </c>
      <c r="R58" s="396">
        <v>0</v>
      </c>
      <c r="S58" s="406">
        <f>IFERROR(R58/R53,"")</f>
        <v>0</v>
      </c>
      <c r="T58" s="407">
        <f t="shared" si="71"/>
        <v>0</v>
      </c>
      <c r="U58" s="396">
        <v>0</v>
      </c>
      <c r="V58" s="397" t="str">
        <f t="shared" si="72"/>
        <v/>
      </c>
      <c r="W58" s="396">
        <v>0</v>
      </c>
      <c r="X58" s="406">
        <f>IFERROR(W58/W53,"")</f>
        <v>0</v>
      </c>
      <c r="Y58" s="407">
        <f t="shared" si="73"/>
        <v>0</v>
      </c>
      <c r="Z58" s="396">
        <v>0</v>
      </c>
      <c r="AA58" s="397" t="str">
        <f t="shared" si="74"/>
        <v/>
      </c>
      <c r="AB58" s="396">
        <v>0</v>
      </c>
      <c r="AC58" s="406">
        <f>IFERROR(AB58/AB53,"")</f>
        <v>0</v>
      </c>
      <c r="AD58" s="407">
        <f t="shared" si="75"/>
        <v>0</v>
      </c>
      <c r="AE58" s="396">
        <v>0</v>
      </c>
      <c r="AF58" s="397" t="str">
        <f t="shared" si="76"/>
        <v/>
      </c>
      <c r="AG58" s="396">
        <v>0</v>
      </c>
      <c r="AH58" s="406">
        <f>IFERROR(AG58/AG53,"")</f>
        <v>0</v>
      </c>
      <c r="AI58" s="407">
        <f t="shared" si="77"/>
        <v>0</v>
      </c>
      <c r="AJ58" s="396">
        <v>0</v>
      </c>
      <c r="AK58" s="397" t="str">
        <f t="shared" si="78"/>
        <v/>
      </c>
      <c r="AL58" s="396">
        <v>0</v>
      </c>
      <c r="AM58" s="406">
        <f>IFERROR(AL58/AL53,"")</f>
        <v>0</v>
      </c>
      <c r="AN58" s="407">
        <f t="shared" si="79"/>
        <v>0</v>
      </c>
      <c r="AO58" s="378"/>
    </row>
    <row r="59" spans="1:41" s="135" customFormat="1" ht="21.6" customHeight="1" x14ac:dyDescent="0.2">
      <c r="A59" s="378"/>
      <c r="B59" s="379"/>
      <c r="C59" s="411" t="s">
        <v>57</v>
      </c>
      <c r="D59" s="402"/>
      <c r="E59" s="402"/>
      <c r="F59" s="396">
        <v>112</v>
      </c>
      <c r="G59" s="397" t="str">
        <f t="shared" si="7"/>
        <v/>
      </c>
      <c r="H59" s="396">
        <v>13</v>
      </c>
      <c r="I59" s="406">
        <f>IFERROR(H59/H53,"")</f>
        <v>1.3429752066115703E-2</v>
      </c>
      <c r="J59" s="407">
        <f t="shared" si="9"/>
        <v>-0.8839285714285714</v>
      </c>
      <c r="K59" s="396">
        <v>42</v>
      </c>
      <c r="L59" s="397" t="str">
        <f t="shared" si="68"/>
        <v/>
      </c>
      <c r="M59" s="396">
        <v>6</v>
      </c>
      <c r="N59" s="406">
        <f>IFERROR(M59/M53,"")</f>
        <v>5.6074766355140186E-2</v>
      </c>
      <c r="O59" s="407">
        <f t="shared" si="69"/>
        <v>-0.8571428571428571</v>
      </c>
      <c r="P59" s="396">
        <v>43</v>
      </c>
      <c r="Q59" s="397" t="str">
        <f t="shared" si="70"/>
        <v/>
      </c>
      <c r="R59" s="396">
        <v>2</v>
      </c>
      <c r="S59" s="406">
        <f>IFERROR(R59/R53,"")</f>
        <v>2.9629629629629628E-3</v>
      </c>
      <c r="T59" s="407">
        <f t="shared" si="71"/>
        <v>-0.95348837209302328</v>
      </c>
      <c r="U59" s="396">
        <v>9</v>
      </c>
      <c r="V59" s="397" t="str">
        <f t="shared" si="72"/>
        <v/>
      </c>
      <c r="W59" s="396">
        <v>0</v>
      </c>
      <c r="X59" s="406">
        <f>IFERROR(W59/W53,"")</f>
        <v>0</v>
      </c>
      <c r="Y59" s="407">
        <f t="shared" si="73"/>
        <v>-1</v>
      </c>
      <c r="Z59" s="396">
        <v>3</v>
      </c>
      <c r="AA59" s="397" t="str">
        <f t="shared" si="74"/>
        <v/>
      </c>
      <c r="AB59" s="396">
        <v>4</v>
      </c>
      <c r="AC59" s="406">
        <f>IFERROR(AB59/AB53,"")</f>
        <v>4.8192771084337352E-2</v>
      </c>
      <c r="AD59" s="407">
        <f t="shared" si="75"/>
        <v>0.33333333333333331</v>
      </c>
      <c r="AE59" s="396">
        <v>4</v>
      </c>
      <c r="AF59" s="397" t="str">
        <f t="shared" si="76"/>
        <v/>
      </c>
      <c r="AG59" s="396">
        <v>0</v>
      </c>
      <c r="AH59" s="406">
        <f>IFERROR(AG59/AG53,"")</f>
        <v>0</v>
      </c>
      <c r="AI59" s="407">
        <f t="shared" si="77"/>
        <v>-1</v>
      </c>
      <c r="AJ59" s="396">
        <v>11</v>
      </c>
      <c r="AK59" s="397" t="str">
        <f t="shared" si="78"/>
        <v/>
      </c>
      <c r="AL59" s="396">
        <v>1</v>
      </c>
      <c r="AM59" s="406">
        <f>IFERROR(AL59/AL53,"")</f>
        <v>2.4390243902439025E-2</v>
      </c>
      <c r="AN59" s="407">
        <f t="shared" si="79"/>
        <v>-0.90909090909090906</v>
      </c>
      <c r="AO59" s="378"/>
    </row>
    <row r="60" spans="1:41" s="135" customFormat="1" ht="21.6" customHeight="1" x14ac:dyDescent="0.2">
      <c r="A60" s="378"/>
      <c r="B60" s="379"/>
      <c r="C60" s="402" t="s">
        <v>21</v>
      </c>
      <c r="D60" s="402"/>
      <c r="E60" s="402"/>
      <c r="F60" s="400">
        <f t="shared" ref="F60:H60" si="80">SUM(F61:F66)</f>
        <v>1026</v>
      </c>
      <c r="G60" s="400"/>
      <c r="H60" s="400">
        <f t="shared" si="80"/>
        <v>968</v>
      </c>
      <c r="I60" s="401"/>
      <c r="J60" s="412"/>
      <c r="K60" s="400">
        <f>SUM(K61:K66)</f>
        <v>114</v>
      </c>
      <c r="L60" s="400"/>
      <c r="M60" s="400">
        <f t="shared" ref="M60" si="81">SUM(M61:M66)</f>
        <v>107</v>
      </c>
      <c r="N60" s="401"/>
      <c r="O60" s="412"/>
      <c r="P60" s="400">
        <f>SUM(P61:P66)</f>
        <v>797</v>
      </c>
      <c r="Q60" s="400"/>
      <c r="R60" s="400">
        <f t="shared" ref="R60" si="82">SUM(R61:R66)</f>
        <v>675</v>
      </c>
      <c r="S60" s="413"/>
      <c r="T60" s="412"/>
      <c r="U60" s="400">
        <f>SUM(U61:U66)</f>
        <v>38</v>
      </c>
      <c r="V60" s="400"/>
      <c r="W60" s="400">
        <f t="shared" ref="W60" si="83">SUM(W61:W66)</f>
        <v>54</v>
      </c>
      <c r="X60" s="413"/>
      <c r="Y60" s="412"/>
      <c r="Z60" s="400">
        <f>SUM(Z61:Z66)</f>
        <v>34</v>
      </c>
      <c r="AA60" s="400"/>
      <c r="AB60" s="400">
        <f t="shared" ref="AB60" si="84">SUM(AB61:AB66)</f>
        <v>83</v>
      </c>
      <c r="AC60" s="413"/>
      <c r="AD60" s="412"/>
      <c r="AE60" s="400">
        <f>SUM(AE61:AE66)</f>
        <v>6</v>
      </c>
      <c r="AF60" s="400"/>
      <c r="AG60" s="400">
        <f t="shared" ref="AG60" si="85">SUM(AG61:AG66)</f>
        <v>8</v>
      </c>
      <c r="AH60" s="413"/>
      <c r="AI60" s="412"/>
      <c r="AJ60" s="400">
        <f>SUM(AJ61:AJ66)</f>
        <v>37</v>
      </c>
      <c r="AK60" s="400"/>
      <c r="AL60" s="400">
        <f t="shared" ref="AL60" si="86">SUM(AL61:AL66)</f>
        <v>41</v>
      </c>
      <c r="AM60" s="413"/>
      <c r="AN60" s="412"/>
      <c r="AO60" s="378"/>
    </row>
    <row r="61" spans="1:41" s="135" customFormat="1" ht="21.6" customHeight="1" x14ac:dyDescent="0.2">
      <c r="A61" s="378"/>
      <c r="B61" s="379"/>
      <c r="C61" s="411" t="s">
        <v>62</v>
      </c>
      <c r="D61" s="402"/>
      <c r="E61" s="402"/>
      <c r="F61" s="396">
        <v>672</v>
      </c>
      <c r="G61" s="397" t="str">
        <f t="shared" si="7"/>
        <v/>
      </c>
      <c r="H61" s="396">
        <v>710</v>
      </c>
      <c r="I61" s="406">
        <f>IFERROR(H61/H60,"")</f>
        <v>0.73347107438016534</v>
      </c>
      <c r="J61" s="407">
        <f t="shared" si="9"/>
        <v>5.6547619047619048E-2</v>
      </c>
      <c r="K61" s="396">
        <v>62</v>
      </c>
      <c r="L61" s="397" t="str">
        <f t="shared" ref="L61:L66" si="87">IFERROR(K61/K$9,"")</f>
        <v/>
      </c>
      <c r="M61" s="396">
        <v>88</v>
      </c>
      <c r="N61" s="406">
        <f>IFERROR(M61/M60,"")</f>
        <v>0.82242990654205606</v>
      </c>
      <c r="O61" s="407">
        <f t="shared" ref="O61:O66" si="88">IFERROR(( M61-K61)/K61,M61)</f>
        <v>0.41935483870967744</v>
      </c>
      <c r="P61" s="396">
        <v>555</v>
      </c>
      <c r="Q61" s="397" t="str">
        <f t="shared" ref="Q61:Q66" si="89">IFERROR(P61/P$9,"")</f>
        <v/>
      </c>
      <c r="R61" s="396">
        <v>478</v>
      </c>
      <c r="S61" s="406">
        <f>IFERROR(R61/R60,"")</f>
        <v>0.70814814814814819</v>
      </c>
      <c r="T61" s="407">
        <f t="shared" ref="T61:T66" si="90">IFERROR(( R61-P61)/P61,R61)</f>
        <v>-0.13873873873873874</v>
      </c>
      <c r="U61" s="396">
        <v>28</v>
      </c>
      <c r="V61" s="397" t="str">
        <f t="shared" ref="V61:V66" si="91">IFERROR(U61/U$9,"")</f>
        <v/>
      </c>
      <c r="W61" s="396">
        <v>49</v>
      </c>
      <c r="X61" s="406">
        <f>IFERROR(W61/W60,"")</f>
        <v>0.90740740740740744</v>
      </c>
      <c r="Y61" s="407">
        <f t="shared" ref="Y61:Y66" si="92">IFERROR(( W61-U61)/U61,W61)</f>
        <v>0.75</v>
      </c>
      <c r="Z61" s="396">
        <v>10</v>
      </c>
      <c r="AA61" s="397" t="str">
        <f t="shared" ref="AA61:AA66" si="93">IFERROR(Z61/Z$9,"")</f>
        <v/>
      </c>
      <c r="AB61" s="396">
        <v>58</v>
      </c>
      <c r="AC61" s="406">
        <f>IFERROR(AB61/AB60,"")</f>
        <v>0.6987951807228916</v>
      </c>
      <c r="AD61" s="407">
        <f t="shared" ref="AD61:AD66" si="94">IFERROR(( AB61-Z61)/Z61,AB61)</f>
        <v>4.8</v>
      </c>
      <c r="AE61" s="396">
        <v>2</v>
      </c>
      <c r="AF61" s="397" t="str">
        <f t="shared" ref="AF61:AF66" si="95">IFERROR(AE61/AE$9,"")</f>
        <v/>
      </c>
      <c r="AG61" s="396">
        <v>5</v>
      </c>
      <c r="AH61" s="406">
        <f>IFERROR(AG61/AG60,"")</f>
        <v>0.625</v>
      </c>
      <c r="AI61" s="407">
        <f t="shared" ref="AI61:AI66" si="96">IFERROR(( AG61-AE61)/AE61,AG61)</f>
        <v>1.5</v>
      </c>
      <c r="AJ61" s="396">
        <v>15</v>
      </c>
      <c r="AK61" s="397" t="str">
        <f t="shared" ref="AK61:AK66" si="97">IFERROR(AJ61/AJ$9,"")</f>
        <v/>
      </c>
      <c r="AL61" s="396">
        <v>32</v>
      </c>
      <c r="AM61" s="406">
        <f>IFERROR(AL61/AL60,"")</f>
        <v>0.78048780487804881</v>
      </c>
      <c r="AN61" s="407">
        <f t="shared" ref="AN61:AN66" si="98">IFERROR(( AL61-AJ61)/AJ61,AL61)</f>
        <v>1.1333333333333333</v>
      </c>
      <c r="AO61" s="378"/>
    </row>
    <row r="62" spans="1:41" s="135" customFormat="1" ht="21.6" customHeight="1" x14ac:dyDescent="0.2">
      <c r="A62" s="378"/>
      <c r="B62" s="379"/>
      <c r="C62" s="411" t="s">
        <v>63</v>
      </c>
      <c r="D62" s="402"/>
      <c r="E62" s="402"/>
      <c r="F62" s="396">
        <v>243</v>
      </c>
      <c r="G62" s="397" t="str">
        <f t="shared" si="7"/>
        <v/>
      </c>
      <c r="H62" s="396">
        <v>248</v>
      </c>
      <c r="I62" s="406">
        <f>IFERROR(H62/H60,"")</f>
        <v>0.256198347107438</v>
      </c>
      <c r="J62" s="407">
        <f t="shared" si="9"/>
        <v>2.0576131687242798E-2</v>
      </c>
      <c r="K62" s="396">
        <v>10</v>
      </c>
      <c r="L62" s="397" t="str">
        <f t="shared" si="87"/>
        <v/>
      </c>
      <c r="M62" s="396">
        <v>13</v>
      </c>
      <c r="N62" s="406">
        <f>IFERROR(M62/M60,"")</f>
        <v>0.12149532710280374</v>
      </c>
      <c r="O62" s="407">
        <f t="shared" si="88"/>
        <v>0.3</v>
      </c>
      <c r="P62" s="396">
        <v>201</v>
      </c>
      <c r="Q62" s="397" t="str">
        <f t="shared" si="89"/>
        <v/>
      </c>
      <c r="R62" s="396">
        <v>195</v>
      </c>
      <c r="S62" s="406">
        <f>IFERROR(R62/R60,"")</f>
        <v>0.28888888888888886</v>
      </c>
      <c r="T62" s="407">
        <f t="shared" si="90"/>
        <v>-2.9850746268656716E-2</v>
      </c>
      <c r="U62" s="396">
        <v>1</v>
      </c>
      <c r="V62" s="397" t="str">
        <f t="shared" si="91"/>
        <v/>
      </c>
      <c r="W62" s="396">
        <v>5</v>
      </c>
      <c r="X62" s="406">
        <f>IFERROR(W62/W60,"")</f>
        <v>9.2592592592592587E-2</v>
      </c>
      <c r="Y62" s="407">
        <f t="shared" si="92"/>
        <v>4</v>
      </c>
      <c r="Z62" s="396">
        <v>21</v>
      </c>
      <c r="AA62" s="397" t="str">
        <f t="shared" si="93"/>
        <v/>
      </c>
      <c r="AB62" s="396">
        <v>23</v>
      </c>
      <c r="AC62" s="406">
        <f>IFERROR(AB62/AB60,"")</f>
        <v>0.27710843373493976</v>
      </c>
      <c r="AD62" s="407">
        <f t="shared" si="94"/>
        <v>9.5238095238095233E-2</v>
      </c>
      <c r="AE62" s="396">
        <v>0</v>
      </c>
      <c r="AF62" s="397" t="str">
        <f t="shared" si="95"/>
        <v/>
      </c>
      <c r="AG62" s="396">
        <v>3</v>
      </c>
      <c r="AH62" s="406">
        <f>IFERROR(AG62/AG60,"")</f>
        <v>0.375</v>
      </c>
      <c r="AI62" s="407">
        <f t="shared" si="96"/>
        <v>3</v>
      </c>
      <c r="AJ62" s="396">
        <v>10</v>
      </c>
      <c r="AK62" s="397" t="str">
        <f t="shared" si="97"/>
        <v/>
      </c>
      <c r="AL62" s="396">
        <v>9</v>
      </c>
      <c r="AM62" s="406">
        <f>IFERROR(AL62/AL60,"")</f>
        <v>0.21951219512195122</v>
      </c>
      <c r="AN62" s="407">
        <f t="shared" si="98"/>
        <v>-0.1</v>
      </c>
      <c r="AO62" s="378"/>
    </row>
    <row r="63" spans="1:41" s="135" customFormat="1" ht="21.6" customHeight="1" x14ac:dyDescent="0.2">
      <c r="A63" s="378"/>
      <c r="B63" s="379"/>
      <c r="C63" s="411" t="s">
        <v>64</v>
      </c>
      <c r="D63" s="402"/>
      <c r="E63" s="402"/>
      <c r="F63" s="396">
        <v>2</v>
      </c>
      <c r="G63" s="397" t="str">
        <f t="shared" si="7"/>
        <v/>
      </c>
      <c r="H63" s="396">
        <v>3</v>
      </c>
      <c r="I63" s="406">
        <f>IFERROR(H63/H60,"")</f>
        <v>3.0991735537190084E-3</v>
      </c>
      <c r="J63" s="407">
        <f t="shared" si="9"/>
        <v>0.5</v>
      </c>
      <c r="K63" s="396">
        <v>0</v>
      </c>
      <c r="L63" s="397" t="str">
        <f t="shared" si="87"/>
        <v/>
      </c>
      <c r="M63" s="396">
        <v>3</v>
      </c>
      <c r="N63" s="406">
        <f>IFERROR(M63/M60,"")</f>
        <v>2.8037383177570093E-2</v>
      </c>
      <c r="O63" s="407">
        <f t="shared" si="88"/>
        <v>3</v>
      </c>
      <c r="P63" s="396">
        <v>0</v>
      </c>
      <c r="Q63" s="397" t="str">
        <f t="shared" si="89"/>
        <v/>
      </c>
      <c r="R63" s="396">
        <v>0</v>
      </c>
      <c r="S63" s="406">
        <f>IFERROR(R63/R60,"")</f>
        <v>0</v>
      </c>
      <c r="T63" s="407">
        <f t="shared" si="90"/>
        <v>0</v>
      </c>
      <c r="U63" s="396">
        <v>0</v>
      </c>
      <c r="V63" s="397" t="str">
        <f t="shared" si="91"/>
        <v/>
      </c>
      <c r="W63" s="396">
        <v>0</v>
      </c>
      <c r="X63" s="406">
        <f>IFERROR(W63/W60,"")</f>
        <v>0</v>
      </c>
      <c r="Y63" s="407">
        <f t="shared" si="92"/>
        <v>0</v>
      </c>
      <c r="Z63" s="396">
        <v>0</v>
      </c>
      <c r="AA63" s="397" t="str">
        <f t="shared" si="93"/>
        <v/>
      </c>
      <c r="AB63" s="396">
        <v>0</v>
      </c>
      <c r="AC63" s="406">
        <f>IFERROR(AB63/AB60,"")</f>
        <v>0</v>
      </c>
      <c r="AD63" s="407">
        <f t="shared" si="94"/>
        <v>0</v>
      </c>
      <c r="AE63" s="396">
        <v>0</v>
      </c>
      <c r="AF63" s="397" t="str">
        <f t="shared" si="95"/>
        <v/>
      </c>
      <c r="AG63" s="396">
        <v>0</v>
      </c>
      <c r="AH63" s="406">
        <f>IFERROR(AG63/AG60,"")</f>
        <v>0</v>
      </c>
      <c r="AI63" s="407">
        <f t="shared" si="96"/>
        <v>0</v>
      </c>
      <c r="AJ63" s="396">
        <v>2</v>
      </c>
      <c r="AK63" s="397" t="str">
        <f t="shared" si="97"/>
        <v/>
      </c>
      <c r="AL63" s="396">
        <v>0</v>
      </c>
      <c r="AM63" s="406">
        <f>IFERROR(AL63/AL60,"")</f>
        <v>0</v>
      </c>
      <c r="AN63" s="407">
        <f t="shared" si="98"/>
        <v>-1</v>
      </c>
      <c r="AO63" s="378"/>
    </row>
    <row r="64" spans="1:41" s="135" customFormat="1" ht="21.6" customHeight="1" x14ac:dyDescent="0.2">
      <c r="A64" s="378"/>
      <c r="B64" s="379"/>
      <c r="C64" s="411" t="s">
        <v>65</v>
      </c>
      <c r="D64" s="402"/>
      <c r="E64" s="402"/>
      <c r="F64" s="396">
        <v>1</v>
      </c>
      <c r="G64" s="397" t="str">
        <f t="shared" si="7"/>
        <v/>
      </c>
      <c r="H64" s="396">
        <v>0</v>
      </c>
      <c r="I64" s="406">
        <f>IFERROR(H64/H60,"")</f>
        <v>0</v>
      </c>
      <c r="J64" s="407">
        <f t="shared" si="9"/>
        <v>-1</v>
      </c>
      <c r="K64" s="396">
        <v>0</v>
      </c>
      <c r="L64" s="397" t="str">
        <f t="shared" si="87"/>
        <v/>
      </c>
      <c r="M64" s="396">
        <v>0</v>
      </c>
      <c r="N64" s="406">
        <f>IFERROR(M64/M60,"")</f>
        <v>0</v>
      </c>
      <c r="O64" s="407">
        <f t="shared" si="88"/>
        <v>0</v>
      </c>
      <c r="P64" s="396">
        <v>1</v>
      </c>
      <c r="Q64" s="397" t="str">
        <f t="shared" si="89"/>
        <v/>
      </c>
      <c r="R64" s="396">
        <v>0</v>
      </c>
      <c r="S64" s="406">
        <f>IFERROR(R64/R60,"")</f>
        <v>0</v>
      </c>
      <c r="T64" s="407">
        <f t="shared" si="90"/>
        <v>-1</v>
      </c>
      <c r="U64" s="396">
        <v>0</v>
      </c>
      <c r="V64" s="397" t="str">
        <f t="shared" si="91"/>
        <v/>
      </c>
      <c r="W64" s="396">
        <v>0</v>
      </c>
      <c r="X64" s="406">
        <f>IFERROR(W64/W60,"")</f>
        <v>0</v>
      </c>
      <c r="Y64" s="407">
        <f t="shared" si="92"/>
        <v>0</v>
      </c>
      <c r="Z64" s="396">
        <v>0</v>
      </c>
      <c r="AA64" s="397" t="str">
        <f t="shared" si="93"/>
        <v/>
      </c>
      <c r="AB64" s="396">
        <v>0</v>
      </c>
      <c r="AC64" s="406">
        <f>IFERROR(AB64/AB60,"")</f>
        <v>0</v>
      </c>
      <c r="AD64" s="407">
        <f t="shared" si="94"/>
        <v>0</v>
      </c>
      <c r="AE64" s="396">
        <v>0</v>
      </c>
      <c r="AF64" s="397" t="str">
        <f t="shared" si="95"/>
        <v/>
      </c>
      <c r="AG64" s="396">
        <v>0</v>
      </c>
      <c r="AH64" s="406">
        <f>IFERROR(AG64/AG60,"")</f>
        <v>0</v>
      </c>
      <c r="AI64" s="407">
        <f t="shared" si="96"/>
        <v>0</v>
      </c>
      <c r="AJ64" s="396">
        <v>0</v>
      </c>
      <c r="AK64" s="397" t="str">
        <f t="shared" si="97"/>
        <v/>
      </c>
      <c r="AL64" s="396">
        <v>0</v>
      </c>
      <c r="AM64" s="406">
        <f>IFERROR(AL64/AL60,"")</f>
        <v>0</v>
      </c>
      <c r="AN64" s="407">
        <f t="shared" si="98"/>
        <v>0</v>
      </c>
      <c r="AO64" s="378"/>
    </row>
    <row r="65" spans="1:41" s="135" customFormat="1" ht="21.6" customHeight="1" x14ac:dyDescent="0.2">
      <c r="A65" s="378"/>
      <c r="B65" s="379"/>
      <c r="C65" s="411" t="s">
        <v>66</v>
      </c>
      <c r="D65" s="402"/>
      <c r="E65" s="402"/>
      <c r="F65" s="396">
        <v>0</v>
      </c>
      <c r="G65" s="397" t="str">
        <f t="shared" si="7"/>
        <v/>
      </c>
      <c r="H65" s="396">
        <v>0</v>
      </c>
      <c r="I65" s="406">
        <f>IFERROR(H65/H60,"")</f>
        <v>0</v>
      </c>
      <c r="J65" s="407">
        <f t="shared" si="9"/>
        <v>0</v>
      </c>
      <c r="K65" s="396">
        <v>0</v>
      </c>
      <c r="L65" s="397" t="str">
        <f t="shared" si="87"/>
        <v/>
      </c>
      <c r="M65" s="396">
        <v>0</v>
      </c>
      <c r="N65" s="406">
        <f>IFERROR(M65/M60,"")</f>
        <v>0</v>
      </c>
      <c r="O65" s="407">
        <f t="shared" si="88"/>
        <v>0</v>
      </c>
      <c r="P65" s="396">
        <v>0</v>
      </c>
      <c r="Q65" s="397" t="str">
        <f t="shared" si="89"/>
        <v/>
      </c>
      <c r="R65" s="396">
        <v>0</v>
      </c>
      <c r="S65" s="406">
        <f>IFERROR(R65/R60,"")</f>
        <v>0</v>
      </c>
      <c r="T65" s="407">
        <f t="shared" si="90"/>
        <v>0</v>
      </c>
      <c r="U65" s="396">
        <v>0</v>
      </c>
      <c r="V65" s="397" t="str">
        <f t="shared" si="91"/>
        <v/>
      </c>
      <c r="W65" s="396">
        <v>0</v>
      </c>
      <c r="X65" s="406">
        <f>IFERROR(W65/W60,"")</f>
        <v>0</v>
      </c>
      <c r="Y65" s="407">
        <f t="shared" si="92"/>
        <v>0</v>
      </c>
      <c r="Z65" s="396">
        <v>0</v>
      </c>
      <c r="AA65" s="397" t="str">
        <f t="shared" si="93"/>
        <v/>
      </c>
      <c r="AB65" s="396">
        <v>0</v>
      </c>
      <c r="AC65" s="406">
        <f>IFERROR(AB65/AB60,"")</f>
        <v>0</v>
      </c>
      <c r="AD65" s="407">
        <f t="shared" si="94"/>
        <v>0</v>
      </c>
      <c r="AE65" s="396">
        <v>0</v>
      </c>
      <c r="AF65" s="397" t="str">
        <f t="shared" si="95"/>
        <v/>
      </c>
      <c r="AG65" s="396">
        <v>0</v>
      </c>
      <c r="AH65" s="406">
        <f>IFERROR(AG65/AG60,"")</f>
        <v>0</v>
      </c>
      <c r="AI65" s="407">
        <f t="shared" si="96"/>
        <v>0</v>
      </c>
      <c r="AJ65" s="396">
        <v>0</v>
      </c>
      <c r="AK65" s="397" t="str">
        <f t="shared" si="97"/>
        <v/>
      </c>
      <c r="AL65" s="396">
        <v>0</v>
      </c>
      <c r="AM65" s="406">
        <f>IFERROR(AL65/AL60,"")</f>
        <v>0</v>
      </c>
      <c r="AN65" s="407">
        <f t="shared" si="98"/>
        <v>0</v>
      </c>
      <c r="AO65" s="378"/>
    </row>
    <row r="66" spans="1:41" s="135" customFormat="1" ht="21.6" customHeight="1" x14ac:dyDescent="0.2">
      <c r="A66" s="378"/>
      <c r="B66" s="379"/>
      <c r="C66" s="411" t="s">
        <v>67</v>
      </c>
      <c r="D66" s="402"/>
      <c r="E66" s="402"/>
      <c r="F66" s="396">
        <v>108</v>
      </c>
      <c r="G66" s="397" t="str">
        <f t="shared" si="7"/>
        <v/>
      </c>
      <c r="H66" s="396">
        <v>7</v>
      </c>
      <c r="I66" s="406">
        <f>IFERROR(H66/H60,"")</f>
        <v>7.2314049586776862E-3</v>
      </c>
      <c r="J66" s="407">
        <f t="shared" si="9"/>
        <v>-0.93518518518518523</v>
      </c>
      <c r="K66" s="396">
        <v>42</v>
      </c>
      <c r="L66" s="397" t="str">
        <f t="shared" si="87"/>
        <v/>
      </c>
      <c r="M66" s="396">
        <v>3</v>
      </c>
      <c r="N66" s="406">
        <f>IFERROR(M66/M60,"")</f>
        <v>2.8037383177570093E-2</v>
      </c>
      <c r="O66" s="407">
        <f t="shared" si="88"/>
        <v>-0.9285714285714286</v>
      </c>
      <c r="P66" s="396">
        <v>40</v>
      </c>
      <c r="Q66" s="397" t="str">
        <f t="shared" si="89"/>
        <v/>
      </c>
      <c r="R66" s="396">
        <v>2</v>
      </c>
      <c r="S66" s="406">
        <f>IFERROR(R66/R60,"")</f>
        <v>2.9629629629629628E-3</v>
      </c>
      <c r="T66" s="407">
        <f t="shared" si="90"/>
        <v>-0.95</v>
      </c>
      <c r="U66" s="396">
        <v>9</v>
      </c>
      <c r="V66" s="397" t="str">
        <f t="shared" si="91"/>
        <v/>
      </c>
      <c r="W66" s="396">
        <v>0</v>
      </c>
      <c r="X66" s="406">
        <f>IFERROR(W66/W60,"")</f>
        <v>0</v>
      </c>
      <c r="Y66" s="407">
        <f t="shared" si="92"/>
        <v>-1</v>
      </c>
      <c r="Z66" s="396">
        <v>3</v>
      </c>
      <c r="AA66" s="397" t="str">
        <f t="shared" si="93"/>
        <v/>
      </c>
      <c r="AB66" s="396">
        <v>2</v>
      </c>
      <c r="AC66" s="406">
        <f>IFERROR(AB66/AB60,"")</f>
        <v>2.4096385542168676E-2</v>
      </c>
      <c r="AD66" s="407">
        <f t="shared" si="94"/>
        <v>-0.33333333333333331</v>
      </c>
      <c r="AE66" s="396">
        <v>4</v>
      </c>
      <c r="AF66" s="397" t="str">
        <f t="shared" si="95"/>
        <v/>
      </c>
      <c r="AG66" s="396">
        <v>0</v>
      </c>
      <c r="AH66" s="406">
        <f>IFERROR(AG66/AG60,"")</f>
        <v>0</v>
      </c>
      <c r="AI66" s="407">
        <f t="shared" si="96"/>
        <v>-1</v>
      </c>
      <c r="AJ66" s="396">
        <v>10</v>
      </c>
      <c r="AK66" s="397" t="str">
        <f t="shared" si="97"/>
        <v/>
      </c>
      <c r="AL66" s="396">
        <v>0</v>
      </c>
      <c r="AM66" s="406">
        <f>IFERROR(AL66/AL60,"")</f>
        <v>0</v>
      </c>
      <c r="AN66" s="407">
        <f t="shared" si="98"/>
        <v>-1</v>
      </c>
      <c r="AO66" s="378"/>
    </row>
    <row r="67" spans="1:41" s="135" customFormat="1" ht="21.6" customHeight="1" x14ac:dyDescent="0.2">
      <c r="A67" s="378"/>
      <c r="B67" s="379"/>
      <c r="C67" s="402" t="s">
        <v>22</v>
      </c>
      <c r="D67" s="402"/>
      <c r="E67" s="402"/>
      <c r="F67" s="400">
        <f t="shared" ref="F67:H67" si="99">SUM(F68:F73)</f>
        <v>1026</v>
      </c>
      <c r="G67" s="400"/>
      <c r="H67" s="400">
        <f t="shared" si="99"/>
        <v>968</v>
      </c>
      <c r="I67" s="401"/>
      <c r="J67" s="412"/>
      <c r="K67" s="400">
        <f>SUM(K68:K73)</f>
        <v>114</v>
      </c>
      <c r="L67" s="400"/>
      <c r="M67" s="400">
        <f t="shared" ref="M67" si="100">SUM(M68:M73)</f>
        <v>107</v>
      </c>
      <c r="N67" s="401"/>
      <c r="O67" s="412"/>
      <c r="P67" s="400">
        <f>SUM(P68:P73)</f>
        <v>797</v>
      </c>
      <c r="Q67" s="400"/>
      <c r="R67" s="400">
        <f t="shared" ref="R67" si="101">SUM(R68:R73)</f>
        <v>675</v>
      </c>
      <c r="S67" s="413"/>
      <c r="T67" s="412"/>
      <c r="U67" s="400">
        <f>SUM(U68:U73)</f>
        <v>38</v>
      </c>
      <c r="V67" s="400"/>
      <c r="W67" s="400">
        <f t="shared" ref="W67" si="102">SUM(W68:W73)</f>
        <v>54</v>
      </c>
      <c r="X67" s="413"/>
      <c r="Y67" s="412"/>
      <c r="Z67" s="400">
        <f>SUM(Z68:Z73)</f>
        <v>34</v>
      </c>
      <c r="AA67" s="400"/>
      <c r="AB67" s="400">
        <f t="shared" ref="AB67" si="103">SUM(AB68:AB73)</f>
        <v>83</v>
      </c>
      <c r="AC67" s="413"/>
      <c r="AD67" s="412"/>
      <c r="AE67" s="400">
        <f>SUM(AE68:AE73)</f>
        <v>6</v>
      </c>
      <c r="AF67" s="400"/>
      <c r="AG67" s="400">
        <f t="shared" ref="AG67" si="104">SUM(AG68:AG73)</f>
        <v>8</v>
      </c>
      <c r="AH67" s="413"/>
      <c r="AI67" s="412"/>
      <c r="AJ67" s="400">
        <f>SUM(AJ68:AJ73)</f>
        <v>37</v>
      </c>
      <c r="AK67" s="400"/>
      <c r="AL67" s="400">
        <f t="shared" ref="AL67" si="105">SUM(AL68:AL73)</f>
        <v>41</v>
      </c>
      <c r="AM67" s="413"/>
      <c r="AN67" s="412"/>
      <c r="AO67" s="378"/>
    </row>
    <row r="68" spans="1:41" s="135" customFormat="1" ht="21.6" customHeight="1" x14ac:dyDescent="0.2">
      <c r="A68" s="378"/>
      <c r="B68" s="379"/>
      <c r="C68" s="411" t="s">
        <v>68</v>
      </c>
      <c r="D68" s="402"/>
      <c r="E68" s="402"/>
      <c r="F68" s="396">
        <v>597</v>
      </c>
      <c r="G68" s="397" t="str">
        <f t="shared" si="7"/>
        <v/>
      </c>
      <c r="H68" s="396">
        <v>688</v>
      </c>
      <c r="I68" s="406">
        <f>IFERROR(H68/H67,"")</f>
        <v>0.71074380165289253</v>
      </c>
      <c r="J68" s="407">
        <f t="shared" si="9"/>
        <v>0.15242881072026801</v>
      </c>
      <c r="K68" s="396">
        <v>56</v>
      </c>
      <c r="L68" s="397" t="str">
        <f t="shared" ref="L68:L74" si="106">IFERROR(K68/K$9,"")</f>
        <v/>
      </c>
      <c r="M68" s="396">
        <v>70</v>
      </c>
      <c r="N68" s="406">
        <f>IFERROR(M68/M67,"")</f>
        <v>0.65420560747663548</v>
      </c>
      <c r="O68" s="407">
        <f t="shared" ref="O68:O74" si="107">IFERROR(( M68-K68)/K68,M68)</f>
        <v>0.25</v>
      </c>
      <c r="P68" s="396">
        <v>492</v>
      </c>
      <c r="Q68" s="397" t="str">
        <f t="shared" ref="Q68:Q74" si="108">IFERROR(P68/P$9,"")</f>
        <v/>
      </c>
      <c r="R68" s="396">
        <v>479</v>
      </c>
      <c r="S68" s="406">
        <f>IFERROR(R68/R67,"")</f>
        <v>0.70962962962962961</v>
      </c>
      <c r="T68" s="407">
        <f t="shared" ref="T68:T74" si="109">IFERROR(( R68-P68)/P68,R68)</f>
        <v>-2.6422764227642278E-2</v>
      </c>
      <c r="U68" s="396">
        <v>25</v>
      </c>
      <c r="V68" s="397" t="str">
        <f t="shared" ref="V68:V74" si="110">IFERROR(U68/U$9,"")</f>
        <v/>
      </c>
      <c r="W68" s="396">
        <v>47</v>
      </c>
      <c r="X68" s="406">
        <f>IFERROR(W68/W67,"")</f>
        <v>0.87037037037037035</v>
      </c>
      <c r="Y68" s="407">
        <f t="shared" ref="Y68:Y74" si="111">IFERROR(( W68-U68)/U68,W68)</f>
        <v>0.88</v>
      </c>
      <c r="Z68" s="396">
        <v>10</v>
      </c>
      <c r="AA68" s="397" t="str">
        <f t="shared" ref="AA68:AA74" si="112">IFERROR(Z68/Z$9,"")</f>
        <v/>
      </c>
      <c r="AB68" s="396">
        <v>57</v>
      </c>
      <c r="AC68" s="406">
        <f>IFERROR(AB68/AB67,"")</f>
        <v>0.68674698795180722</v>
      </c>
      <c r="AD68" s="407">
        <f t="shared" ref="AD68:AD74" si="113">IFERROR(( AB68-Z68)/Z68,AB68)</f>
        <v>4.7</v>
      </c>
      <c r="AE68" s="396">
        <v>2</v>
      </c>
      <c r="AF68" s="397" t="str">
        <f t="shared" ref="AF68:AF74" si="114">IFERROR(AE68/AE$9,"")</f>
        <v/>
      </c>
      <c r="AG68" s="396">
        <v>7</v>
      </c>
      <c r="AH68" s="406">
        <f>IFERROR(AG68/AG67,"")</f>
        <v>0.875</v>
      </c>
      <c r="AI68" s="407">
        <f t="shared" ref="AI68:AI74" si="115">IFERROR(( AG68-AE68)/AE68,AG68)</f>
        <v>2.5</v>
      </c>
      <c r="AJ68" s="396">
        <v>12</v>
      </c>
      <c r="AK68" s="397" t="str">
        <f t="shared" ref="AK68:AK74" si="116">IFERROR(AJ68/AJ$9,"")</f>
        <v/>
      </c>
      <c r="AL68" s="396">
        <v>28</v>
      </c>
      <c r="AM68" s="406">
        <f>IFERROR(AL68/AL67,"")</f>
        <v>0.68292682926829273</v>
      </c>
      <c r="AN68" s="407">
        <f t="shared" ref="AN68:AN74" si="117">IFERROR(( AL68-AJ68)/AJ68,AL68)</f>
        <v>1.3333333333333333</v>
      </c>
      <c r="AO68" s="378"/>
    </row>
    <row r="69" spans="1:41" s="135" customFormat="1" ht="21.6" customHeight="1" x14ac:dyDescent="0.2">
      <c r="A69" s="378"/>
      <c r="B69" s="379"/>
      <c r="C69" s="411" t="s">
        <v>69</v>
      </c>
      <c r="D69" s="402"/>
      <c r="E69" s="402"/>
      <c r="F69" s="396">
        <v>314</v>
      </c>
      <c r="G69" s="397" t="str">
        <f t="shared" si="7"/>
        <v/>
      </c>
      <c r="H69" s="396">
        <v>258</v>
      </c>
      <c r="I69" s="406">
        <f>IFERROR(H69/H67,"")</f>
        <v>0.26652892561983471</v>
      </c>
      <c r="J69" s="407">
        <f t="shared" si="9"/>
        <v>-0.17834394904458598</v>
      </c>
      <c r="K69" s="396">
        <v>15</v>
      </c>
      <c r="L69" s="397" t="str">
        <f t="shared" si="106"/>
        <v/>
      </c>
      <c r="M69" s="396">
        <v>26</v>
      </c>
      <c r="N69" s="406">
        <f>IFERROR(M69/M67,"")</f>
        <v>0.24299065420560748</v>
      </c>
      <c r="O69" s="407">
        <f t="shared" si="107"/>
        <v>0.73333333333333328</v>
      </c>
      <c r="P69" s="396">
        <v>262</v>
      </c>
      <c r="Q69" s="397" t="str">
        <f t="shared" si="108"/>
        <v/>
      </c>
      <c r="R69" s="396">
        <v>190</v>
      </c>
      <c r="S69" s="406">
        <f>IFERROR(R69/R67,"")</f>
        <v>0.2814814814814815</v>
      </c>
      <c r="T69" s="407">
        <f t="shared" si="109"/>
        <v>-0.27480916030534353</v>
      </c>
      <c r="U69" s="396">
        <v>3</v>
      </c>
      <c r="V69" s="397" t="str">
        <f t="shared" si="110"/>
        <v/>
      </c>
      <c r="W69" s="396">
        <v>6</v>
      </c>
      <c r="X69" s="406">
        <f>IFERROR(W69/W67,"")</f>
        <v>0.1111111111111111</v>
      </c>
      <c r="Y69" s="407">
        <f t="shared" si="111"/>
        <v>1</v>
      </c>
      <c r="Z69" s="396">
        <v>21</v>
      </c>
      <c r="AA69" s="397" t="str">
        <f t="shared" si="112"/>
        <v/>
      </c>
      <c r="AB69" s="396">
        <v>24</v>
      </c>
      <c r="AC69" s="406">
        <f>IFERROR(AB69/AB67,"")</f>
        <v>0.28915662650602408</v>
      </c>
      <c r="AD69" s="407">
        <f t="shared" si="113"/>
        <v>0.14285714285714285</v>
      </c>
      <c r="AE69" s="396">
        <v>0</v>
      </c>
      <c r="AF69" s="397" t="str">
        <f t="shared" si="114"/>
        <v/>
      </c>
      <c r="AG69" s="396">
        <v>1</v>
      </c>
      <c r="AH69" s="406">
        <f>IFERROR(AG69/AG67,"")</f>
        <v>0.125</v>
      </c>
      <c r="AI69" s="407">
        <f t="shared" si="115"/>
        <v>1</v>
      </c>
      <c r="AJ69" s="396">
        <v>13</v>
      </c>
      <c r="AK69" s="397" t="str">
        <f t="shared" si="116"/>
        <v/>
      </c>
      <c r="AL69" s="396">
        <v>11</v>
      </c>
      <c r="AM69" s="406">
        <f>IFERROR(AL69/AL67,"")</f>
        <v>0.26829268292682928</v>
      </c>
      <c r="AN69" s="407">
        <f t="shared" si="117"/>
        <v>-0.15384615384615385</v>
      </c>
      <c r="AO69" s="378"/>
    </row>
    <row r="70" spans="1:41" s="135" customFormat="1" ht="21.6" customHeight="1" x14ac:dyDescent="0.2">
      <c r="A70" s="378"/>
      <c r="B70" s="379"/>
      <c r="C70" s="411" t="s">
        <v>70</v>
      </c>
      <c r="D70" s="402"/>
      <c r="E70" s="402"/>
      <c r="F70" s="396">
        <v>4</v>
      </c>
      <c r="G70" s="397" t="str">
        <f t="shared" si="7"/>
        <v/>
      </c>
      <c r="H70" s="396">
        <v>10</v>
      </c>
      <c r="I70" s="406">
        <f>IFERROR(H70/H67,"")</f>
        <v>1.0330578512396695E-2</v>
      </c>
      <c r="J70" s="407">
        <f t="shared" si="9"/>
        <v>1.5</v>
      </c>
      <c r="K70" s="396">
        <v>1</v>
      </c>
      <c r="L70" s="397" t="str">
        <f t="shared" si="106"/>
        <v/>
      </c>
      <c r="M70" s="396">
        <v>6</v>
      </c>
      <c r="N70" s="406">
        <f>IFERROR(M70/M67,"")</f>
        <v>5.6074766355140186E-2</v>
      </c>
      <c r="O70" s="407">
        <f t="shared" si="107"/>
        <v>5</v>
      </c>
      <c r="P70" s="396">
        <v>0</v>
      </c>
      <c r="Q70" s="397" t="str">
        <f t="shared" si="108"/>
        <v/>
      </c>
      <c r="R70" s="396">
        <v>1</v>
      </c>
      <c r="S70" s="406">
        <f>IFERROR(R70/R67,"")</f>
        <v>1.4814814814814814E-3</v>
      </c>
      <c r="T70" s="407">
        <f t="shared" si="109"/>
        <v>1</v>
      </c>
      <c r="U70" s="396">
        <v>1</v>
      </c>
      <c r="V70" s="397" t="str">
        <f t="shared" si="110"/>
        <v/>
      </c>
      <c r="W70" s="396">
        <v>1</v>
      </c>
      <c r="X70" s="406">
        <f>IFERROR(W70/W67,"")</f>
        <v>1.8518518518518517E-2</v>
      </c>
      <c r="Y70" s="407">
        <f t="shared" si="111"/>
        <v>0</v>
      </c>
      <c r="Z70" s="396">
        <v>1</v>
      </c>
      <c r="AA70" s="397" t="str">
        <f t="shared" si="112"/>
        <v/>
      </c>
      <c r="AB70" s="396">
        <v>1</v>
      </c>
      <c r="AC70" s="406">
        <f>IFERROR(AB70/AB67,"")</f>
        <v>1.2048192771084338E-2</v>
      </c>
      <c r="AD70" s="407">
        <f t="shared" si="113"/>
        <v>0</v>
      </c>
      <c r="AE70" s="396">
        <v>0</v>
      </c>
      <c r="AF70" s="397" t="str">
        <f t="shared" si="114"/>
        <v/>
      </c>
      <c r="AG70" s="396">
        <v>0</v>
      </c>
      <c r="AH70" s="406">
        <f>IFERROR(AG70/AG67,"")</f>
        <v>0</v>
      </c>
      <c r="AI70" s="407">
        <f t="shared" si="115"/>
        <v>0</v>
      </c>
      <c r="AJ70" s="396">
        <v>1</v>
      </c>
      <c r="AK70" s="397" t="str">
        <f t="shared" si="116"/>
        <v/>
      </c>
      <c r="AL70" s="396">
        <v>1</v>
      </c>
      <c r="AM70" s="406">
        <f>IFERROR(AL70/AL67,"")</f>
        <v>2.4390243902439025E-2</v>
      </c>
      <c r="AN70" s="407">
        <f t="shared" si="117"/>
        <v>0</v>
      </c>
      <c r="AO70" s="378"/>
    </row>
    <row r="71" spans="1:41" s="135" customFormat="1" ht="21.6" customHeight="1" x14ac:dyDescent="0.2">
      <c r="A71" s="378"/>
      <c r="B71" s="379"/>
      <c r="C71" s="411" t="s">
        <v>71</v>
      </c>
      <c r="D71" s="402"/>
      <c r="E71" s="402"/>
      <c r="F71" s="396">
        <v>0</v>
      </c>
      <c r="G71" s="397" t="str">
        <f t="shared" si="7"/>
        <v/>
      </c>
      <c r="H71" s="396">
        <v>0</v>
      </c>
      <c r="I71" s="406">
        <f>IFERROR(H71/H67,"")</f>
        <v>0</v>
      </c>
      <c r="J71" s="407">
        <f t="shared" si="9"/>
        <v>0</v>
      </c>
      <c r="K71" s="396">
        <v>0</v>
      </c>
      <c r="L71" s="397" t="str">
        <f t="shared" si="106"/>
        <v/>
      </c>
      <c r="M71" s="396">
        <v>0</v>
      </c>
      <c r="N71" s="406">
        <f>IFERROR(M71/M67,"")</f>
        <v>0</v>
      </c>
      <c r="O71" s="407">
        <f t="shared" si="107"/>
        <v>0</v>
      </c>
      <c r="P71" s="396">
        <v>0</v>
      </c>
      <c r="Q71" s="397" t="str">
        <f t="shared" si="108"/>
        <v/>
      </c>
      <c r="R71" s="396">
        <v>0</v>
      </c>
      <c r="S71" s="406">
        <f>IFERROR(R71/R67,"")</f>
        <v>0</v>
      </c>
      <c r="T71" s="407">
        <f t="shared" si="109"/>
        <v>0</v>
      </c>
      <c r="U71" s="396">
        <v>0</v>
      </c>
      <c r="V71" s="397" t="str">
        <f t="shared" si="110"/>
        <v/>
      </c>
      <c r="W71" s="396">
        <v>0</v>
      </c>
      <c r="X71" s="406">
        <f>IFERROR(W71/W67,"")</f>
        <v>0</v>
      </c>
      <c r="Y71" s="407">
        <f t="shared" si="111"/>
        <v>0</v>
      </c>
      <c r="Z71" s="396">
        <v>0</v>
      </c>
      <c r="AA71" s="397" t="str">
        <f t="shared" si="112"/>
        <v/>
      </c>
      <c r="AB71" s="396">
        <v>0</v>
      </c>
      <c r="AC71" s="406">
        <f>IFERROR(AB71/AB67,"")</f>
        <v>0</v>
      </c>
      <c r="AD71" s="407">
        <f t="shared" si="113"/>
        <v>0</v>
      </c>
      <c r="AE71" s="396">
        <v>0</v>
      </c>
      <c r="AF71" s="397" t="str">
        <f t="shared" si="114"/>
        <v/>
      </c>
      <c r="AG71" s="396">
        <v>0</v>
      </c>
      <c r="AH71" s="406">
        <f>IFERROR(AG71/AG67,"")</f>
        <v>0</v>
      </c>
      <c r="AI71" s="407">
        <f t="shared" si="115"/>
        <v>0</v>
      </c>
      <c r="AJ71" s="396">
        <v>0</v>
      </c>
      <c r="AK71" s="397" t="str">
        <f t="shared" si="116"/>
        <v/>
      </c>
      <c r="AL71" s="396">
        <v>0</v>
      </c>
      <c r="AM71" s="406">
        <f>IFERROR(AL71/AL67,"")</f>
        <v>0</v>
      </c>
      <c r="AN71" s="407">
        <f t="shared" si="117"/>
        <v>0</v>
      </c>
      <c r="AO71" s="378"/>
    </row>
    <row r="72" spans="1:41" s="135" customFormat="1" ht="21.6" customHeight="1" x14ac:dyDescent="0.2">
      <c r="A72" s="378"/>
      <c r="B72" s="379"/>
      <c r="C72" s="411" t="s">
        <v>72</v>
      </c>
      <c r="D72" s="402"/>
      <c r="E72" s="402"/>
      <c r="F72" s="396">
        <v>1</v>
      </c>
      <c r="G72" s="397" t="str">
        <f t="shared" si="7"/>
        <v/>
      </c>
      <c r="H72" s="396">
        <v>2</v>
      </c>
      <c r="I72" s="406">
        <f>IFERROR(H72/H67,"")</f>
        <v>2.0661157024793389E-3</v>
      </c>
      <c r="J72" s="407">
        <f t="shared" si="9"/>
        <v>1</v>
      </c>
      <c r="K72" s="396">
        <v>0</v>
      </c>
      <c r="L72" s="397" t="str">
        <f t="shared" si="106"/>
        <v/>
      </c>
      <c r="M72" s="396">
        <v>1</v>
      </c>
      <c r="N72" s="406">
        <f>IFERROR(M72/M67,"")</f>
        <v>9.3457943925233638E-3</v>
      </c>
      <c r="O72" s="407">
        <f t="shared" si="107"/>
        <v>1</v>
      </c>
      <c r="P72" s="396">
        <v>1</v>
      </c>
      <c r="Q72" s="397" t="str">
        <f t="shared" si="108"/>
        <v/>
      </c>
      <c r="R72" s="396">
        <v>0</v>
      </c>
      <c r="S72" s="406">
        <f>IFERROR(R72/R67,"")</f>
        <v>0</v>
      </c>
      <c r="T72" s="407">
        <f t="shared" si="109"/>
        <v>-1</v>
      </c>
      <c r="U72" s="396">
        <v>0</v>
      </c>
      <c r="V72" s="397" t="str">
        <f t="shared" si="110"/>
        <v/>
      </c>
      <c r="W72" s="396">
        <v>0</v>
      </c>
      <c r="X72" s="406">
        <f>IFERROR(W72/W67,"")</f>
        <v>0</v>
      </c>
      <c r="Y72" s="407">
        <f t="shared" si="111"/>
        <v>0</v>
      </c>
      <c r="Z72" s="396">
        <v>0</v>
      </c>
      <c r="AA72" s="397" t="str">
        <f t="shared" si="112"/>
        <v/>
      </c>
      <c r="AB72" s="396">
        <v>0</v>
      </c>
      <c r="AC72" s="406">
        <f>IFERROR(AB72/AB67,"")</f>
        <v>0</v>
      </c>
      <c r="AD72" s="407">
        <f t="shared" si="113"/>
        <v>0</v>
      </c>
      <c r="AE72" s="396">
        <v>0</v>
      </c>
      <c r="AF72" s="397" t="str">
        <f t="shared" si="114"/>
        <v/>
      </c>
      <c r="AG72" s="396">
        <v>0</v>
      </c>
      <c r="AH72" s="406">
        <f>IFERROR(AG72/AG67,"")</f>
        <v>0</v>
      </c>
      <c r="AI72" s="407">
        <f t="shared" si="115"/>
        <v>0</v>
      </c>
      <c r="AJ72" s="396">
        <v>0</v>
      </c>
      <c r="AK72" s="397" t="str">
        <f t="shared" si="116"/>
        <v/>
      </c>
      <c r="AL72" s="396">
        <v>1</v>
      </c>
      <c r="AM72" s="406">
        <f>IFERROR(AL72/AL67,"")</f>
        <v>2.4390243902439025E-2</v>
      </c>
      <c r="AN72" s="407">
        <f t="shared" si="117"/>
        <v>1</v>
      </c>
      <c r="AO72" s="378"/>
    </row>
    <row r="73" spans="1:41" s="135" customFormat="1" ht="21.6" customHeight="1" x14ac:dyDescent="0.2">
      <c r="A73" s="378"/>
      <c r="B73" s="379"/>
      <c r="C73" s="411" t="s">
        <v>73</v>
      </c>
      <c r="D73" s="402"/>
      <c r="E73" s="402"/>
      <c r="F73" s="396">
        <v>110</v>
      </c>
      <c r="G73" s="397" t="str">
        <f t="shared" si="7"/>
        <v/>
      </c>
      <c r="H73" s="396">
        <v>10</v>
      </c>
      <c r="I73" s="406">
        <f>IFERROR(H73/H67,"")</f>
        <v>1.0330578512396695E-2</v>
      </c>
      <c r="J73" s="407">
        <f t="shared" si="9"/>
        <v>-0.90909090909090906</v>
      </c>
      <c r="K73" s="396">
        <v>42</v>
      </c>
      <c r="L73" s="397" t="str">
        <f t="shared" si="106"/>
        <v/>
      </c>
      <c r="M73" s="396">
        <v>4</v>
      </c>
      <c r="N73" s="406">
        <f>IFERROR(M73/M67,"")</f>
        <v>3.7383177570093455E-2</v>
      </c>
      <c r="O73" s="407">
        <f t="shared" si="107"/>
        <v>-0.90476190476190477</v>
      </c>
      <c r="P73" s="396">
        <v>42</v>
      </c>
      <c r="Q73" s="397" t="str">
        <f t="shared" si="108"/>
        <v/>
      </c>
      <c r="R73" s="396">
        <v>5</v>
      </c>
      <c r="S73" s="406">
        <f>IFERROR(R73/R67,"")</f>
        <v>7.4074074074074077E-3</v>
      </c>
      <c r="T73" s="407">
        <f t="shared" si="109"/>
        <v>-0.88095238095238093</v>
      </c>
      <c r="U73" s="396">
        <v>9</v>
      </c>
      <c r="V73" s="397" t="str">
        <f t="shared" si="110"/>
        <v/>
      </c>
      <c r="W73" s="396">
        <v>0</v>
      </c>
      <c r="X73" s="406">
        <f>IFERROR(W73/W67,"")</f>
        <v>0</v>
      </c>
      <c r="Y73" s="407">
        <f t="shared" si="111"/>
        <v>-1</v>
      </c>
      <c r="Z73" s="396">
        <v>2</v>
      </c>
      <c r="AA73" s="397" t="str">
        <f t="shared" si="112"/>
        <v/>
      </c>
      <c r="AB73" s="396">
        <v>1</v>
      </c>
      <c r="AC73" s="406">
        <f>IFERROR(AB73/AB67,"")</f>
        <v>1.2048192771084338E-2</v>
      </c>
      <c r="AD73" s="407">
        <f t="shared" si="113"/>
        <v>-0.5</v>
      </c>
      <c r="AE73" s="396">
        <v>4</v>
      </c>
      <c r="AF73" s="397" t="str">
        <f t="shared" si="114"/>
        <v/>
      </c>
      <c r="AG73" s="396">
        <v>0</v>
      </c>
      <c r="AH73" s="406">
        <f>IFERROR(AG73/AG67,"")</f>
        <v>0</v>
      </c>
      <c r="AI73" s="407">
        <f t="shared" si="115"/>
        <v>-1</v>
      </c>
      <c r="AJ73" s="396">
        <v>11</v>
      </c>
      <c r="AK73" s="397" t="str">
        <f t="shared" si="116"/>
        <v/>
      </c>
      <c r="AL73" s="396">
        <v>0</v>
      </c>
      <c r="AM73" s="406">
        <f>IFERROR(AL73/AL67,"")</f>
        <v>0</v>
      </c>
      <c r="AN73" s="407">
        <f t="shared" si="117"/>
        <v>-1</v>
      </c>
      <c r="AO73" s="378"/>
    </row>
    <row r="74" spans="1:41" s="135" customFormat="1" ht="24" customHeight="1" x14ac:dyDescent="0.2">
      <c r="A74" s="378"/>
      <c r="B74" s="379"/>
      <c r="C74" s="414" t="s">
        <v>76</v>
      </c>
      <c r="D74" s="414"/>
      <c r="E74" s="414"/>
      <c r="F74" s="396">
        <v>16</v>
      </c>
      <c r="G74" s="397" t="str">
        <f t="shared" si="7"/>
        <v/>
      </c>
      <c r="H74" s="396">
        <v>7</v>
      </c>
      <c r="I74" s="397" t="str">
        <f t="shared" si="8"/>
        <v/>
      </c>
      <c r="J74" s="407">
        <f t="shared" si="9"/>
        <v>-0.5625</v>
      </c>
      <c r="K74" s="396">
        <v>0</v>
      </c>
      <c r="L74" s="397" t="str">
        <f t="shared" si="106"/>
        <v/>
      </c>
      <c r="M74" s="396">
        <v>0</v>
      </c>
      <c r="N74" s="397" t="str">
        <f t="shared" ref="N74" si="118">IFERROR(M74/M$9,"")</f>
        <v/>
      </c>
      <c r="O74" s="407">
        <f t="shared" si="107"/>
        <v>0</v>
      </c>
      <c r="P74" s="396">
        <v>0</v>
      </c>
      <c r="Q74" s="397" t="str">
        <f t="shared" si="108"/>
        <v/>
      </c>
      <c r="R74" s="396">
        <v>0</v>
      </c>
      <c r="S74" s="397" t="str">
        <f t="shared" ref="S74" si="119">IFERROR(R74/R$9,"")</f>
        <v/>
      </c>
      <c r="T74" s="407">
        <f t="shared" si="109"/>
        <v>0</v>
      </c>
      <c r="U74" s="396">
        <v>0</v>
      </c>
      <c r="V74" s="397" t="str">
        <f t="shared" si="110"/>
        <v/>
      </c>
      <c r="W74" s="396">
        <v>0</v>
      </c>
      <c r="X74" s="397" t="str">
        <f t="shared" ref="X74" si="120">IFERROR(W74/W$9,"")</f>
        <v/>
      </c>
      <c r="Y74" s="407">
        <f t="shared" si="111"/>
        <v>0</v>
      </c>
      <c r="Z74" s="396">
        <v>0</v>
      </c>
      <c r="AA74" s="397" t="str">
        <f t="shared" si="112"/>
        <v/>
      </c>
      <c r="AB74" s="396">
        <v>0</v>
      </c>
      <c r="AC74" s="397" t="str">
        <f t="shared" ref="AC74" si="121">IFERROR(AB74/AB$9,"")</f>
        <v/>
      </c>
      <c r="AD74" s="407">
        <f t="shared" si="113"/>
        <v>0</v>
      </c>
      <c r="AE74" s="396">
        <v>0</v>
      </c>
      <c r="AF74" s="397" t="str">
        <f t="shared" si="114"/>
        <v/>
      </c>
      <c r="AG74" s="396">
        <v>0</v>
      </c>
      <c r="AH74" s="397" t="str">
        <f t="shared" ref="AH74" si="122">IFERROR(AG74/AG$9,"")</f>
        <v/>
      </c>
      <c r="AI74" s="407">
        <f t="shared" si="115"/>
        <v>0</v>
      </c>
      <c r="AJ74" s="396">
        <v>0</v>
      </c>
      <c r="AK74" s="397" t="str">
        <f t="shared" si="116"/>
        <v/>
      </c>
      <c r="AL74" s="396">
        <v>0</v>
      </c>
      <c r="AM74" s="397" t="str">
        <f t="shared" ref="AM74" si="123">IFERROR(AL74/AL$9,"")</f>
        <v/>
      </c>
      <c r="AN74" s="407">
        <f t="shared" si="117"/>
        <v>0</v>
      </c>
      <c r="AO74" s="378"/>
    </row>
    <row r="75" spans="1:41" s="135" customFormat="1" ht="21.6" customHeight="1" x14ac:dyDescent="0.2">
      <c r="A75" s="378"/>
      <c r="B75" s="379"/>
      <c r="C75" s="402"/>
      <c r="D75" s="402"/>
      <c r="E75" s="402"/>
      <c r="F75" s="415"/>
      <c r="G75" s="397"/>
      <c r="H75" s="415"/>
      <c r="I75" s="397"/>
      <c r="J75" s="407"/>
      <c r="K75" s="415"/>
      <c r="L75" s="397"/>
      <c r="M75" s="415"/>
      <c r="N75" s="397"/>
      <c r="O75" s="407"/>
      <c r="P75" s="415"/>
      <c r="Q75" s="397"/>
      <c r="R75" s="415"/>
      <c r="S75" s="397"/>
      <c r="T75" s="407"/>
      <c r="U75" s="415"/>
      <c r="V75" s="397"/>
      <c r="W75" s="415"/>
      <c r="X75" s="397"/>
      <c r="Y75" s="407"/>
      <c r="Z75" s="415"/>
      <c r="AA75" s="397"/>
      <c r="AB75" s="415"/>
      <c r="AC75" s="397"/>
      <c r="AD75" s="407"/>
      <c r="AE75" s="415"/>
      <c r="AF75" s="397"/>
      <c r="AG75" s="415"/>
      <c r="AH75" s="397"/>
      <c r="AI75" s="407"/>
      <c r="AJ75" s="415"/>
      <c r="AK75" s="397"/>
      <c r="AL75" s="415"/>
      <c r="AM75" s="397"/>
      <c r="AN75" s="407"/>
      <c r="AO75" s="378"/>
    </row>
    <row r="76" spans="1:41" s="135" customFormat="1" ht="24.75" customHeight="1" x14ac:dyDescent="0.2">
      <c r="A76" s="378"/>
      <c r="B76" s="379"/>
      <c r="C76" s="414" t="s">
        <v>38</v>
      </c>
      <c r="D76" s="414"/>
      <c r="E76" s="414"/>
      <c r="F76" s="396">
        <v>828</v>
      </c>
      <c r="G76" s="397" t="str">
        <f t="shared" si="7"/>
        <v/>
      </c>
      <c r="H76" s="396">
        <v>795</v>
      </c>
      <c r="I76" s="397" t="str">
        <f t="shared" si="8"/>
        <v/>
      </c>
      <c r="J76" s="407">
        <f t="shared" si="9"/>
        <v>-3.9855072463768113E-2</v>
      </c>
      <c r="K76" s="396">
        <v>0</v>
      </c>
      <c r="L76" s="397" t="str">
        <f t="shared" ref="L76" si="124">IFERROR(K76/K$9,"")</f>
        <v/>
      </c>
      <c r="M76" s="396">
        <v>0</v>
      </c>
      <c r="N76" s="397" t="str">
        <f t="shared" ref="N76" si="125">IFERROR(M76/M$9,"")</f>
        <v/>
      </c>
      <c r="O76" s="407">
        <f t="shared" ref="O76" si="126">IFERROR(( M76-K76)/K76,M76)</f>
        <v>0</v>
      </c>
      <c r="P76" s="396">
        <v>0</v>
      </c>
      <c r="Q76" s="397" t="str">
        <f t="shared" ref="Q76" si="127">IFERROR(P76/P$9,"")</f>
        <v/>
      </c>
      <c r="R76" s="396">
        <v>0</v>
      </c>
      <c r="S76" s="397" t="str">
        <f t="shared" ref="S76" si="128">IFERROR(R76/R$9,"")</f>
        <v/>
      </c>
      <c r="T76" s="407">
        <f t="shared" ref="T76" si="129">IFERROR(( R76-P76)/P76,R76)</f>
        <v>0</v>
      </c>
      <c r="U76" s="396">
        <v>0</v>
      </c>
      <c r="V76" s="397" t="str">
        <f t="shared" ref="V76" si="130">IFERROR(U76/U$9,"")</f>
        <v/>
      </c>
      <c r="W76" s="396">
        <v>0</v>
      </c>
      <c r="X76" s="397" t="str">
        <f t="shared" ref="X76" si="131">IFERROR(W76/W$9,"")</f>
        <v/>
      </c>
      <c r="Y76" s="407">
        <f t="shared" ref="Y76" si="132">IFERROR(( W76-U76)/U76,W76)</f>
        <v>0</v>
      </c>
      <c r="Z76" s="396">
        <v>0</v>
      </c>
      <c r="AA76" s="397" t="str">
        <f t="shared" ref="AA76" si="133">IFERROR(Z76/Z$9,"")</f>
        <v/>
      </c>
      <c r="AB76" s="396">
        <v>0</v>
      </c>
      <c r="AC76" s="397" t="str">
        <f t="shared" ref="AC76" si="134">IFERROR(AB76/AB$9,"")</f>
        <v/>
      </c>
      <c r="AD76" s="407">
        <f t="shared" ref="AD76" si="135">IFERROR(( AB76-Z76)/Z76,AB76)</f>
        <v>0</v>
      </c>
      <c r="AE76" s="396">
        <v>0</v>
      </c>
      <c r="AF76" s="397" t="str">
        <f t="shared" ref="AF76" si="136">IFERROR(AE76/AE$9,"")</f>
        <v/>
      </c>
      <c r="AG76" s="396">
        <v>0</v>
      </c>
      <c r="AH76" s="397" t="str">
        <f t="shared" ref="AH76" si="137">IFERROR(AG76/AG$9,"")</f>
        <v/>
      </c>
      <c r="AI76" s="407">
        <f t="shared" ref="AI76" si="138">IFERROR(( AG76-AE76)/AE76,AG76)</f>
        <v>0</v>
      </c>
      <c r="AJ76" s="396">
        <v>0</v>
      </c>
      <c r="AK76" s="397" t="str">
        <f t="shared" ref="AK76" si="139">IFERROR(AJ76/AJ$9,"")</f>
        <v/>
      </c>
      <c r="AL76" s="396">
        <v>0</v>
      </c>
      <c r="AM76" s="397" t="str">
        <f t="shared" ref="AM76" si="140">IFERROR(AL76/AL$9,"")</f>
        <v/>
      </c>
      <c r="AN76" s="407">
        <f t="shared" ref="AN76" si="141">IFERROR(( AL76-AJ76)/AJ76,AL76)</f>
        <v>0</v>
      </c>
      <c r="AO76" s="378"/>
    </row>
    <row r="77" spans="1:41" s="135" customFormat="1" ht="21.6" customHeight="1" x14ac:dyDescent="0.2">
      <c r="A77" s="378"/>
      <c r="B77" s="379"/>
      <c r="C77" s="402"/>
      <c r="D77" s="402"/>
      <c r="E77" s="402"/>
      <c r="F77" s="415"/>
      <c r="G77" s="397"/>
      <c r="H77" s="415"/>
      <c r="I77" s="397"/>
      <c r="J77" s="407"/>
      <c r="K77" s="415"/>
      <c r="L77" s="397"/>
      <c r="M77" s="415"/>
      <c r="N77" s="397"/>
      <c r="O77" s="407"/>
      <c r="P77" s="415"/>
      <c r="Q77" s="397"/>
      <c r="R77" s="415"/>
      <c r="S77" s="397"/>
      <c r="T77" s="407"/>
      <c r="U77" s="415"/>
      <c r="V77" s="397"/>
      <c r="W77" s="415"/>
      <c r="X77" s="397"/>
      <c r="Y77" s="407"/>
      <c r="Z77" s="415"/>
      <c r="AA77" s="397"/>
      <c r="AB77" s="415"/>
      <c r="AC77" s="397"/>
      <c r="AD77" s="407"/>
      <c r="AE77" s="415"/>
      <c r="AF77" s="397"/>
      <c r="AG77" s="415"/>
      <c r="AH77" s="397"/>
      <c r="AI77" s="407"/>
      <c r="AJ77" s="415"/>
      <c r="AK77" s="397"/>
      <c r="AL77" s="415"/>
      <c r="AM77" s="397"/>
      <c r="AN77" s="407"/>
      <c r="AO77" s="378"/>
    </row>
    <row r="78" spans="1:41" s="135" customFormat="1" ht="38.25" customHeight="1" x14ac:dyDescent="0.2">
      <c r="A78" s="378"/>
      <c r="B78" s="379"/>
      <c r="C78" s="414" t="s">
        <v>39</v>
      </c>
      <c r="D78" s="414"/>
      <c r="E78" s="414"/>
      <c r="F78" s="396">
        <v>961</v>
      </c>
      <c r="G78" s="397" t="str">
        <f t="shared" si="7"/>
        <v/>
      </c>
      <c r="H78" s="396">
        <v>912</v>
      </c>
      <c r="I78" s="397" t="str">
        <f t="shared" si="8"/>
        <v/>
      </c>
      <c r="J78" s="407">
        <f t="shared" si="9"/>
        <v>-5.0988553590010408E-2</v>
      </c>
      <c r="K78" s="396">
        <v>0</v>
      </c>
      <c r="L78" s="397" t="str">
        <f t="shared" ref="L78" si="142">IFERROR(K78/K$9,"")</f>
        <v/>
      </c>
      <c r="M78" s="396">
        <v>0</v>
      </c>
      <c r="N78" s="397" t="str">
        <f t="shared" ref="N78" si="143">IFERROR(M78/M$9,"")</f>
        <v/>
      </c>
      <c r="O78" s="407">
        <f t="shared" ref="O78" si="144">IFERROR(( M78-K78)/K78,M78)</f>
        <v>0</v>
      </c>
      <c r="P78" s="396">
        <v>0</v>
      </c>
      <c r="Q78" s="397" t="str">
        <f t="shared" ref="Q78" si="145">IFERROR(P78/P$9,"")</f>
        <v/>
      </c>
      <c r="R78" s="396">
        <v>0</v>
      </c>
      <c r="S78" s="397" t="str">
        <f t="shared" ref="S78" si="146">IFERROR(R78/R$9,"")</f>
        <v/>
      </c>
      <c r="T78" s="407">
        <f t="shared" ref="T78" si="147">IFERROR(( R78-P78)/P78,R78)</f>
        <v>0</v>
      </c>
      <c r="U78" s="396">
        <v>0</v>
      </c>
      <c r="V78" s="397" t="str">
        <f t="shared" ref="V78" si="148">IFERROR(U78/U$9,"")</f>
        <v/>
      </c>
      <c r="W78" s="396">
        <v>0</v>
      </c>
      <c r="X78" s="397" t="str">
        <f t="shared" ref="X78" si="149">IFERROR(W78/W$9,"")</f>
        <v/>
      </c>
      <c r="Y78" s="407">
        <f t="shared" ref="Y78" si="150">IFERROR(( W78-U78)/U78,W78)</f>
        <v>0</v>
      </c>
      <c r="Z78" s="396">
        <v>0</v>
      </c>
      <c r="AA78" s="397" t="str">
        <f t="shared" ref="AA78" si="151">IFERROR(Z78/Z$9,"")</f>
        <v/>
      </c>
      <c r="AB78" s="396">
        <v>0</v>
      </c>
      <c r="AC78" s="397" t="str">
        <f t="shared" ref="AC78" si="152">IFERROR(AB78/AB$9,"")</f>
        <v/>
      </c>
      <c r="AD78" s="407">
        <f t="shared" ref="AD78" si="153">IFERROR(( AB78-Z78)/Z78,AB78)</f>
        <v>0</v>
      </c>
      <c r="AE78" s="396">
        <v>0</v>
      </c>
      <c r="AF78" s="397" t="str">
        <f t="shared" ref="AF78" si="154">IFERROR(AE78/AE$9,"")</f>
        <v/>
      </c>
      <c r="AG78" s="396">
        <v>0</v>
      </c>
      <c r="AH78" s="397" t="str">
        <f t="shared" ref="AH78" si="155">IFERROR(AG78/AG$9,"")</f>
        <v/>
      </c>
      <c r="AI78" s="407">
        <f t="shared" ref="AI78" si="156">IFERROR(( AG78-AE78)/AE78,AG78)</f>
        <v>0</v>
      </c>
      <c r="AJ78" s="396">
        <v>0</v>
      </c>
      <c r="AK78" s="397" t="str">
        <f t="shared" ref="AK78" si="157">IFERROR(AJ78/AJ$9,"")</f>
        <v/>
      </c>
      <c r="AL78" s="396">
        <v>0</v>
      </c>
      <c r="AM78" s="397" t="str">
        <f t="shared" ref="AM78" si="158">IFERROR(AL78/AL$9,"")</f>
        <v/>
      </c>
      <c r="AN78" s="407">
        <f t="shared" ref="AN78" si="159">IFERROR(( AL78-AJ78)/AJ78,AL78)</f>
        <v>0</v>
      </c>
      <c r="AO78" s="378"/>
    </row>
    <row r="79" spans="1:41" s="135" customFormat="1" ht="21.6" customHeight="1" x14ac:dyDescent="0.2">
      <c r="A79" s="378"/>
      <c r="B79" s="379"/>
      <c r="C79" s="378"/>
      <c r="D79" s="402"/>
      <c r="E79" s="402"/>
      <c r="F79" s="415"/>
      <c r="G79" s="397"/>
      <c r="H79" s="415"/>
      <c r="I79" s="397"/>
      <c r="J79" s="407"/>
      <c r="K79" s="415"/>
      <c r="L79" s="397"/>
      <c r="M79" s="415"/>
      <c r="N79" s="397"/>
      <c r="O79" s="407"/>
      <c r="P79" s="415"/>
      <c r="Q79" s="397"/>
      <c r="R79" s="415"/>
      <c r="S79" s="397"/>
      <c r="T79" s="407"/>
      <c r="U79" s="415"/>
      <c r="V79" s="397"/>
      <c r="W79" s="415"/>
      <c r="X79" s="397"/>
      <c r="Y79" s="407"/>
      <c r="Z79" s="415"/>
      <c r="AA79" s="397"/>
      <c r="AB79" s="415"/>
      <c r="AC79" s="397"/>
      <c r="AD79" s="407"/>
      <c r="AE79" s="415"/>
      <c r="AF79" s="397"/>
      <c r="AG79" s="415"/>
      <c r="AH79" s="397"/>
      <c r="AI79" s="407"/>
      <c r="AJ79" s="415"/>
      <c r="AK79" s="397"/>
      <c r="AL79" s="415"/>
      <c r="AM79" s="397"/>
      <c r="AN79" s="407"/>
      <c r="AO79" s="378"/>
    </row>
    <row r="80" spans="1:41" s="135" customFormat="1" ht="30" customHeight="1" x14ac:dyDescent="0.2">
      <c r="A80" s="378"/>
      <c r="B80" s="379"/>
      <c r="C80" s="414" t="s">
        <v>40</v>
      </c>
      <c r="D80" s="414"/>
      <c r="E80" s="414"/>
      <c r="F80" s="396">
        <v>902</v>
      </c>
      <c r="G80" s="397" t="str">
        <f t="shared" si="7"/>
        <v/>
      </c>
      <c r="H80" s="396">
        <v>881</v>
      </c>
      <c r="I80" s="397" t="str">
        <f>IFERROR(H80/H$9,"")</f>
        <v/>
      </c>
      <c r="J80" s="407">
        <f>IFERROR(( H80-F80)/F80,H80)</f>
        <v>-2.3281596452328159E-2</v>
      </c>
      <c r="K80" s="396">
        <v>0</v>
      </c>
      <c r="L80" s="397" t="str">
        <f t="shared" ref="L80" si="160">IFERROR(K80/K$9,"")</f>
        <v/>
      </c>
      <c r="M80" s="396">
        <v>0</v>
      </c>
      <c r="N80" s="397" t="str">
        <f t="shared" ref="N80" si="161">IFERROR(M80/M$9,"")</f>
        <v/>
      </c>
      <c r="O80" s="407">
        <f t="shared" ref="O80" si="162">IFERROR(( M80-K80)/K80,M80)</f>
        <v>0</v>
      </c>
      <c r="P80" s="396">
        <v>0</v>
      </c>
      <c r="Q80" s="397" t="str">
        <f t="shared" ref="Q80" si="163">IFERROR(P80/P$9,"")</f>
        <v/>
      </c>
      <c r="R80" s="396">
        <v>0</v>
      </c>
      <c r="S80" s="397" t="str">
        <f t="shared" ref="S80" si="164">IFERROR(R80/R$9,"")</f>
        <v/>
      </c>
      <c r="T80" s="407">
        <f t="shared" ref="T80" si="165">IFERROR(( R80-P80)/P80,R80)</f>
        <v>0</v>
      </c>
      <c r="U80" s="396">
        <v>0</v>
      </c>
      <c r="V80" s="397" t="str">
        <f t="shared" ref="V80" si="166">IFERROR(U80/U$9,"")</f>
        <v/>
      </c>
      <c r="W80" s="396">
        <v>0</v>
      </c>
      <c r="X80" s="397" t="str">
        <f t="shared" ref="X80" si="167">IFERROR(W80/W$9,"")</f>
        <v/>
      </c>
      <c r="Y80" s="407">
        <f t="shared" ref="Y80" si="168">IFERROR(( W80-U80)/U80,W80)</f>
        <v>0</v>
      </c>
      <c r="Z80" s="396">
        <v>0</v>
      </c>
      <c r="AA80" s="397" t="str">
        <f t="shared" ref="AA80" si="169">IFERROR(Z80/Z$9,"")</f>
        <v/>
      </c>
      <c r="AB80" s="396">
        <v>0</v>
      </c>
      <c r="AC80" s="397" t="str">
        <f t="shared" ref="AC80" si="170">IFERROR(AB80/AB$9,"")</f>
        <v/>
      </c>
      <c r="AD80" s="407">
        <f t="shared" ref="AD80" si="171">IFERROR(( AB80-Z80)/Z80,AB80)</f>
        <v>0</v>
      </c>
      <c r="AE80" s="396">
        <v>0</v>
      </c>
      <c r="AF80" s="397" t="str">
        <f t="shared" ref="AF80" si="172">IFERROR(AE80/AE$9,"")</f>
        <v/>
      </c>
      <c r="AG80" s="396">
        <v>0</v>
      </c>
      <c r="AH80" s="397" t="str">
        <f t="shared" ref="AH80" si="173">IFERROR(AG80/AG$9,"")</f>
        <v/>
      </c>
      <c r="AI80" s="407">
        <f t="shared" ref="AI80" si="174">IFERROR(( AG80-AE80)/AE80,AG80)</f>
        <v>0</v>
      </c>
      <c r="AJ80" s="396">
        <v>0</v>
      </c>
      <c r="AK80" s="397" t="str">
        <f t="shared" ref="AK80" si="175">IFERROR(AJ80/AJ$9,"")</f>
        <v/>
      </c>
      <c r="AL80" s="396">
        <v>0</v>
      </c>
      <c r="AM80" s="397" t="str">
        <f t="shared" ref="AM80" si="176">IFERROR(AL80/AL$9,"")</f>
        <v/>
      </c>
      <c r="AN80" s="407">
        <f t="shared" ref="AN80" si="177">IFERROR(( AL80-AJ80)/AJ80,AL80)</f>
        <v>0</v>
      </c>
      <c r="AO80" s="378"/>
    </row>
    <row r="81" spans="1:67" s="136" customFormat="1" ht="21.6" customHeight="1" x14ac:dyDescent="0.2">
      <c r="A81" s="419"/>
      <c r="B81" s="416"/>
      <c r="C81" s="417" t="s">
        <v>2</v>
      </c>
      <c r="D81" s="417"/>
      <c r="E81" s="417"/>
      <c r="F81" s="418"/>
      <c r="G81" s="418"/>
      <c r="H81" s="418"/>
      <c r="I81" s="418"/>
      <c r="J81" s="418"/>
      <c r="K81" s="419"/>
      <c r="L81" s="419"/>
      <c r="M81" s="419"/>
      <c r="N81" s="419"/>
      <c r="O81" s="419"/>
      <c r="P81" s="419"/>
      <c r="Q81" s="419"/>
      <c r="R81" s="419"/>
      <c r="S81" s="419"/>
      <c r="T81" s="419"/>
      <c r="U81" s="419"/>
      <c r="V81" s="419"/>
      <c r="W81" s="419"/>
      <c r="X81" s="419"/>
      <c r="Y81" s="419"/>
      <c r="Z81" s="419"/>
      <c r="AA81" s="419"/>
      <c r="AB81" s="419"/>
      <c r="AC81" s="419"/>
      <c r="AD81" s="419"/>
      <c r="AE81" s="419"/>
      <c r="AF81" s="419"/>
      <c r="AG81" s="419"/>
      <c r="AH81" s="419"/>
      <c r="AI81" s="419"/>
      <c r="AJ81" s="419"/>
      <c r="AK81" s="419"/>
      <c r="AL81" s="419"/>
      <c r="AM81" s="419"/>
      <c r="AN81" s="419"/>
      <c r="AO81" s="419"/>
    </row>
    <row r="83" spans="1:67" ht="21.6" customHeight="1" x14ac:dyDescent="0.25">
      <c r="C83" s="439"/>
      <c r="D83" s="439"/>
      <c r="E83" s="439"/>
      <c r="AQ83" s="132"/>
      <c r="AR83" s="132"/>
      <c r="AS83" s="132"/>
      <c r="AT83" s="132"/>
      <c r="AU83" s="132"/>
      <c r="AV83" s="132"/>
      <c r="AW83" s="132"/>
      <c r="AX83" s="132"/>
      <c r="AY83" s="132"/>
      <c r="AZ83" s="132"/>
      <c r="BA83" s="132"/>
      <c r="BB83" s="132"/>
      <c r="BC83" s="132"/>
      <c r="BD83" s="132"/>
      <c r="BE83" s="132"/>
      <c r="BF83" s="132"/>
      <c r="BG83" s="132"/>
      <c r="BH83" s="132"/>
      <c r="BI83" s="132"/>
      <c r="BJ83" s="132"/>
      <c r="BK83" s="132"/>
      <c r="BL83" s="132"/>
      <c r="BM83" s="132"/>
      <c r="BN83" s="132"/>
      <c r="BO83" s="132"/>
    </row>
    <row r="84" spans="1:67" ht="24" customHeight="1" x14ac:dyDescent="0.25">
      <c r="C84" s="439"/>
      <c r="D84" s="439"/>
      <c r="E84" s="439"/>
      <c r="AQ84" s="132"/>
      <c r="AR84" s="132"/>
      <c r="AS84" s="141"/>
      <c r="AT84" s="133"/>
      <c r="AU84" s="141"/>
      <c r="AV84" s="141"/>
      <c r="AW84" s="141"/>
      <c r="AX84" s="142"/>
      <c r="AY84" s="141"/>
      <c r="AZ84" s="141"/>
      <c r="BA84" s="141"/>
      <c r="BB84" s="142"/>
      <c r="BC84" s="141"/>
      <c r="BD84" s="141"/>
      <c r="BE84" s="141"/>
      <c r="BF84" s="142"/>
      <c r="BG84" s="141"/>
      <c r="BH84" s="141"/>
      <c r="BI84" s="141"/>
      <c r="BJ84" s="142"/>
      <c r="BK84" s="141"/>
      <c r="BL84" s="141"/>
      <c r="BM84" s="141"/>
      <c r="BN84" s="142"/>
      <c r="BO84" s="132"/>
    </row>
    <row r="85" spans="1:67" ht="21.6" customHeight="1" x14ac:dyDescent="0.25">
      <c r="C85" s="439"/>
      <c r="D85" s="439"/>
      <c r="E85" s="439"/>
      <c r="AQ85" s="132"/>
      <c r="AR85" s="132"/>
      <c r="AS85" s="132"/>
      <c r="AT85" s="132"/>
      <c r="AU85" s="132"/>
      <c r="AV85" s="132"/>
      <c r="AW85" s="132"/>
      <c r="AX85" s="132"/>
      <c r="AY85" s="132"/>
      <c r="AZ85" s="132"/>
      <c r="BA85" s="132"/>
      <c r="BB85" s="132"/>
      <c r="BC85" s="132"/>
      <c r="BD85" s="132"/>
      <c r="BE85" s="132"/>
      <c r="BF85" s="132"/>
      <c r="BG85" s="132"/>
      <c r="BH85" s="132"/>
      <c r="BI85" s="132"/>
      <c r="BJ85" s="132"/>
      <c r="BK85" s="132"/>
      <c r="BL85" s="132"/>
      <c r="BM85" s="132"/>
      <c r="BN85" s="132"/>
      <c r="BO85" s="132"/>
    </row>
    <row r="86" spans="1:67" ht="21.6" customHeight="1" x14ac:dyDescent="0.25">
      <c r="C86" s="439"/>
      <c r="D86" s="439"/>
      <c r="E86" s="439"/>
    </row>
    <row r="87" spans="1:67" ht="21.6" customHeight="1" x14ac:dyDescent="0.25">
      <c r="C87" s="439"/>
      <c r="D87" s="439"/>
      <c r="E87" s="439"/>
      <c r="F87" s="440"/>
      <c r="G87" s="440"/>
      <c r="H87" s="440"/>
      <c r="I87" s="440"/>
      <c r="J87" s="440"/>
      <c r="BL87" s="132"/>
    </row>
    <row r="88" spans="1:67" ht="21.6" customHeight="1" x14ac:dyDescent="0.2">
      <c r="C88" s="379"/>
      <c r="D88" s="379"/>
      <c r="E88" s="379"/>
      <c r="F88" s="379"/>
      <c r="G88" s="379"/>
      <c r="H88" s="379"/>
      <c r="I88" s="379"/>
      <c r="J88" s="379"/>
      <c r="K88" s="379"/>
      <c r="BL88" s="132"/>
    </row>
    <row r="89" spans="1:67" ht="21.6" customHeight="1" x14ac:dyDescent="0.2">
      <c r="C89" s="379"/>
      <c r="D89" s="379"/>
      <c r="E89" s="379"/>
      <c r="F89" s="379"/>
      <c r="G89" s="379"/>
      <c r="H89" s="379"/>
      <c r="I89" s="379"/>
      <c r="J89" s="379"/>
      <c r="K89" s="379"/>
    </row>
    <row r="90" spans="1:67" ht="21.6" customHeight="1" x14ac:dyDescent="0.2">
      <c r="C90" s="379"/>
      <c r="D90" s="379"/>
      <c r="E90" s="379"/>
      <c r="F90" s="379"/>
      <c r="G90" s="379"/>
      <c r="H90" s="379"/>
      <c r="I90" s="379"/>
      <c r="J90" s="379"/>
      <c r="K90" s="379"/>
    </row>
    <row r="91" spans="1:67" ht="21.6" customHeight="1" x14ac:dyDescent="0.2">
      <c r="C91" s="379"/>
      <c r="D91" s="379"/>
      <c r="E91" s="379"/>
      <c r="F91" s="379"/>
      <c r="G91" s="379"/>
      <c r="H91" s="379"/>
      <c r="I91" s="379"/>
      <c r="J91" s="379"/>
      <c r="K91" s="379"/>
    </row>
    <row r="92" spans="1:67" ht="21.6" customHeight="1" x14ac:dyDescent="0.2">
      <c r="C92" s="379"/>
      <c r="D92" s="379"/>
      <c r="E92" s="379"/>
      <c r="F92" s="379"/>
      <c r="G92" s="379"/>
      <c r="H92" s="379"/>
      <c r="I92" s="379"/>
      <c r="J92" s="379"/>
      <c r="K92" s="379"/>
    </row>
    <row r="93" spans="1:67" ht="21.6" customHeight="1" x14ac:dyDescent="0.2">
      <c r="C93" s="379"/>
      <c r="D93" s="379"/>
      <c r="E93" s="379"/>
      <c r="F93" s="379"/>
      <c r="G93" s="379"/>
      <c r="H93" s="379"/>
      <c r="I93" s="379"/>
      <c r="J93" s="379"/>
      <c r="K93" s="379"/>
    </row>
    <row r="94" spans="1:67" ht="21.6" customHeight="1" x14ac:dyDescent="0.2">
      <c r="C94" s="379"/>
      <c r="D94" s="379"/>
      <c r="E94" s="379"/>
      <c r="F94" s="379"/>
      <c r="G94" s="379"/>
      <c r="H94" s="379"/>
      <c r="I94" s="379"/>
      <c r="J94" s="379"/>
      <c r="K94" s="379"/>
    </row>
    <row r="95" spans="1:67" ht="21.6" customHeight="1" x14ac:dyDescent="0.2">
      <c r="C95" s="379"/>
      <c r="D95" s="379"/>
      <c r="E95" s="379"/>
      <c r="F95" s="379"/>
      <c r="G95" s="379"/>
      <c r="H95" s="379"/>
      <c r="I95" s="379"/>
      <c r="J95" s="379"/>
      <c r="K95" s="379"/>
    </row>
    <row r="96" spans="1:67" ht="21.6" customHeight="1" x14ac:dyDescent="0.2">
      <c r="C96" s="379"/>
      <c r="D96" s="379"/>
      <c r="E96" s="379"/>
      <c r="F96" s="379"/>
      <c r="G96" s="379"/>
      <c r="H96" s="379"/>
      <c r="I96" s="379"/>
      <c r="J96" s="379"/>
      <c r="K96" s="379"/>
    </row>
    <row r="97" spans="3:65" ht="21.6" customHeight="1" x14ac:dyDescent="0.2">
      <c r="C97" s="379"/>
      <c r="D97" s="379"/>
      <c r="E97" s="379"/>
      <c r="F97" s="379"/>
      <c r="G97" s="379"/>
      <c r="H97" s="379"/>
      <c r="I97" s="379"/>
      <c r="J97" s="379"/>
      <c r="K97" s="379"/>
    </row>
    <row r="98" spans="3:65" ht="21.6" customHeight="1" x14ac:dyDescent="0.2">
      <c r="C98" s="379"/>
      <c r="D98" s="379"/>
      <c r="E98" s="379"/>
      <c r="F98" s="379"/>
      <c r="G98" s="379"/>
      <c r="H98" s="379"/>
      <c r="I98" s="379"/>
      <c r="J98" s="379"/>
      <c r="K98" s="379"/>
    </row>
    <row r="99" spans="3:65" ht="21.6" customHeight="1" x14ac:dyDescent="0.2">
      <c r="C99" s="379"/>
      <c r="D99" s="379"/>
      <c r="E99" s="379"/>
      <c r="F99" s="379"/>
      <c r="G99" s="379"/>
      <c r="H99" s="379"/>
      <c r="I99" s="379"/>
      <c r="J99" s="379"/>
      <c r="K99" s="379"/>
    </row>
    <row r="100" spans="3:65" ht="21.6" customHeight="1" x14ac:dyDescent="0.2">
      <c r="C100" s="379"/>
      <c r="D100" s="379"/>
      <c r="E100" s="379"/>
      <c r="F100" s="379"/>
      <c r="G100" s="379"/>
      <c r="H100" s="379"/>
      <c r="I100" s="379"/>
      <c r="J100" s="379"/>
      <c r="K100" s="379"/>
    </row>
    <row r="101" spans="3:65" ht="21.6" customHeight="1" x14ac:dyDescent="0.2">
      <c r="C101" s="379"/>
      <c r="D101" s="379"/>
      <c r="E101" s="379"/>
      <c r="F101" s="379"/>
      <c r="G101" s="379"/>
      <c r="H101" s="379"/>
      <c r="I101" s="379"/>
      <c r="J101" s="379"/>
      <c r="K101" s="379"/>
    </row>
    <row r="102" spans="3:65" ht="21.6" customHeight="1" x14ac:dyDescent="0.2">
      <c r="C102" s="379"/>
      <c r="D102" s="379"/>
      <c r="E102" s="379"/>
      <c r="F102" s="379"/>
      <c r="G102" s="379"/>
      <c r="H102" s="379"/>
      <c r="I102" s="379"/>
      <c r="J102" s="379"/>
      <c r="K102" s="379"/>
    </row>
    <row r="108" spans="3:65" ht="21" customHeight="1" x14ac:dyDescent="0.2"/>
    <row r="110" spans="3:65" ht="31.5" customHeight="1" x14ac:dyDescent="0.2"/>
    <row r="111" spans="3:65" ht="21.6" customHeight="1" x14ac:dyDescent="0.2">
      <c r="BL111" s="132"/>
      <c r="BM111" s="132"/>
    </row>
    <row r="112" spans="3:65" ht="31.5" customHeight="1" x14ac:dyDescent="0.2">
      <c r="BM112" s="132"/>
    </row>
    <row r="114" spans="58:58" ht="30.75" customHeight="1" x14ac:dyDescent="0.2"/>
    <row r="116" spans="58:58" ht="30.75" customHeight="1" x14ac:dyDescent="0.2">
      <c r="BF116" s="172"/>
    </row>
    <row r="118" spans="58:58" ht="30.75" customHeight="1" x14ac:dyDescent="0.2"/>
    <row r="119" spans="58:58" ht="21" customHeight="1" x14ac:dyDescent="0.2"/>
    <row r="120" spans="58:58" ht="30.75" customHeight="1" x14ac:dyDescent="0.2"/>
  </sheetData>
  <mergeCells count="32">
    <mergeCell ref="C76:E76"/>
    <mergeCell ref="C78:E78"/>
    <mergeCell ref="C80:E80"/>
    <mergeCell ref="F81:J81"/>
    <mergeCell ref="F87:J87"/>
    <mergeCell ref="AE22:AF22"/>
    <mergeCell ref="AG22:AH22"/>
    <mergeCell ref="AJ22:AK22"/>
    <mergeCell ref="AL22:AM22"/>
    <mergeCell ref="C31:E31"/>
    <mergeCell ref="C74:E74"/>
    <mergeCell ref="P22:Q22"/>
    <mergeCell ref="R22:S22"/>
    <mergeCell ref="U22:V22"/>
    <mergeCell ref="W22:X22"/>
    <mergeCell ref="Z22:AA22"/>
    <mergeCell ref="AB22:AC22"/>
    <mergeCell ref="F21:J21"/>
    <mergeCell ref="C22:C23"/>
    <mergeCell ref="F22:G22"/>
    <mergeCell ref="H22:I22"/>
    <mergeCell ref="K22:L22"/>
    <mergeCell ref="M22:N22"/>
    <mergeCell ref="B1:AR17"/>
    <mergeCell ref="F18:J18"/>
    <mergeCell ref="F20:J20"/>
    <mergeCell ref="K20:O20"/>
    <mergeCell ref="P20:T20"/>
    <mergeCell ref="U20:Y20"/>
    <mergeCell ref="Z20:AD20"/>
    <mergeCell ref="AE20:AI20"/>
    <mergeCell ref="AJ20:AN20"/>
  </mergeCells>
  <pageMargins left="0.98425196850393704" right="0.39370078740157483" top="0.59055118110236227" bottom="0.59055118110236227" header="0" footer="0"/>
  <pageSetup paperSize="9" scale="10" orientation="portrait" r:id="rId1"/>
  <headerFooter alignWithMargins="0"/>
  <colBreaks count="1" manualBreakCount="1">
    <brk id="58"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20"/>
  <sheetViews>
    <sheetView zoomScale="70" zoomScaleNormal="70" zoomScaleSheetLayoutView="100" workbookViewId="0">
      <selection activeCell="P35" sqref="P35"/>
    </sheetView>
  </sheetViews>
  <sheetFormatPr defaultRowHeight="21.6" customHeight="1" x14ac:dyDescent="0.2"/>
  <cols>
    <col min="1" max="1" width="9.140625" style="378"/>
    <col min="2" max="2" width="2.5703125" style="379" customWidth="1"/>
    <col min="3" max="3" width="65.5703125" style="380" customWidth="1"/>
    <col min="4" max="4" width="7" style="380" customWidth="1"/>
    <col min="5" max="5" width="8.5703125" style="380" customWidth="1"/>
    <col min="6" max="9" width="8.7109375" style="380" customWidth="1"/>
    <col min="10" max="10" width="11.7109375" style="380" customWidth="1"/>
    <col min="11" max="42" width="9.140625" style="378"/>
    <col min="43" max="43" width="9.140625" style="378" customWidth="1"/>
    <col min="44" max="44" width="5" style="378" customWidth="1"/>
    <col min="45" max="47" width="9.140625" style="378"/>
    <col min="48" max="48" width="5.7109375" style="378" customWidth="1"/>
    <col min="49" max="51" width="9.140625" style="378"/>
    <col min="52" max="52" width="5.28515625" style="378" customWidth="1"/>
    <col min="53" max="55" width="9.140625" style="378"/>
    <col min="56" max="56" width="4.7109375" style="378" customWidth="1"/>
    <col min="57" max="58" width="9.140625" style="378"/>
    <col min="59" max="59" width="9.140625" style="129"/>
    <col min="60" max="60" width="4.7109375" style="129" customWidth="1"/>
    <col min="61" max="61" width="9.140625" style="129" customWidth="1"/>
    <col min="62" max="63" width="9.140625" style="129"/>
    <col min="64" max="64" width="5" style="129" customWidth="1"/>
    <col min="65" max="65" width="9.140625" style="129" customWidth="1"/>
    <col min="66" max="16384" width="9.140625" style="129"/>
  </cols>
  <sheetData>
    <row r="1" spans="2:44" ht="21.6" customHeight="1" x14ac:dyDescent="0.2">
      <c r="B1" s="377"/>
      <c r="C1" s="377"/>
      <c r="D1" s="377"/>
      <c r="E1" s="377"/>
      <c r="F1" s="377"/>
      <c r="G1" s="377"/>
      <c r="H1" s="377"/>
      <c r="I1" s="377"/>
      <c r="J1" s="377"/>
      <c r="K1" s="377"/>
      <c r="L1" s="377"/>
      <c r="M1" s="377"/>
      <c r="N1" s="377"/>
      <c r="O1" s="377"/>
      <c r="P1" s="377"/>
      <c r="Q1" s="377"/>
      <c r="R1" s="377"/>
      <c r="S1" s="377"/>
      <c r="T1" s="377"/>
      <c r="U1" s="377"/>
      <c r="V1" s="377"/>
      <c r="W1" s="377"/>
      <c r="X1" s="377"/>
      <c r="Y1" s="377"/>
      <c r="Z1" s="377"/>
      <c r="AA1" s="377"/>
      <c r="AB1" s="377"/>
      <c r="AC1" s="377"/>
      <c r="AD1" s="377"/>
      <c r="AE1" s="377"/>
      <c r="AF1" s="377"/>
      <c r="AG1" s="377"/>
      <c r="AH1" s="377"/>
      <c r="AI1" s="377"/>
      <c r="AJ1" s="377"/>
      <c r="AK1" s="377"/>
      <c r="AL1" s="377"/>
      <c r="AM1" s="377"/>
      <c r="AN1" s="377"/>
      <c r="AO1" s="377"/>
      <c r="AP1" s="377"/>
      <c r="AQ1" s="377"/>
      <c r="AR1" s="377"/>
    </row>
    <row r="2" spans="2:44" ht="21.6" customHeight="1" x14ac:dyDescent="0.2">
      <c r="B2" s="377"/>
      <c r="C2" s="377"/>
      <c r="D2" s="377"/>
      <c r="E2" s="377"/>
      <c r="F2" s="377"/>
      <c r="G2" s="377"/>
      <c r="H2" s="377"/>
      <c r="I2" s="377"/>
      <c r="J2" s="377"/>
      <c r="K2" s="377"/>
      <c r="L2" s="377"/>
      <c r="M2" s="377"/>
      <c r="N2" s="377"/>
      <c r="O2" s="377"/>
      <c r="P2" s="377"/>
      <c r="Q2" s="377"/>
      <c r="R2" s="377"/>
      <c r="S2" s="377"/>
      <c r="T2" s="377"/>
      <c r="U2" s="377"/>
      <c r="V2" s="377"/>
      <c r="W2" s="377"/>
      <c r="X2" s="377"/>
      <c r="Y2" s="377"/>
      <c r="Z2" s="377"/>
      <c r="AA2" s="377"/>
      <c r="AB2" s="377"/>
      <c r="AC2" s="377"/>
      <c r="AD2" s="377"/>
      <c r="AE2" s="377"/>
      <c r="AF2" s="377"/>
      <c r="AG2" s="377"/>
      <c r="AH2" s="377"/>
      <c r="AI2" s="377"/>
      <c r="AJ2" s="377"/>
      <c r="AK2" s="377"/>
      <c r="AL2" s="377"/>
      <c r="AM2" s="377"/>
      <c r="AN2" s="377"/>
      <c r="AO2" s="377"/>
      <c r="AP2" s="377"/>
      <c r="AQ2" s="377"/>
      <c r="AR2" s="377"/>
    </row>
    <row r="3" spans="2:44" ht="21.6" customHeight="1" x14ac:dyDescent="0.2">
      <c r="B3" s="377"/>
      <c r="C3" s="377"/>
      <c r="D3" s="377"/>
      <c r="E3" s="377"/>
      <c r="F3" s="377"/>
      <c r="G3" s="377"/>
      <c r="H3" s="377"/>
      <c r="I3" s="377"/>
      <c r="J3" s="377"/>
      <c r="K3" s="377"/>
      <c r="L3" s="377"/>
      <c r="M3" s="377"/>
      <c r="N3" s="377"/>
      <c r="O3" s="377"/>
      <c r="P3" s="377"/>
      <c r="Q3" s="377"/>
      <c r="R3" s="377"/>
      <c r="S3" s="377"/>
      <c r="T3" s="377"/>
      <c r="U3" s="377"/>
      <c r="V3" s="377"/>
      <c r="W3" s="377"/>
      <c r="X3" s="377"/>
      <c r="Y3" s="377"/>
      <c r="Z3" s="377"/>
      <c r="AA3" s="377"/>
      <c r="AB3" s="377"/>
      <c r="AC3" s="377"/>
      <c r="AD3" s="377"/>
      <c r="AE3" s="377"/>
      <c r="AF3" s="377"/>
      <c r="AG3" s="377"/>
      <c r="AH3" s="377"/>
      <c r="AI3" s="377"/>
      <c r="AJ3" s="377"/>
      <c r="AK3" s="377"/>
      <c r="AL3" s="377"/>
      <c r="AM3" s="377"/>
      <c r="AN3" s="377"/>
      <c r="AO3" s="377"/>
      <c r="AP3" s="377"/>
      <c r="AQ3" s="377"/>
      <c r="AR3" s="377"/>
    </row>
    <row r="4" spans="2:44" ht="21.6" customHeight="1" x14ac:dyDescent="0.2">
      <c r="B4" s="377"/>
      <c r="C4" s="377"/>
      <c r="D4" s="377"/>
      <c r="E4" s="377"/>
      <c r="F4" s="377"/>
      <c r="G4" s="377"/>
      <c r="H4" s="377"/>
      <c r="I4" s="377"/>
      <c r="J4" s="377"/>
      <c r="K4" s="377"/>
      <c r="L4" s="377"/>
      <c r="M4" s="377"/>
      <c r="N4" s="377"/>
      <c r="O4" s="377"/>
      <c r="P4" s="377"/>
      <c r="Q4" s="377"/>
      <c r="R4" s="377"/>
      <c r="S4" s="377"/>
      <c r="T4" s="377"/>
      <c r="U4" s="377"/>
      <c r="V4" s="377"/>
      <c r="W4" s="377"/>
      <c r="X4" s="377"/>
      <c r="Y4" s="377"/>
      <c r="Z4" s="377"/>
      <c r="AA4" s="377"/>
      <c r="AB4" s="377"/>
      <c r="AC4" s="377"/>
      <c r="AD4" s="377"/>
      <c r="AE4" s="377"/>
      <c r="AF4" s="377"/>
      <c r="AG4" s="377"/>
      <c r="AH4" s="377"/>
      <c r="AI4" s="377"/>
      <c r="AJ4" s="377"/>
      <c r="AK4" s="377"/>
      <c r="AL4" s="377"/>
      <c r="AM4" s="377"/>
      <c r="AN4" s="377"/>
      <c r="AO4" s="377"/>
      <c r="AP4" s="377"/>
      <c r="AQ4" s="377"/>
      <c r="AR4" s="377"/>
    </row>
    <row r="5" spans="2:44" ht="21.6" customHeight="1" x14ac:dyDescent="0.2">
      <c r="B5" s="377"/>
      <c r="C5" s="377"/>
      <c r="D5" s="377"/>
      <c r="E5" s="377"/>
      <c r="F5" s="377"/>
      <c r="G5" s="377"/>
      <c r="H5" s="377"/>
      <c r="I5" s="377"/>
      <c r="J5" s="377"/>
      <c r="K5" s="377"/>
      <c r="L5" s="377"/>
      <c r="M5" s="377"/>
      <c r="N5" s="377"/>
      <c r="O5" s="377"/>
      <c r="P5" s="377"/>
      <c r="Q5" s="377"/>
      <c r="R5" s="377"/>
      <c r="S5" s="377"/>
      <c r="T5" s="377"/>
      <c r="U5" s="377"/>
      <c r="V5" s="377"/>
      <c r="W5" s="377"/>
      <c r="X5" s="377"/>
      <c r="Y5" s="377"/>
      <c r="Z5" s="377"/>
      <c r="AA5" s="377"/>
      <c r="AB5" s="377"/>
      <c r="AC5" s="377"/>
      <c r="AD5" s="377"/>
      <c r="AE5" s="377"/>
      <c r="AF5" s="377"/>
      <c r="AG5" s="377"/>
      <c r="AH5" s="377"/>
      <c r="AI5" s="377"/>
      <c r="AJ5" s="377"/>
      <c r="AK5" s="377"/>
      <c r="AL5" s="377"/>
      <c r="AM5" s="377"/>
      <c r="AN5" s="377"/>
      <c r="AO5" s="377"/>
      <c r="AP5" s="377"/>
      <c r="AQ5" s="377"/>
      <c r="AR5" s="377"/>
    </row>
    <row r="6" spans="2:44" ht="21.6" customHeight="1" x14ac:dyDescent="0.2">
      <c r="B6" s="377"/>
      <c r="C6" s="377"/>
      <c r="D6" s="377"/>
      <c r="E6" s="377"/>
      <c r="F6" s="377"/>
      <c r="G6" s="377"/>
      <c r="H6" s="377"/>
      <c r="I6" s="377"/>
      <c r="J6" s="377"/>
      <c r="K6" s="377"/>
      <c r="L6" s="377"/>
      <c r="M6" s="377"/>
      <c r="N6" s="377"/>
      <c r="O6" s="377"/>
      <c r="P6" s="377"/>
      <c r="Q6" s="377"/>
      <c r="R6" s="377"/>
      <c r="S6" s="377"/>
      <c r="T6" s="377"/>
      <c r="U6" s="377"/>
      <c r="V6" s="377"/>
      <c r="W6" s="377"/>
      <c r="X6" s="377"/>
      <c r="Y6" s="377"/>
      <c r="Z6" s="377"/>
      <c r="AA6" s="377"/>
      <c r="AB6" s="377"/>
      <c r="AC6" s="377"/>
      <c r="AD6" s="377"/>
      <c r="AE6" s="377"/>
      <c r="AF6" s="377"/>
      <c r="AG6" s="377"/>
      <c r="AH6" s="377"/>
      <c r="AI6" s="377"/>
      <c r="AJ6" s="377"/>
      <c r="AK6" s="377"/>
      <c r="AL6" s="377"/>
      <c r="AM6" s="377"/>
      <c r="AN6" s="377"/>
      <c r="AO6" s="377"/>
      <c r="AP6" s="377"/>
      <c r="AQ6" s="377"/>
      <c r="AR6" s="377"/>
    </row>
    <row r="7" spans="2:44" ht="21.6" customHeight="1" x14ac:dyDescent="0.2">
      <c r="B7" s="377"/>
      <c r="C7" s="377"/>
      <c r="D7" s="377"/>
      <c r="E7" s="377"/>
      <c r="F7" s="377"/>
      <c r="G7" s="377"/>
      <c r="H7" s="377"/>
      <c r="I7" s="377"/>
      <c r="J7" s="377"/>
      <c r="K7" s="377"/>
      <c r="L7" s="377"/>
      <c r="M7" s="377"/>
      <c r="N7" s="377"/>
      <c r="O7" s="377"/>
      <c r="P7" s="377"/>
      <c r="Q7" s="377"/>
      <c r="R7" s="377"/>
      <c r="S7" s="377"/>
      <c r="T7" s="377"/>
      <c r="U7" s="377"/>
      <c r="V7" s="377"/>
      <c r="W7" s="377"/>
      <c r="X7" s="377"/>
      <c r="Y7" s="377"/>
      <c r="Z7" s="377"/>
      <c r="AA7" s="377"/>
      <c r="AB7" s="377"/>
      <c r="AC7" s="377"/>
      <c r="AD7" s="377"/>
      <c r="AE7" s="377"/>
      <c r="AF7" s="377"/>
      <c r="AG7" s="377"/>
      <c r="AH7" s="377"/>
      <c r="AI7" s="377"/>
      <c r="AJ7" s="377"/>
      <c r="AK7" s="377"/>
      <c r="AL7" s="377"/>
      <c r="AM7" s="377"/>
      <c r="AN7" s="377"/>
      <c r="AO7" s="377"/>
      <c r="AP7" s="377"/>
      <c r="AQ7" s="377"/>
      <c r="AR7" s="377"/>
    </row>
    <row r="8" spans="2:44" ht="21.6" customHeight="1" x14ac:dyDescent="0.2">
      <c r="B8" s="377"/>
      <c r="C8" s="377"/>
      <c r="D8" s="377"/>
      <c r="E8" s="377"/>
      <c r="F8" s="377"/>
      <c r="G8" s="377"/>
      <c r="H8" s="377"/>
      <c r="I8" s="377"/>
      <c r="J8" s="377"/>
      <c r="K8" s="377"/>
      <c r="L8" s="377"/>
      <c r="M8" s="377"/>
      <c r="N8" s="377"/>
      <c r="O8" s="377"/>
      <c r="P8" s="377"/>
      <c r="Q8" s="377"/>
      <c r="R8" s="377"/>
      <c r="S8" s="377"/>
      <c r="T8" s="377"/>
      <c r="U8" s="377"/>
      <c r="V8" s="377"/>
      <c r="W8" s="377"/>
      <c r="X8" s="377"/>
      <c r="Y8" s="377"/>
      <c r="Z8" s="377"/>
      <c r="AA8" s="377"/>
      <c r="AB8" s="377"/>
      <c r="AC8" s="377"/>
      <c r="AD8" s="377"/>
      <c r="AE8" s="377"/>
      <c r="AF8" s="377"/>
      <c r="AG8" s="377"/>
      <c r="AH8" s="377"/>
      <c r="AI8" s="377"/>
      <c r="AJ8" s="377"/>
      <c r="AK8" s="377"/>
      <c r="AL8" s="377"/>
      <c r="AM8" s="377"/>
      <c r="AN8" s="377"/>
      <c r="AO8" s="377"/>
      <c r="AP8" s="377"/>
      <c r="AQ8" s="377"/>
      <c r="AR8" s="377"/>
    </row>
    <row r="9" spans="2:44" ht="21" customHeight="1" x14ac:dyDescent="0.2">
      <c r="B9" s="377"/>
      <c r="C9" s="377"/>
      <c r="D9" s="377"/>
      <c r="E9" s="377"/>
      <c r="F9" s="377"/>
      <c r="G9" s="377"/>
      <c r="H9" s="377"/>
      <c r="I9" s="377"/>
      <c r="J9" s="377"/>
      <c r="K9" s="377"/>
      <c r="L9" s="377"/>
      <c r="M9" s="377"/>
      <c r="N9" s="377"/>
      <c r="O9" s="377"/>
      <c r="P9" s="377"/>
      <c r="Q9" s="377"/>
      <c r="R9" s="377"/>
      <c r="S9" s="377"/>
      <c r="T9" s="377"/>
      <c r="U9" s="377"/>
      <c r="V9" s="377"/>
      <c r="W9" s="377"/>
      <c r="X9" s="377"/>
      <c r="Y9" s="377"/>
      <c r="Z9" s="377"/>
      <c r="AA9" s="377"/>
      <c r="AB9" s="377"/>
      <c r="AC9" s="377"/>
      <c r="AD9" s="377"/>
      <c r="AE9" s="377"/>
      <c r="AF9" s="377"/>
      <c r="AG9" s="377"/>
      <c r="AH9" s="377"/>
      <c r="AI9" s="377"/>
      <c r="AJ9" s="377"/>
      <c r="AK9" s="377"/>
      <c r="AL9" s="377"/>
      <c r="AM9" s="377"/>
      <c r="AN9" s="377"/>
      <c r="AO9" s="377"/>
      <c r="AP9" s="377"/>
      <c r="AQ9" s="377"/>
      <c r="AR9" s="377"/>
    </row>
    <row r="10" spans="2:44" ht="21" customHeight="1" x14ac:dyDescent="0.2">
      <c r="B10" s="377"/>
      <c r="C10" s="377"/>
      <c r="D10" s="377"/>
      <c r="E10" s="377"/>
      <c r="F10" s="377"/>
      <c r="G10" s="377"/>
      <c r="H10" s="377"/>
      <c r="I10" s="377"/>
      <c r="J10" s="377"/>
      <c r="K10" s="377"/>
      <c r="L10" s="377"/>
      <c r="M10" s="377"/>
      <c r="N10" s="377"/>
      <c r="O10" s="377"/>
      <c r="P10" s="377"/>
      <c r="Q10" s="377"/>
      <c r="R10" s="377"/>
      <c r="S10" s="377"/>
      <c r="T10" s="377"/>
      <c r="U10" s="377"/>
      <c r="V10" s="377"/>
      <c r="W10" s="377"/>
      <c r="X10" s="377"/>
      <c r="Y10" s="377"/>
      <c r="Z10" s="377"/>
      <c r="AA10" s="377"/>
      <c r="AB10" s="377"/>
      <c r="AC10" s="377"/>
      <c r="AD10" s="377"/>
      <c r="AE10" s="377"/>
      <c r="AF10" s="377"/>
      <c r="AG10" s="377"/>
      <c r="AH10" s="377"/>
      <c r="AI10" s="377"/>
      <c r="AJ10" s="377"/>
      <c r="AK10" s="377"/>
      <c r="AL10" s="377"/>
      <c r="AM10" s="377"/>
      <c r="AN10" s="377"/>
      <c r="AO10" s="377"/>
      <c r="AP10" s="377"/>
      <c r="AQ10" s="377"/>
      <c r="AR10" s="377"/>
    </row>
    <row r="11" spans="2:44" ht="21.6" customHeight="1" x14ac:dyDescent="0.2">
      <c r="B11" s="377"/>
      <c r="C11" s="377"/>
      <c r="D11" s="377"/>
      <c r="E11" s="377"/>
      <c r="F11" s="377"/>
      <c r="G11" s="377"/>
      <c r="H11" s="377"/>
      <c r="I11" s="377"/>
      <c r="J11" s="377"/>
      <c r="K11" s="377"/>
      <c r="L11" s="377"/>
      <c r="M11" s="377"/>
      <c r="N11" s="377"/>
      <c r="O11" s="377"/>
      <c r="P11" s="377"/>
      <c r="Q11" s="377"/>
      <c r="R11" s="377"/>
      <c r="S11" s="377"/>
      <c r="T11" s="377"/>
      <c r="U11" s="377"/>
      <c r="V11" s="377"/>
      <c r="W11" s="377"/>
      <c r="X11" s="377"/>
      <c r="Y11" s="377"/>
      <c r="Z11" s="377"/>
      <c r="AA11" s="377"/>
      <c r="AB11" s="377"/>
      <c r="AC11" s="377"/>
      <c r="AD11" s="377"/>
      <c r="AE11" s="377"/>
      <c r="AF11" s="377"/>
      <c r="AG11" s="377"/>
      <c r="AH11" s="377"/>
      <c r="AI11" s="377"/>
      <c r="AJ11" s="377"/>
      <c r="AK11" s="377"/>
      <c r="AL11" s="377"/>
      <c r="AM11" s="377"/>
      <c r="AN11" s="377"/>
      <c r="AO11" s="377"/>
      <c r="AP11" s="377"/>
      <c r="AQ11" s="377"/>
      <c r="AR11" s="377"/>
    </row>
    <row r="12" spans="2:44" ht="21.6" customHeight="1" x14ac:dyDescent="0.2">
      <c r="B12" s="377"/>
      <c r="C12" s="377"/>
      <c r="D12" s="377"/>
      <c r="E12" s="377"/>
      <c r="F12" s="377"/>
      <c r="G12" s="377"/>
      <c r="H12" s="377"/>
      <c r="I12" s="377"/>
      <c r="J12" s="377"/>
      <c r="K12" s="377"/>
      <c r="L12" s="377"/>
      <c r="M12" s="377"/>
      <c r="N12" s="377"/>
      <c r="O12" s="377"/>
      <c r="P12" s="377"/>
      <c r="Q12" s="377"/>
      <c r="R12" s="377"/>
      <c r="S12" s="377"/>
      <c r="T12" s="377"/>
      <c r="U12" s="377"/>
      <c r="V12" s="377"/>
      <c r="W12" s="377"/>
      <c r="X12" s="377"/>
      <c r="Y12" s="377"/>
      <c r="Z12" s="377"/>
      <c r="AA12" s="377"/>
      <c r="AB12" s="377"/>
      <c r="AC12" s="377"/>
      <c r="AD12" s="377"/>
      <c r="AE12" s="377"/>
      <c r="AF12" s="377"/>
      <c r="AG12" s="377"/>
      <c r="AH12" s="377"/>
      <c r="AI12" s="377"/>
      <c r="AJ12" s="377"/>
      <c r="AK12" s="377"/>
      <c r="AL12" s="377"/>
      <c r="AM12" s="377"/>
      <c r="AN12" s="377"/>
      <c r="AO12" s="377"/>
      <c r="AP12" s="377"/>
      <c r="AQ12" s="377"/>
      <c r="AR12" s="377"/>
    </row>
    <row r="13" spans="2:44" ht="21.6" customHeight="1" x14ac:dyDescent="0.2">
      <c r="B13" s="377"/>
      <c r="C13" s="377"/>
      <c r="D13" s="377"/>
      <c r="E13" s="377"/>
      <c r="F13" s="377"/>
      <c r="G13" s="377"/>
      <c r="H13" s="377"/>
      <c r="I13" s="377"/>
      <c r="J13" s="377"/>
      <c r="K13" s="377"/>
      <c r="L13" s="377"/>
      <c r="M13" s="377"/>
      <c r="N13" s="377"/>
      <c r="O13" s="377"/>
      <c r="P13" s="377"/>
      <c r="Q13" s="377"/>
      <c r="R13" s="377"/>
      <c r="S13" s="377"/>
      <c r="T13" s="377"/>
      <c r="U13" s="377"/>
      <c r="V13" s="377"/>
      <c r="W13" s="377"/>
      <c r="X13" s="377"/>
      <c r="Y13" s="377"/>
      <c r="Z13" s="377"/>
      <c r="AA13" s="377"/>
      <c r="AB13" s="377"/>
      <c r="AC13" s="377"/>
      <c r="AD13" s="377"/>
      <c r="AE13" s="377"/>
      <c r="AF13" s="377"/>
      <c r="AG13" s="377"/>
      <c r="AH13" s="377"/>
      <c r="AI13" s="377"/>
      <c r="AJ13" s="377"/>
      <c r="AK13" s="377"/>
      <c r="AL13" s="377"/>
      <c r="AM13" s="377"/>
      <c r="AN13" s="377"/>
      <c r="AO13" s="377"/>
      <c r="AP13" s="377"/>
      <c r="AQ13" s="377"/>
      <c r="AR13" s="377"/>
    </row>
    <row r="14" spans="2:44" ht="21.6" customHeight="1" x14ac:dyDescent="0.2">
      <c r="B14" s="377"/>
      <c r="C14" s="377"/>
      <c r="D14" s="377"/>
      <c r="E14" s="377"/>
      <c r="F14" s="377"/>
      <c r="G14" s="377"/>
      <c r="H14" s="377"/>
      <c r="I14" s="377"/>
      <c r="J14" s="377"/>
      <c r="K14" s="377"/>
      <c r="L14" s="377"/>
      <c r="M14" s="377"/>
      <c r="N14" s="377"/>
      <c r="O14" s="377"/>
      <c r="P14" s="377"/>
      <c r="Q14" s="377"/>
      <c r="R14" s="377"/>
      <c r="S14" s="377"/>
      <c r="T14" s="377"/>
      <c r="U14" s="377"/>
      <c r="V14" s="377"/>
      <c r="W14" s="377"/>
      <c r="X14" s="377"/>
      <c r="Y14" s="377"/>
      <c r="Z14" s="377"/>
      <c r="AA14" s="377"/>
      <c r="AB14" s="377"/>
      <c r="AC14" s="377"/>
      <c r="AD14" s="377"/>
      <c r="AE14" s="377"/>
      <c r="AF14" s="377"/>
      <c r="AG14" s="377"/>
      <c r="AH14" s="377"/>
      <c r="AI14" s="377"/>
      <c r="AJ14" s="377"/>
      <c r="AK14" s="377"/>
      <c r="AL14" s="377"/>
      <c r="AM14" s="377"/>
      <c r="AN14" s="377"/>
      <c r="AO14" s="377"/>
      <c r="AP14" s="377"/>
      <c r="AQ14" s="377"/>
      <c r="AR14" s="377"/>
    </row>
    <row r="15" spans="2:44" ht="21.6" customHeight="1" x14ac:dyDescent="0.2">
      <c r="B15" s="377"/>
      <c r="C15" s="377"/>
      <c r="D15" s="377"/>
      <c r="E15" s="377"/>
      <c r="F15" s="377"/>
      <c r="G15" s="377"/>
      <c r="H15" s="377"/>
      <c r="I15" s="377"/>
      <c r="J15" s="377"/>
      <c r="K15" s="377"/>
      <c r="L15" s="377"/>
      <c r="M15" s="377"/>
      <c r="N15" s="377"/>
      <c r="O15" s="377"/>
      <c r="P15" s="377"/>
      <c r="Q15" s="377"/>
      <c r="R15" s="377"/>
      <c r="S15" s="377"/>
      <c r="T15" s="377"/>
      <c r="U15" s="377"/>
      <c r="V15" s="377"/>
      <c r="W15" s="377"/>
      <c r="X15" s="377"/>
      <c r="Y15" s="377"/>
      <c r="Z15" s="377"/>
      <c r="AA15" s="377"/>
      <c r="AB15" s="377"/>
      <c r="AC15" s="377"/>
      <c r="AD15" s="377"/>
      <c r="AE15" s="377"/>
      <c r="AF15" s="377"/>
      <c r="AG15" s="377"/>
      <c r="AH15" s="377"/>
      <c r="AI15" s="377"/>
      <c r="AJ15" s="377"/>
      <c r="AK15" s="377"/>
      <c r="AL15" s="377"/>
      <c r="AM15" s="377"/>
      <c r="AN15" s="377"/>
      <c r="AO15" s="377"/>
      <c r="AP15" s="377"/>
      <c r="AQ15" s="377"/>
      <c r="AR15" s="377"/>
    </row>
    <row r="16" spans="2:44" ht="21.6" customHeight="1" x14ac:dyDescent="0.2">
      <c r="B16" s="377"/>
      <c r="C16" s="377"/>
      <c r="D16" s="377"/>
      <c r="E16" s="377"/>
      <c r="F16" s="377"/>
      <c r="G16" s="377"/>
      <c r="H16" s="377"/>
      <c r="I16" s="377"/>
      <c r="J16" s="377"/>
      <c r="K16" s="377"/>
      <c r="L16" s="377"/>
      <c r="M16" s="377"/>
      <c r="N16" s="377"/>
      <c r="O16" s="377"/>
      <c r="P16" s="377"/>
      <c r="Q16" s="377"/>
      <c r="R16" s="377"/>
      <c r="S16" s="377"/>
      <c r="T16" s="377"/>
      <c r="U16" s="377"/>
      <c r="V16" s="377"/>
      <c r="W16" s="377"/>
      <c r="X16" s="377"/>
      <c r="Y16" s="377"/>
      <c r="Z16" s="377"/>
      <c r="AA16" s="377"/>
      <c r="AB16" s="377"/>
      <c r="AC16" s="377"/>
      <c r="AD16" s="377"/>
      <c r="AE16" s="377"/>
      <c r="AF16" s="377"/>
      <c r="AG16" s="377"/>
      <c r="AH16" s="377"/>
      <c r="AI16" s="377"/>
      <c r="AJ16" s="377"/>
      <c r="AK16" s="377"/>
      <c r="AL16" s="377"/>
      <c r="AM16" s="377"/>
      <c r="AN16" s="377"/>
      <c r="AO16" s="377"/>
      <c r="AP16" s="377"/>
      <c r="AQ16" s="377"/>
      <c r="AR16" s="377"/>
    </row>
    <row r="17" spans="1:58" ht="21.6" customHeight="1" x14ac:dyDescent="0.2">
      <c r="B17" s="377"/>
      <c r="C17" s="377"/>
      <c r="D17" s="377"/>
      <c r="E17" s="377"/>
      <c r="F17" s="377"/>
      <c r="G17" s="377"/>
      <c r="H17" s="377"/>
      <c r="I17" s="377"/>
      <c r="J17" s="377"/>
      <c r="K17" s="377"/>
      <c r="L17" s="377"/>
      <c r="M17" s="377"/>
      <c r="N17" s="377"/>
      <c r="O17" s="377"/>
      <c r="P17" s="377"/>
      <c r="Q17" s="377"/>
      <c r="R17" s="377"/>
      <c r="S17" s="377"/>
      <c r="T17" s="377"/>
      <c r="U17" s="377"/>
      <c r="V17" s="377"/>
      <c r="W17" s="377"/>
      <c r="X17" s="377"/>
      <c r="Y17" s="377"/>
      <c r="Z17" s="377"/>
      <c r="AA17" s="377"/>
      <c r="AB17" s="377"/>
      <c r="AC17" s="377"/>
      <c r="AD17" s="377"/>
      <c r="AE17" s="377"/>
      <c r="AF17" s="377"/>
      <c r="AG17" s="377"/>
      <c r="AH17" s="377"/>
      <c r="AI17" s="377"/>
      <c r="AJ17" s="377"/>
      <c r="AK17" s="377"/>
      <c r="AL17" s="377"/>
      <c r="AM17" s="377"/>
      <c r="AN17" s="377"/>
      <c r="AO17" s="377"/>
      <c r="AP17" s="377"/>
      <c r="AQ17" s="377"/>
      <c r="AR17" s="377"/>
    </row>
    <row r="18" spans="1:58" ht="21.6" customHeight="1" x14ac:dyDescent="0.2">
      <c r="F18" s="381"/>
      <c r="G18" s="381"/>
      <c r="H18" s="381"/>
      <c r="I18" s="381"/>
      <c r="J18" s="381"/>
    </row>
    <row r="19" spans="1:58" ht="21.6" customHeight="1" x14ac:dyDescent="0.25">
      <c r="C19" s="382"/>
      <c r="D19" s="382"/>
      <c r="E19" s="382"/>
    </row>
    <row r="20" spans="1:58" ht="21.6" customHeight="1" x14ac:dyDescent="0.2">
      <c r="F20" s="383" t="s">
        <v>77</v>
      </c>
      <c r="G20" s="383"/>
      <c r="H20" s="383"/>
      <c r="I20" s="383"/>
      <c r="J20" s="383"/>
      <c r="K20" s="384" t="s">
        <v>30</v>
      </c>
      <c r="L20" s="384"/>
      <c r="M20" s="384"/>
      <c r="N20" s="384"/>
      <c r="O20" s="384"/>
      <c r="P20" s="384" t="s">
        <v>31</v>
      </c>
      <c r="Q20" s="384"/>
      <c r="R20" s="384"/>
      <c r="S20" s="384"/>
      <c r="T20" s="384"/>
      <c r="U20" s="384" t="s">
        <v>32</v>
      </c>
      <c r="V20" s="384"/>
      <c r="W20" s="384"/>
      <c r="X20" s="384"/>
      <c r="Y20" s="384"/>
      <c r="Z20" s="384" t="s">
        <v>33</v>
      </c>
      <c r="AA20" s="384"/>
      <c r="AB20" s="384"/>
      <c r="AC20" s="384"/>
      <c r="AD20" s="384"/>
      <c r="AE20" s="384" t="s">
        <v>74</v>
      </c>
      <c r="AF20" s="384"/>
      <c r="AG20" s="384"/>
      <c r="AH20" s="384"/>
      <c r="AI20" s="384"/>
      <c r="AJ20" s="384" t="s">
        <v>34</v>
      </c>
      <c r="AK20" s="384"/>
      <c r="AL20" s="384"/>
      <c r="AM20" s="384"/>
      <c r="AN20" s="384"/>
    </row>
    <row r="21" spans="1:58" s="134" customFormat="1" ht="21.6" hidden="1" customHeight="1" thickBot="1" x14ac:dyDescent="0.2">
      <c r="A21" s="386"/>
      <c r="B21" s="379"/>
      <c r="C21" s="385"/>
      <c r="D21" s="385"/>
      <c r="E21" s="385"/>
      <c r="F21" s="383"/>
      <c r="G21" s="383"/>
      <c r="H21" s="383"/>
      <c r="I21" s="383"/>
      <c r="J21" s="383"/>
      <c r="K21" s="386"/>
      <c r="L21" s="386"/>
      <c r="M21" s="386"/>
      <c r="N21" s="386"/>
      <c r="O21" s="386"/>
      <c r="P21" s="386"/>
      <c r="Q21" s="386"/>
      <c r="R21" s="386"/>
      <c r="S21" s="386"/>
      <c r="T21" s="386"/>
      <c r="U21" s="386"/>
      <c r="V21" s="386"/>
      <c r="W21" s="386"/>
      <c r="X21" s="386"/>
      <c r="Y21" s="386"/>
      <c r="Z21" s="386"/>
      <c r="AA21" s="386"/>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6"/>
      <c r="BD21" s="386"/>
      <c r="BE21" s="386"/>
      <c r="BF21" s="386"/>
    </row>
    <row r="22" spans="1:58" s="134" customFormat="1" ht="24" customHeight="1" x14ac:dyDescent="0.2">
      <c r="A22" s="386"/>
      <c r="B22" s="379"/>
      <c r="C22" s="383" t="s">
        <v>7</v>
      </c>
      <c r="D22" s="385"/>
      <c r="E22" s="385"/>
      <c r="F22" s="383">
        <v>2021</v>
      </c>
      <c r="G22" s="383"/>
      <c r="H22" s="383">
        <v>2022</v>
      </c>
      <c r="I22" s="383"/>
      <c r="J22" s="387" t="s">
        <v>4</v>
      </c>
      <c r="K22" s="383">
        <v>2020</v>
      </c>
      <c r="L22" s="383"/>
      <c r="M22" s="383">
        <v>2021</v>
      </c>
      <c r="N22" s="383"/>
      <c r="O22" s="387" t="s">
        <v>4</v>
      </c>
      <c r="P22" s="383">
        <v>2020</v>
      </c>
      <c r="Q22" s="383"/>
      <c r="R22" s="383">
        <v>2021</v>
      </c>
      <c r="S22" s="383"/>
      <c r="T22" s="387" t="s">
        <v>4</v>
      </c>
      <c r="U22" s="383">
        <v>2020</v>
      </c>
      <c r="V22" s="383"/>
      <c r="W22" s="383">
        <v>2021</v>
      </c>
      <c r="X22" s="383"/>
      <c r="Y22" s="387" t="s">
        <v>4</v>
      </c>
      <c r="Z22" s="383">
        <v>2020</v>
      </c>
      <c r="AA22" s="383"/>
      <c r="AB22" s="383">
        <v>2021</v>
      </c>
      <c r="AC22" s="383"/>
      <c r="AD22" s="387" t="s">
        <v>4</v>
      </c>
      <c r="AE22" s="383">
        <v>2020</v>
      </c>
      <c r="AF22" s="383"/>
      <c r="AG22" s="383">
        <v>2021</v>
      </c>
      <c r="AH22" s="383"/>
      <c r="AI22" s="387" t="s">
        <v>4</v>
      </c>
      <c r="AJ22" s="383">
        <v>2020</v>
      </c>
      <c r="AK22" s="383"/>
      <c r="AL22" s="383">
        <v>2021</v>
      </c>
      <c r="AM22" s="383"/>
      <c r="AN22" s="387" t="s">
        <v>4</v>
      </c>
      <c r="AO22" s="386"/>
      <c r="AP22" s="386"/>
      <c r="AQ22" s="386"/>
      <c r="AR22" s="386"/>
      <c r="AS22" s="386"/>
      <c r="AT22" s="386"/>
      <c r="AU22" s="386"/>
      <c r="AV22" s="386"/>
      <c r="AW22" s="386"/>
      <c r="AX22" s="386"/>
      <c r="AY22" s="386"/>
      <c r="AZ22" s="386"/>
      <c r="BA22" s="386"/>
      <c r="BB22" s="386"/>
      <c r="BC22" s="386"/>
      <c r="BD22" s="386"/>
      <c r="BE22" s="386"/>
      <c r="BF22" s="386"/>
    </row>
    <row r="23" spans="1:58" s="134" customFormat="1" ht="21.6" customHeight="1" x14ac:dyDescent="0.2">
      <c r="A23" s="386"/>
      <c r="B23" s="379"/>
      <c r="C23" s="383"/>
      <c r="D23" s="385"/>
      <c r="E23" s="385"/>
      <c r="F23" s="388" t="s">
        <v>6</v>
      </c>
      <c r="G23" s="389" t="s">
        <v>5</v>
      </c>
      <c r="H23" s="388" t="s">
        <v>6</v>
      </c>
      <c r="I23" s="389" t="s">
        <v>5</v>
      </c>
      <c r="J23" s="387" t="s">
        <v>5</v>
      </c>
      <c r="K23" s="388" t="s">
        <v>6</v>
      </c>
      <c r="L23" s="389" t="s">
        <v>5</v>
      </c>
      <c r="M23" s="388" t="s">
        <v>6</v>
      </c>
      <c r="N23" s="389" t="s">
        <v>5</v>
      </c>
      <c r="O23" s="387" t="s">
        <v>5</v>
      </c>
      <c r="P23" s="388" t="s">
        <v>6</v>
      </c>
      <c r="Q23" s="389" t="s">
        <v>5</v>
      </c>
      <c r="R23" s="388" t="s">
        <v>6</v>
      </c>
      <c r="S23" s="389" t="s">
        <v>5</v>
      </c>
      <c r="T23" s="387" t="s">
        <v>5</v>
      </c>
      <c r="U23" s="388" t="s">
        <v>6</v>
      </c>
      <c r="V23" s="389" t="s">
        <v>5</v>
      </c>
      <c r="W23" s="388" t="s">
        <v>6</v>
      </c>
      <c r="X23" s="389" t="s">
        <v>5</v>
      </c>
      <c r="Y23" s="387" t="s">
        <v>5</v>
      </c>
      <c r="Z23" s="388" t="s">
        <v>6</v>
      </c>
      <c r="AA23" s="389" t="s">
        <v>5</v>
      </c>
      <c r="AB23" s="388" t="s">
        <v>6</v>
      </c>
      <c r="AC23" s="389" t="s">
        <v>5</v>
      </c>
      <c r="AD23" s="387" t="s">
        <v>5</v>
      </c>
      <c r="AE23" s="388" t="s">
        <v>6</v>
      </c>
      <c r="AF23" s="389" t="s">
        <v>5</v>
      </c>
      <c r="AG23" s="388" t="s">
        <v>6</v>
      </c>
      <c r="AH23" s="389" t="s">
        <v>5</v>
      </c>
      <c r="AI23" s="387" t="s">
        <v>5</v>
      </c>
      <c r="AJ23" s="388" t="s">
        <v>6</v>
      </c>
      <c r="AK23" s="389" t="s">
        <v>5</v>
      </c>
      <c r="AL23" s="388" t="s">
        <v>6</v>
      </c>
      <c r="AM23" s="389" t="s">
        <v>5</v>
      </c>
      <c r="AN23" s="387" t="s">
        <v>5</v>
      </c>
      <c r="AO23" s="386"/>
      <c r="AP23" s="386"/>
      <c r="AQ23" s="386"/>
      <c r="AR23" s="386"/>
      <c r="AS23" s="386"/>
      <c r="AT23" s="386"/>
      <c r="AU23" s="386"/>
      <c r="AV23" s="386"/>
      <c r="AW23" s="386"/>
      <c r="AX23" s="386"/>
      <c r="AY23" s="386"/>
      <c r="AZ23" s="386"/>
      <c r="BA23" s="386"/>
      <c r="BB23" s="386"/>
      <c r="BC23" s="386"/>
      <c r="BD23" s="386"/>
      <c r="BE23" s="386"/>
      <c r="BF23" s="386"/>
    </row>
    <row r="24" spans="1:58" s="135" customFormat="1" ht="21.6" customHeight="1" x14ac:dyDescent="0.2">
      <c r="A24" s="378"/>
      <c r="B24" s="379"/>
      <c r="C24" s="390" t="s">
        <v>3</v>
      </c>
      <c r="D24" s="390"/>
      <c r="E24" s="390"/>
      <c r="F24" s="391"/>
      <c r="G24" s="391"/>
      <c r="H24" s="391"/>
      <c r="I24" s="391"/>
      <c r="J24" s="392" t="str">
        <f>IFERROR(H24/F24,"")</f>
        <v/>
      </c>
      <c r="K24" s="378"/>
      <c r="L24" s="378"/>
      <c r="M24" s="378">
        <f>SUM(M25:M30)</f>
        <v>535</v>
      </c>
      <c r="N24" s="378"/>
      <c r="O24" s="378"/>
      <c r="P24" s="378"/>
      <c r="Q24" s="378"/>
      <c r="R24" s="378">
        <f>SUM(R25:R30)</f>
        <v>3375</v>
      </c>
      <c r="S24" s="378"/>
      <c r="T24" s="378"/>
      <c r="U24" s="378"/>
      <c r="V24" s="378"/>
      <c r="W24" s="378">
        <f>SUM(W25:W30)</f>
        <v>270</v>
      </c>
      <c r="X24" s="378"/>
      <c r="Y24" s="378"/>
      <c r="Z24" s="378"/>
      <c r="AA24" s="378"/>
      <c r="AB24" s="378">
        <f>SUM(AB25:AB30)</f>
        <v>415</v>
      </c>
      <c r="AC24" s="378"/>
      <c r="AD24" s="378"/>
      <c r="AE24" s="378"/>
      <c r="AF24" s="378"/>
      <c r="AG24" s="378">
        <f>SUM(AG25:AG30)</f>
        <v>40</v>
      </c>
      <c r="AH24" s="378"/>
      <c r="AI24" s="378"/>
      <c r="AJ24" s="378"/>
      <c r="AK24" s="378"/>
      <c r="AL24" s="378">
        <f>SUM(AL25:AL30)</f>
        <v>205</v>
      </c>
      <c r="AM24" s="378"/>
      <c r="AN24" s="378"/>
      <c r="AO24" s="378"/>
      <c r="AP24" s="378"/>
      <c r="AQ24" s="378"/>
      <c r="AR24" s="378"/>
      <c r="AS24" s="378"/>
      <c r="AT24" s="378"/>
      <c r="AU24" s="378"/>
      <c r="AV24" s="378"/>
      <c r="AW24" s="378"/>
      <c r="AX24" s="378"/>
      <c r="AY24" s="378"/>
      <c r="AZ24" s="378"/>
      <c r="BA24" s="378"/>
      <c r="BB24" s="378"/>
      <c r="BC24" s="378"/>
      <c r="BD24" s="378"/>
      <c r="BE24" s="378"/>
      <c r="BF24" s="378"/>
    </row>
    <row r="25" spans="1:58" s="135" customFormat="1" ht="21" customHeight="1" x14ac:dyDescent="0.2">
      <c r="A25" s="378"/>
      <c r="B25" s="379"/>
      <c r="C25" s="390" t="s">
        <v>0</v>
      </c>
      <c r="D25" s="390"/>
      <c r="E25" s="390"/>
      <c r="F25" s="393">
        <v>0</v>
      </c>
      <c r="G25" s="394"/>
      <c r="H25" s="393">
        <v>1127</v>
      </c>
      <c r="I25" s="392"/>
      <c r="J25" s="392">
        <f>IFERROR(( H25-F25)/F25,H25)</f>
        <v>1127</v>
      </c>
      <c r="K25" s="378"/>
      <c r="L25" s="378">
        <v>5</v>
      </c>
      <c r="M25" s="378">
        <f>SUM(M40,M47,M54,M61,M68)</f>
        <v>374</v>
      </c>
      <c r="N25" s="395">
        <f>M25/M24</f>
        <v>0.69906542056074772</v>
      </c>
      <c r="O25" s="378"/>
      <c r="P25" s="378"/>
      <c r="Q25" s="378">
        <v>5</v>
      </c>
      <c r="R25" s="378">
        <f>SUM(R40,R47,R54,R61,R68)</f>
        <v>2243</v>
      </c>
      <c r="S25" s="395">
        <f>R25/R24</f>
        <v>0.66459259259259262</v>
      </c>
      <c r="T25" s="378"/>
      <c r="U25" s="378"/>
      <c r="V25" s="378">
        <v>5</v>
      </c>
      <c r="W25" s="378">
        <f>SUM(W40,W47,W54,W61,W68)</f>
        <v>221</v>
      </c>
      <c r="X25" s="395">
        <f>W25/W24</f>
        <v>0.81851851851851853</v>
      </c>
      <c r="Y25" s="378"/>
      <c r="Z25" s="378"/>
      <c r="AA25" s="378">
        <v>5</v>
      </c>
      <c r="AB25" s="378">
        <f>SUM(AB40,AB47,AB54,AB61,AB68)</f>
        <v>265</v>
      </c>
      <c r="AC25" s="395">
        <f>AB25/AB24</f>
        <v>0.63855421686746983</v>
      </c>
      <c r="AD25" s="378"/>
      <c r="AE25" s="378"/>
      <c r="AF25" s="378">
        <v>5</v>
      </c>
      <c r="AG25" s="378">
        <f>SUM(AG40,AG47,AG54,AG61,AG68)</f>
        <v>28</v>
      </c>
      <c r="AH25" s="395">
        <f>AG25/AG24</f>
        <v>0.7</v>
      </c>
      <c r="AI25" s="378"/>
      <c r="AJ25" s="378"/>
      <c r="AK25" s="378">
        <v>5</v>
      </c>
      <c r="AL25" s="378">
        <f>SUM(AL40,AL47,AL54,AL61,AL68)</f>
        <v>141</v>
      </c>
      <c r="AM25" s="395">
        <f>AL25/AL24</f>
        <v>0.68780487804878043</v>
      </c>
      <c r="AN25" s="378"/>
      <c r="AO25" s="378"/>
      <c r="AP25" s="378"/>
      <c r="AQ25" s="378"/>
      <c r="AR25" s="378"/>
      <c r="AS25" s="378"/>
      <c r="AT25" s="378"/>
      <c r="AU25" s="378"/>
      <c r="AV25" s="378"/>
      <c r="AW25" s="378"/>
      <c r="AX25" s="378"/>
      <c r="AY25" s="378"/>
      <c r="AZ25" s="378"/>
      <c r="BA25" s="378"/>
      <c r="BB25" s="378"/>
      <c r="BC25" s="378"/>
      <c r="BD25" s="378"/>
      <c r="BE25" s="378"/>
      <c r="BF25" s="378"/>
    </row>
    <row r="26" spans="1:58" s="135" customFormat="1" ht="21" customHeight="1" x14ac:dyDescent="0.2">
      <c r="A26" s="378"/>
      <c r="B26" s="379"/>
      <c r="C26" s="391" t="s">
        <v>1</v>
      </c>
      <c r="D26" s="391"/>
      <c r="E26" s="391"/>
      <c r="F26" s="396">
        <v>1180</v>
      </c>
      <c r="G26" s="397"/>
      <c r="H26" s="396">
        <v>1014</v>
      </c>
      <c r="I26" s="397"/>
      <c r="J26" s="397">
        <f>IFERROR(( H26-F26)/F26,H26)</f>
        <v>-0.14067796610169492</v>
      </c>
      <c r="K26" s="378"/>
      <c r="L26" s="378">
        <v>4</v>
      </c>
      <c r="M26" s="378">
        <f>SUM(M41,M48,M55,M62,M69)</f>
        <v>111</v>
      </c>
      <c r="N26" s="395">
        <f>M26/M24</f>
        <v>0.20747663551401868</v>
      </c>
      <c r="O26" s="378"/>
      <c r="P26" s="378"/>
      <c r="Q26" s="378">
        <v>4</v>
      </c>
      <c r="R26" s="378">
        <f>SUM(R41,R48,R55,R62,R69)</f>
        <v>1106</v>
      </c>
      <c r="S26" s="395">
        <f>R26/R24</f>
        <v>0.32770370370370372</v>
      </c>
      <c r="T26" s="378"/>
      <c r="U26" s="378"/>
      <c r="V26" s="378">
        <v>4</v>
      </c>
      <c r="W26" s="378">
        <f>SUM(W41,W48,W55,W62,W69)</f>
        <v>43</v>
      </c>
      <c r="X26" s="395">
        <f>W26/W24</f>
        <v>0.15925925925925927</v>
      </c>
      <c r="Y26" s="378"/>
      <c r="Z26" s="378"/>
      <c r="AA26" s="378">
        <v>4</v>
      </c>
      <c r="AB26" s="378">
        <f>SUM(AB41,AB48,AB55,AB62,AB69)</f>
        <v>137</v>
      </c>
      <c r="AC26" s="395">
        <f>AB26/AB24</f>
        <v>0.33012048192771082</v>
      </c>
      <c r="AD26" s="378"/>
      <c r="AE26" s="378"/>
      <c r="AF26" s="378">
        <v>4</v>
      </c>
      <c r="AG26" s="378">
        <f>SUM(AG41,AG48,AG55,AG62,AG69)</f>
        <v>11</v>
      </c>
      <c r="AH26" s="395">
        <f>AG26/AG24</f>
        <v>0.27500000000000002</v>
      </c>
      <c r="AI26" s="378"/>
      <c r="AJ26" s="378"/>
      <c r="AK26" s="378">
        <v>4</v>
      </c>
      <c r="AL26" s="378">
        <f>SUM(AL41,AL48,AL55,AL62,AL69)</f>
        <v>55</v>
      </c>
      <c r="AM26" s="395">
        <f>AL26/AL24</f>
        <v>0.26829268292682928</v>
      </c>
      <c r="AN26" s="378"/>
      <c r="AO26" s="378"/>
      <c r="AP26" s="378"/>
      <c r="AQ26" s="378"/>
      <c r="AR26" s="378"/>
      <c r="AS26" s="378"/>
      <c r="AT26" s="378"/>
      <c r="AU26" s="378"/>
      <c r="AV26" s="378"/>
      <c r="AW26" s="378"/>
      <c r="AX26" s="378"/>
      <c r="AY26" s="378"/>
      <c r="AZ26" s="378"/>
      <c r="BA26" s="378"/>
      <c r="BB26" s="378"/>
      <c r="BC26" s="378"/>
      <c r="BD26" s="378"/>
      <c r="BE26" s="378"/>
      <c r="BF26" s="378"/>
    </row>
    <row r="27" spans="1:58" s="135" customFormat="1" ht="21.6" customHeight="1" x14ac:dyDescent="0.2">
      <c r="A27" s="378"/>
      <c r="B27" s="379"/>
      <c r="C27" s="398" t="s">
        <v>25</v>
      </c>
      <c r="D27" s="399"/>
      <c r="E27" s="399"/>
      <c r="F27" s="400">
        <f>SUM(F28:F30)</f>
        <v>1023</v>
      </c>
      <c r="G27" s="400"/>
      <c r="H27" s="400">
        <f t="shared" ref="H27" si="0">SUM(H28:H30)</f>
        <v>920</v>
      </c>
      <c r="I27" s="401"/>
      <c r="J27" s="401"/>
      <c r="K27" s="378"/>
      <c r="L27" s="378">
        <v>3</v>
      </c>
      <c r="M27" s="378">
        <f>SUM(M42,M49,M56,M63,M70)</f>
        <v>18</v>
      </c>
      <c r="N27" s="395">
        <f>M27/M24</f>
        <v>3.3644859813084113E-2</v>
      </c>
      <c r="O27" s="378"/>
      <c r="P27" s="378"/>
      <c r="Q27" s="378">
        <v>3</v>
      </c>
      <c r="R27" s="378">
        <f>SUM(R42,R49,R56,R63,R70)</f>
        <v>6</v>
      </c>
      <c r="S27" s="395">
        <f>R27/R24</f>
        <v>1.7777777777777779E-3</v>
      </c>
      <c r="T27" s="378"/>
      <c r="U27" s="378"/>
      <c r="V27" s="378">
        <v>3</v>
      </c>
      <c r="W27" s="378">
        <f>SUM(W42,W49,W56,W63,W70)</f>
        <v>2</v>
      </c>
      <c r="X27" s="395">
        <f>W27/W24</f>
        <v>7.4074074074074077E-3</v>
      </c>
      <c r="Y27" s="378"/>
      <c r="Z27" s="378"/>
      <c r="AA27" s="378">
        <v>3</v>
      </c>
      <c r="AB27" s="378">
        <f>SUM(AB42,AB49,AB56,AB63,AB70)</f>
        <v>1</v>
      </c>
      <c r="AC27" s="395">
        <f>AB27/AB24</f>
        <v>2.4096385542168677E-3</v>
      </c>
      <c r="AD27" s="378"/>
      <c r="AE27" s="378"/>
      <c r="AF27" s="378">
        <v>3</v>
      </c>
      <c r="AG27" s="378">
        <f>SUM(AG42,AG49,AG56,AG63,AG70)</f>
        <v>0</v>
      </c>
      <c r="AH27" s="395">
        <f>AG27/AG24</f>
        <v>0</v>
      </c>
      <c r="AI27" s="378"/>
      <c r="AJ27" s="378"/>
      <c r="AK27" s="378">
        <v>3</v>
      </c>
      <c r="AL27" s="378">
        <f>SUM(AL42,AL49,AL56,AL63,AL70)</f>
        <v>4</v>
      </c>
      <c r="AM27" s="395">
        <f>AL27/AL24</f>
        <v>1.9512195121951219E-2</v>
      </c>
      <c r="AN27" s="378"/>
      <c r="AO27" s="378"/>
      <c r="AP27" s="378"/>
      <c r="AQ27" s="378"/>
      <c r="AR27" s="378"/>
      <c r="AS27" s="378"/>
      <c r="AT27" s="378"/>
      <c r="AU27" s="378"/>
      <c r="AV27" s="378"/>
      <c r="AW27" s="378"/>
      <c r="AX27" s="378"/>
      <c r="AY27" s="378"/>
      <c r="AZ27" s="378"/>
      <c r="BA27" s="378"/>
      <c r="BB27" s="378"/>
      <c r="BC27" s="378"/>
      <c r="BD27" s="378"/>
      <c r="BE27" s="378"/>
      <c r="BF27" s="378"/>
    </row>
    <row r="28" spans="1:58" s="135" customFormat="1" ht="20.100000000000001" customHeight="1" x14ac:dyDescent="0.2">
      <c r="A28" s="378"/>
      <c r="B28" s="379"/>
      <c r="C28" s="402" t="s">
        <v>26</v>
      </c>
      <c r="D28" s="402"/>
      <c r="E28" s="402"/>
      <c r="F28" s="396">
        <v>64</v>
      </c>
      <c r="G28" s="397" t="str">
        <f>IFERROR(F28/F$9,"")</f>
        <v/>
      </c>
      <c r="H28" s="396">
        <v>2</v>
      </c>
      <c r="I28" s="397" t="str">
        <f>IFERROR(H28/H$9,"")</f>
        <v/>
      </c>
      <c r="J28" s="397">
        <f>IFERROR(( H28-F28)/F28,H28)</f>
        <v>-0.96875</v>
      </c>
      <c r="K28" s="378"/>
      <c r="L28" s="378">
        <v>2</v>
      </c>
      <c r="M28" s="378">
        <f t="shared" ref="M28:M30" si="1">SUM(M43,M50,M57,M64,M71)</f>
        <v>3</v>
      </c>
      <c r="N28" s="395">
        <f>M28/M24</f>
        <v>5.6074766355140183E-3</v>
      </c>
      <c r="O28" s="378"/>
      <c r="P28" s="378"/>
      <c r="Q28" s="378">
        <v>2</v>
      </c>
      <c r="R28" s="378">
        <f t="shared" ref="R28:R30" si="2">SUM(R43,R50,R57,R64,R71)</f>
        <v>0</v>
      </c>
      <c r="S28" s="395">
        <f>R28/R24</f>
        <v>0</v>
      </c>
      <c r="T28" s="378"/>
      <c r="U28" s="378"/>
      <c r="V28" s="378">
        <v>2</v>
      </c>
      <c r="W28" s="378">
        <f t="shared" ref="W28:W30" si="3">SUM(W43,W50,W57,W64,W71)</f>
        <v>1</v>
      </c>
      <c r="X28" s="395">
        <f>W28/W24</f>
        <v>3.7037037037037038E-3</v>
      </c>
      <c r="Y28" s="378"/>
      <c r="Z28" s="378"/>
      <c r="AA28" s="378">
        <v>2</v>
      </c>
      <c r="AB28" s="378">
        <f t="shared" ref="AB28:AB30" si="4">SUM(AB43,AB50,AB57,AB64,AB71)</f>
        <v>0</v>
      </c>
      <c r="AC28" s="395">
        <f>AB28/AB24</f>
        <v>0</v>
      </c>
      <c r="AD28" s="378"/>
      <c r="AE28" s="378"/>
      <c r="AF28" s="378">
        <v>2</v>
      </c>
      <c r="AG28" s="378">
        <f t="shared" ref="AG28:AG30" si="5">SUM(AG43,AG50,AG57,AG64,AG71)</f>
        <v>0</v>
      </c>
      <c r="AH28" s="395">
        <f>AG28/AG24</f>
        <v>0</v>
      </c>
      <c r="AI28" s="378"/>
      <c r="AJ28" s="378"/>
      <c r="AK28" s="378">
        <v>2</v>
      </c>
      <c r="AL28" s="378">
        <f t="shared" ref="AL28:AL30" si="6">SUM(AL43,AL50,AL57,AL64,AL71)</f>
        <v>0</v>
      </c>
      <c r="AM28" s="395">
        <f>AL28/AL24</f>
        <v>0</v>
      </c>
      <c r="AN28" s="378"/>
      <c r="AO28" s="378"/>
      <c r="AP28" s="378"/>
      <c r="AQ28" s="378"/>
      <c r="AR28" s="378"/>
      <c r="AS28" s="378"/>
      <c r="AT28" s="378"/>
      <c r="AU28" s="378"/>
      <c r="AV28" s="378"/>
      <c r="AW28" s="378"/>
      <c r="AX28" s="378"/>
      <c r="AY28" s="378"/>
      <c r="AZ28" s="378"/>
      <c r="BA28" s="378"/>
      <c r="BB28" s="378"/>
      <c r="BC28" s="378"/>
      <c r="BD28" s="378"/>
      <c r="BE28" s="378"/>
      <c r="BF28" s="378"/>
    </row>
    <row r="29" spans="1:58" s="135" customFormat="1" ht="20.100000000000001" customHeight="1" x14ac:dyDescent="0.2">
      <c r="A29" s="378"/>
      <c r="B29" s="379"/>
      <c r="C29" s="402" t="s">
        <v>27</v>
      </c>
      <c r="D29" s="402"/>
      <c r="E29" s="402"/>
      <c r="F29" s="396">
        <v>653</v>
      </c>
      <c r="G29" s="397" t="str">
        <f t="shared" ref="G29:G80" si="7">IFERROR(F29/F$9,"")</f>
        <v/>
      </c>
      <c r="H29" s="396">
        <v>590</v>
      </c>
      <c r="I29" s="397" t="str">
        <f t="shared" ref="I29:I78" si="8">IFERROR(H29/H$9,"")</f>
        <v/>
      </c>
      <c r="J29" s="397">
        <f t="shared" ref="J29:J78" si="9">IFERROR(( H29-F29)/F29,H29)</f>
        <v>-9.6477794793261865E-2</v>
      </c>
      <c r="K29" s="378"/>
      <c r="L29" s="378">
        <v>1</v>
      </c>
      <c r="M29" s="378">
        <f t="shared" si="1"/>
        <v>4</v>
      </c>
      <c r="N29" s="395">
        <f>M29/M24</f>
        <v>7.4766355140186919E-3</v>
      </c>
      <c r="O29" s="378"/>
      <c r="P29" s="378"/>
      <c r="Q29" s="378">
        <v>1</v>
      </c>
      <c r="R29" s="378">
        <f t="shared" si="2"/>
        <v>0</v>
      </c>
      <c r="S29" s="395">
        <f>R29/R24</f>
        <v>0</v>
      </c>
      <c r="T29" s="378"/>
      <c r="U29" s="378"/>
      <c r="V29" s="378">
        <v>1</v>
      </c>
      <c r="W29" s="378">
        <f t="shared" si="3"/>
        <v>0</v>
      </c>
      <c r="X29" s="395">
        <f>W29/W24</f>
        <v>0</v>
      </c>
      <c r="Y29" s="378"/>
      <c r="Z29" s="378"/>
      <c r="AA29" s="378">
        <v>1</v>
      </c>
      <c r="AB29" s="378">
        <f t="shared" si="4"/>
        <v>1</v>
      </c>
      <c r="AC29" s="395">
        <f>AB29/AB24</f>
        <v>2.4096385542168677E-3</v>
      </c>
      <c r="AD29" s="378"/>
      <c r="AE29" s="378"/>
      <c r="AF29" s="378">
        <v>1</v>
      </c>
      <c r="AG29" s="378">
        <f t="shared" si="5"/>
        <v>1</v>
      </c>
      <c r="AH29" s="395">
        <f>AG29/AG24</f>
        <v>2.5000000000000001E-2</v>
      </c>
      <c r="AI29" s="378"/>
      <c r="AJ29" s="378"/>
      <c r="AK29" s="378">
        <v>1</v>
      </c>
      <c r="AL29" s="378">
        <f t="shared" si="6"/>
        <v>2</v>
      </c>
      <c r="AM29" s="395">
        <f>AL29/AL24</f>
        <v>9.7560975609756097E-3</v>
      </c>
      <c r="AN29" s="378"/>
      <c r="AO29" s="378"/>
      <c r="AP29" s="378"/>
      <c r="AQ29" s="378"/>
      <c r="AR29" s="378"/>
      <c r="AS29" s="378"/>
      <c r="AT29" s="378"/>
      <c r="AU29" s="378"/>
      <c r="AV29" s="378"/>
      <c r="AW29" s="378"/>
      <c r="AX29" s="378"/>
      <c r="AY29" s="378"/>
      <c r="AZ29" s="378"/>
      <c r="BA29" s="378"/>
      <c r="BB29" s="378"/>
      <c r="BC29" s="378"/>
      <c r="BD29" s="378"/>
      <c r="BE29" s="378"/>
      <c r="BF29" s="378"/>
    </row>
    <row r="30" spans="1:58" s="135" customFormat="1" ht="20.100000000000001" customHeight="1" x14ac:dyDescent="0.2">
      <c r="A30" s="378"/>
      <c r="B30" s="379"/>
      <c r="C30" s="402" t="s">
        <v>28</v>
      </c>
      <c r="D30" s="402"/>
      <c r="E30" s="402"/>
      <c r="F30" s="396">
        <v>306</v>
      </c>
      <c r="G30" s="397" t="str">
        <f t="shared" si="7"/>
        <v/>
      </c>
      <c r="H30" s="396">
        <v>328</v>
      </c>
      <c r="I30" s="397" t="str">
        <f t="shared" si="8"/>
        <v/>
      </c>
      <c r="J30" s="397">
        <f t="shared" si="9"/>
        <v>7.1895424836601302E-2</v>
      </c>
      <c r="K30" s="378"/>
      <c r="L30" s="403" t="s">
        <v>435</v>
      </c>
      <c r="M30" s="378">
        <f t="shared" si="1"/>
        <v>25</v>
      </c>
      <c r="N30" s="395">
        <f>M30/M24</f>
        <v>4.6728971962616821E-2</v>
      </c>
      <c r="O30" s="378"/>
      <c r="P30" s="378"/>
      <c r="Q30" s="403" t="s">
        <v>435</v>
      </c>
      <c r="R30" s="378">
        <f t="shared" si="2"/>
        <v>20</v>
      </c>
      <c r="S30" s="395">
        <f>R30/R24</f>
        <v>5.9259259259259256E-3</v>
      </c>
      <c r="T30" s="378"/>
      <c r="U30" s="378"/>
      <c r="V30" s="403" t="s">
        <v>435</v>
      </c>
      <c r="W30" s="378">
        <f t="shared" si="3"/>
        <v>3</v>
      </c>
      <c r="X30" s="395">
        <f>W30/W24</f>
        <v>1.1111111111111112E-2</v>
      </c>
      <c r="Y30" s="378"/>
      <c r="Z30" s="378"/>
      <c r="AA30" s="403" t="s">
        <v>435</v>
      </c>
      <c r="AB30" s="378">
        <f t="shared" si="4"/>
        <v>11</v>
      </c>
      <c r="AC30" s="395">
        <f>AB30/AB24</f>
        <v>2.6506024096385541E-2</v>
      </c>
      <c r="AD30" s="378"/>
      <c r="AE30" s="378"/>
      <c r="AF30" s="403" t="s">
        <v>435</v>
      </c>
      <c r="AG30" s="378">
        <f t="shared" si="5"/>
        <v>0</v>
      </c>
      <c r="AH30" s="395">
        <f>AG30/AG24</f>
        <v>0</v>
      </c>
      <c r="AI30" s="378"/>
      <c r="AJ30" s="378"/>
      <c r="AK30" s="403" t="s">
        <v>435</v>
      </c>
      <c r="AL30" s="378">
        <f t="shared" si="6"/>
        <v>3</v>
      </c>
      <c r="AM30" s="395">
        <f>AL30/AL24</f>
        <v>1.4634146341463415E-2</v>
      </c>
      <c r="AN30" s="378"/>
      <c r="AO30" s="378"/>
      <c r="AP30" s="378"/>
      <c r="AQ30" s="378"/>
      <c r="AR30" s="378"/>
      <c r="AS30" s="378"/>
      <c r="AT30" s="378"/>
      <c r="AU30" s="378"/>
      <c r="AV30" s="378"/>
      <c r="AW30" s="378"/>
      <c r="AX30" s="378"/>
      <c r="AY30" s="378"/>
      <c r="AZ30" s="378"/>
      <c r="BA30" s="378"/>
      <c r="BB30" s="378"/>
      <c r="BC30" s="378"/>
      <c r="BD30" s="378"/>
      <c r="BE30" s="378"/>
      <c r="BF30" s="378"/>
    </row>
    <row r="31" spans="1:58" s="135" customFormat="1" ht="21.6" customHeight="1" x14ac:dyDescent="0.2">
      <c r="A31" s="378"/>
      <c r="B31" s="404"/>
      <c r="C31" s="405" t="s">
        <v>29</v>
      </c>
      <c r="D31" s="405"/>
      <c r="E31" s="405"/>
      <c r="F31" s="400">
        <f>SUM(F32:F37)</f>
        <v>1026</v>
      </c>
      <c r="G31" s="401"/>
      <c r="H31" s="400">
        <f>SUM(H32:H37)</f>
        <v>968</v>
      </c>
      <c r="I31" s="401"/>
      <c r="J31" s="401">
        <f t="shared" si="9"/>
        <v>-5.6530214424951264E-2</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row>
    <row r="32" spans="1:58" s="135" customFormat="1" ht="20.100000000000001" customHeight="1" x14ac:dyDescent="0.2">
      <c r="A32" s="378"/>
      <c r="B32" s="379"/>
      <c r="C32" s="402" t="s">
        <v>30</v>
      </c>
      <c r="D32" s="402"/>
      <c r="E32" s="402"/>
      <c r="F32" s="396">
        <v>114</v>
      </c>
      <c r="G32" s="397" t="str">
        <f t="shared" si="7"/>
        <v/>
      </c>
      <c r="H32" s="396">
        <v>107</v>
      </c>
      <c r="I32" s="406">
        <f>IFERROR(H32/H31,"")</f>
        <v>0.11053719008264463</v>
      </c>
      <c r="J32" s="397">
        <f t="shared" si="9"/>
        <v>-6.1403508771929821E-2</v>
      </c>
      <c r="K32" s="396">
        <v>0</v>
      </c>
      <c r="L32" s="397"/>
      <c r="M32" s="396">
        <v>114</v>
      </c>
      <c r="N32" s="397"/>
      <c r="O32" s="397">
        <f t="shared" ref="O32" si="10">IFERROR(( M32-K32)/K32,M32)</f>
        <v>114</v>
      </c>
      <c r="P32" s="396"/>
      <c r="Q32" s="397"/>
      <c r="R32" s="396"/>
      <c r="S32" s="397"/>
      <c r="T32" s="397"/>
      <c r="U32" s="396"/>
      <c r="V32" s="397"/>
      <c r="W32" s="396"/>
      <c r="X32" s="397"/>
      <c r="Y32" s="397"/>
      <c r="Z32" s="396"/>
      <c r="AA32" s="397"/>
      <c r="AB32" s="396"/>
      <c r="AC32" s="397"/>
      <c r="AD32" s="397"/>
      <c r="AE32" s="396"/>
      <c r="AF32" s="397"/>
      <c r="AG32" s="396"/>
      <c r="AH32" s="397"/>
      <c r="AI32" s="397"/>
      <c r="AJ32" s="396"/>
      <c r="AK32" s="397"/>
      <c r="AL32" s="396"/>
      <c r="AM32" s="397"/>
      <c r="AN32" s="397"/>
      <c r="AO32" s="378"/>
      <c r="AP32" s="378"/>
      <c r="AQ32" s="378"/>
      <c r="AR32" s="378"/>
      <c r="AS32" s="378"/>
      <c r="AT32" s="378"/>
      <c r="AU32" s="378"/>
      <c r="AV32" s="378"/>
      <c r="AW32" s="378"/>
      <c r="AX32" s="378"/>
      <c r="AY32" s="378"/>
      <c r="AZ32" s="378"/>
      <c r="BA32" s="378"/>
      <c r="BB32" s="378"/>
      <c r="BC32" s="378"/>
      <c r="BD32" s="378"/>
      <c r="BE32" s="378"/>
      <c r="BF32" s="378"/>
    </row>
    <row r="33" spans="1:58" s="135" customFormat="1" ht="20.100000000000001" customHeight="1" x14ac:dyDescent="0.2">
      <c r="A33" s="378"/>
      <c r="B33" s="379"/>
      <c r="C33" s="402" t="s">
        <v>31</v>
      </c>
      <c r="D33" s="402"/>
      <c r="E33" s="402"/>
      <c r="F33" s="396">
        <v>797</v>
      </c>
      <c r="G33" s="397" t="str">
        <f t="shared" si="7"/>
        <v/>
      </c>
      <c r="H33" s="396">
        <v>675</v>
      </c>
      <c r="I33" s="406">
        <f>IFERROR(H33/H31,"")</f>
        <v>0.6973140495867769</v>
      </c>
      <c r="J33" s="407">
        <f t="shared" si="9"/>
        <v>-0.15307402760351319</v>
      </c>
      <c r="K33" s="396"/>
      <c r="L33" s="397"/>
      <c r="M33" s="396"/>
      <c r="N33" s="397"/>
      <c r="O33" s="397"/>
      <c r="P33" s="396">
        <v>3</v>
      </c>
      <c r="Q33" s="397"/>
      <c r="R33" s="396">
        <v>797</v>
      </c>
      <c r="S33" s="397"/>
      <c r="T33" s="397">
        <f t="shared" ref="T33" si="11">IFERROR(( R33-P33)/P33,R33)</f>
        <v>264.66666666666669</v>
      </c>
      <c r="U33" s="396"/>
      <c r="V33" s="397"/>
      <c r="W33" s="396"/>
      <c r="X33" s="397"/>
      <c r="Y33" s="397"/>
      <c r="Z33" s="396"/>
      <c r="AA33" s="397"/>
      <c r="AB33" s="396"/>
      <c r="AC33" s="397"/>
      <c r="AD33" s="397"/>
      <c r="AE33" s="396"/>
      <c r="AF33" s="397"/>
      <c r="AG33" s="396"/>
      <c r="AH33" s="397"/>
      <c r="AI33" s="397"/>
      <c r="AJ33" s="396"/>
      <c r="AK33" s="397"/>
      <c r="AL33" s="396"/>
      <c r="AM33" s="397"/>
      <c r="AN33" s="397"/>
      <c r="AO33" s="378"/>
      <c r="AP33" s="378"/>
      <c r="AQ33" s="378"/>
      <c r="AR33" s="378"/>
      <c r="AS33" s="378"/>
      <c r="AT33" s="378"/>
      <c r="AU33" s="378"/>
      <c r="AV33" s="378"/>
      <c r="AW33" s="378"/>
      <c r="AX33" s="378"/>
      <c r="AY33" s="378"/>
      <c r="AZ33" s="378"/>
      <c r="BA33" s="378"/>
      <c r="BB33" s="378"/>
      <c r="BC33" s="378"/>
      <c r="BD33" s="378"/>
      <c r="BE33" s="378"/>
      <c r="BF33" s="378"/>
    </row>
    <row r="34" spans="1:58" s="135" customFormat="1" ht="20.100000000000001" customHeight="1" x14ac:dyDescent="0.2">
      <c r="A34" s="378"/>
      <c r="B34" s="379"/>
      <c r="C34" s="402" t="s">
        <v>32</v>
      </c>
      <c r="D34" s="402"/>
      <c r="E34" s="402"/>
      <c r="F34" s="396">
        <v>38</v>
      </c>
      <c r="G34" s="397" t="str">
        <f t="shared" si="7"/>
        <v/>
      </c>
      <c r="H34" s="396">
        <v>54</v>
      </c>
      <c r="I34" s="406">
        <f>IFERROR(H34/H31,"")</f>
        <v>5.578512396694215E-2</v>
      </c>
      <c r="J34" s="407">
        <f t="shared" si="9"/>
        <v>0.42105263157894735</v>
      </c>
      <c r="K34" s="396"/>
      <c r="L34" s="397"/>
      <c r="M34" s="396"/>
      <c r="N34" s="397"/>
      <c r="O34" s="397"/>
      <c r="P34" s="396"/>
      <c r="Q34" s="397"/>
      <c r="R34" s="396"/>
      <c r="S34" s="397"/>
      <c r="T34" s="397"/>
      <c r="U34" s="396">
        <v>0</v>
      </c>
      <c r="V34" s="397"/>
      <c r="W34" s="396">
        <v>38</v>
      </c>
      <c r="X34" s="397"/>
      <c r="Y34" s="397">
        <f t="shared" ref="Y34" si="12">IFERROR(( W34-U34)/U34,W34)</f>
        <v>38</v>
      </c>
      <c r="Z34" s="396"/>
      <c r="AA34" s="397"/>
      <c r="AB34" s="396"/>
      <c r="AC34" s="397"/>
      <c r="AD34" s="397"/>
      <c r="AE34" s="396"/>
      <c r="AF34" s="397"/>
      <c r="AG34" s="396"/>
      <c r="AH34" s="397"/>
      <c r="AI34" s="397"/>
      <c r="AJ34" s="396"/>
      <c r="AK34" s="397"/>
      <c r="AL34" s="396"/>
      <c r="AM34" s="397"/>
      <c r="AN34" s="397"/>
      <c r="AO34" s="378"/>
      <c r="AP34" s="378"/>
      <c r="AQ34" s="378"/>
      <c r="AR34" s="378"/>
      <c r="AS34" s="378"/>
      <c r="AT34" s="378"/>
      <c r="AU34" s="378"/>
      <c r="AV34" s="378"/>
      <c r="AW34" s="378"/>
      <c r="AX34" s="378"/>
      <c r="AY34" s="378"/>
      <c r="AZ34" s="378"/>
      <c r="BA34" s="378"/>
      <c r="BB34" s="378"/>
      <c r="BC34" s="378"/>
      <c r="BD34" s="378"/>
      <c r="BE34" s="378"/>
      <c r="BF34" s="378"/>
    </row>
    <row r="35" spans="1:58" s="135" customFormat="1" ht="20.100000000000001" customHeight="1" x14ac:dyDescent="0.2">
      <c r="A35" s="378"/>
      <c r="B35" s="379"/>
      <c r="C35" s="402" t="s">
        <v>33</v>
      </c>
      <c r="D35" s="402"/>
      <c r="E35" s="402"/>
      <c r="F35" s="396">
        <v>34</v>
      </c>
      <c r="G35" s="397" t="str">
        <f t="shared" si="7"/>
        <v/>
      </c>
      <c r="H35" s="396">
        <v>83</v>
      </c>
      <c r="I35" s="406">
        <f>IFERROR(H35/H31,"")</f>
        <v>8.5743801652892568E-2</v>
      </c>
      <c r="J35" s="407">
        <f t="shared" si="9"/>
        <v>1.4411764705882353</v>
      </c>
      <c r="K35" s="396"/>
      <c r="L35" s="397"/>
      <c r="M35" s="396"/>
      <c r="N35" s="397"/>
      <c r="O35" s="397"/>
      <c r="P35" s="396"/>
      <c r="Q35" s="397"/>
      <c r="R35" s="396"/>
      <c r="S35" s="397"/>
      <c r="T35" s="397"/>
      <c r="U35" s="396"/>
      <c r="V35" s="397"/>
      <c r="W35" s="396"/>
      <c r="X35" s="397"/>
      <c r="Y35" s="397"/>
      <c r="Z35" s="396">
        <v>0</v>
      </c>
      <c r="AA35" s="397"/>
      <c r="AB35" s="396">
        <v>34</v>
      </c>
      <c r="AC35" s="397"/>
      <c r="AD35" s="397">
        <f t="shared" ref="AD35" si="13">IFERROR(( AB35-Z35)/Z35,AB35)</f>
        <v>34</v>
      </c>
      <c r="AE35" s="396"/>
      <c r="AF35" s="397"/>
      <c r="AG35" s="396"/>
      <c r="AH35" s="397"/>
      <c r="AI35" s="397"/>
      <c r="AJ35" s="396"/>
      <c r="AK35" s="397"/>
      <c r="AL35" s="396"/>
      <c r="AM35" s="397"/>
      <c r="AN35" s="397"/>
      <c r="AO35" s="378"/>
      <c r="AP35" s="378"/>
      <c r="AQ35" s="378"/>
      <c r="AR35" s="378"/>
      <c r="AS35" s="378"/>
      <c r="AT35" s="378"/>
      <c r="AU35" s="378"/>
      <c r="AV35" s="378"/>
      <c r="AW35" s="378"/>
      <c r="AX35" s="378"/>
      <c r="AY35" s="378"/>
      <c r="AZ35" s="378"/>
      <c r="BA35" s="378"/>
      <c r="BB35" s="378"/>
      <c r="BC35" s="378"/>
      <c r="BD35" s="378"/>
      <c r="BE35" s="378"/>
      <c r="BF35" s="378"/>
    </row>
    <row r="36" spans="1:58" s="135" customFormat="1" ht="20.100000000000001" customHeight="1" x14ac:dyDescent="0.2">
      <c r="A36" s="378"/>
      <c r="B36" s="379"/>
      <c r="C36" s="402" t="s">
        <v>74</v>
      </c>
      <c r="D36" s="402"/>
      <c r="E36" s="402"/>
      <c r="F36" s="396">
        <v>6</v>
      </c>
      <c r="G36" s="397" t="str">
        <f t="shared" si="7"/>
        <v/>
      </c>
      <c r="H36" s="396">
        <v>8</v>
      </c>
      <c r="I36" s="406">
        <f>IFERROR(H36/H31,"")</f>
        <v>8.2644628099173556E-3</v>
      </c>
      <c r="J36" s="407">
        <f t="shared" si="9"/>
        <v>0.33333333333333331</v>
      </c>
      <c r="K36" s="396"/>
      <c r="L36" s="397"/>
      <c r="M36" s="396"/>
      <c r="N36" s="397"/>
      <c r="O36" s="397"/>
      <c r="P36" s="396"/>
      <c r="Q36" s="397"/>
      <c r="R36" s="396"/>
      <c r="S36" s="397"/>
      <c r="T36" s="397"/>
      <c r="U36" s="396"/>
      <c r="V36" s="397"/>
      <c r="W36" s="396"/>
      <c r="X36" s="397"/>
      <c r="Y36" s="397"/>
      <c r="Z36" s="396"/>
      <c r="AA36" s="397"/>
      <c r="AB36" s="396"/>
      <c r="AC36" s="397"/>
      <c r="AD36" s="397"/>
      <c r="AE36" s="396">
        <v>0</v>
      </c>
      <c r="AF36" s="397"/>
      <c r="AG36" s="396">
        <v>6</v>
      </c>
      <c r="AH36" s="397"/>
      <c r="AI36" s="397">
        <f t="shared" ref="AI36" si="14">IFERROR(( AG36-AE36)/AE36,AG36)</f>
        <v>6</v>
      </c>
      <c r="AJ36" s="396"/>
      <c r="AK36" s="397"/>
      <c r="AL36" s="396"/>
      <c r="AM36" s="397"/>
      <c r="AN36" s="397"/>
      <c r="AO36" s="378"/>
      <c r="AP36" s="378"/>
      <c r="AQ36" s="378"/>
      <c r="AR36" s="378"/>
      <c r="AS36" s="378"/>
      <c r="AT36" s="378"/>
      <c r="AU36" s="378"/>
      <c r="AV36" s="378"/>
      <c r="AW36" s="378"/>
      <c r="AX36" s="378"/>
      <c r="AY36" s="378"/>
      <c r="AZ36" s="378"/>
      <c r="BA36" s="378"/>
      <c r="BB36" s="378"/>
      <c r="BC36" s="378"/>
      <c r="BD36" s="378"/>
      <c r="BE36" s="378"/>
      <c r="BF36" s="378"/>
    </row>
    <row r="37" spans="1:58" s="135" customFormat="1" ht="20.100000000000001" customHeight="1" x14ac:dyDescent="0.2">
      <c r="A37" s="378"/>
      <c r="B37" s="379"/>
      <c r="C37" s="402" t="s">
        <v>34</v>
      </c>
      <c r="D37" s="402"/>
      <c r="E37" s="402"/>
      <c r="F37" s="396">
        <v>37</v>
      </c>
      <c r="G37" s="397" t="str">
        <f t="shared" si="7"/>
        <v/>
      </c>
      <c r="H37" s="396">
        <v>41</v>
      </c>
      <c r="I37" s="406">
        <f>IFERROR(H37/H31,"")</f>
        <v>4.2355371900826444E-2</v>
      </c>
      <c r="J37" s="407">
        <f t="shared" si="9"/>
        <v>0.10810810810810811</v>
      </c>
      <c r="K37" s="396"/>
      <c r="L37" s="397"/>
      <c r="M37" s="396"/>
      <c r="N37" s="397"/>
      <c r="O37" s="397"/>
      <c r="P37" s="396"/>
      <c r="Q37" s="397"/>
      <c r="R37" s="396"/>
      <c r="S37" s="397"/>
      <c r="T37" s="397"/>
      <c r="U37" s="396"/>
      <c r="V37" s="397"/>
      <c r="W37" s="396"/>
      <c r="X37" s="397"/>
      <c r="Y37" s="397"/>
      <c r="Z37" s="396"/>
      <c r="AA37" s="397"/>
      <c r="AB37" s="396"/>
      <c r="AC37" s="397"/>
      <c r="AD37" s="397"/>
      <c r="AE37" s="396"/>
      <c r="AF37" s="397"/>
      <c r="AG37" s="396"/>
      <c r="AH37" s="397"/>
      <c r="AI37" s="397"/>
      <c r="AJ37" s="396">
        <v>0</v>
      </c>
      <c r="AK37" s="397"/>
      <c r="AL37" s="396">
        <v>37</v>
      </c>
      <c r="AM37" s="397"/>
      <c r="AN37" s="397">
        <f t="shared" ref="AN37" si="15">IFERROR(( AL37-AJ37)/AJ37,AL37)</f>
        <v>37</v>
      </c>
      <c r="AO37" s="378"/>
      <c r="AP37" s="378"/>
      <c r="AQ37" s="378"/>
      <c r="AR37" s="378"/>
      <c r="AS37" s="378"/>
      <c r="AT37" s="378"/>
      <c r="AU37" s="378"/>
      <c r="AV37" s="378"/>
      <c r="AW37" s="378"/>
      <c r="AX37" s="378"/>
      <c r="AY37" s="378"/>
      <c r="AZ37" s="378"/>
      <c r="BA37" s="378"/>
      <c r="BB37" s="378"/>
      <c r="BC37" s="378"/>
      <c r="BD37" s="378"/>
      <c r="BE37" s="378"/>
      <c r="BF37" s="378"/>
    </row>
    <row r="38" spans="1:58" s="135" customFormat="1" ht="51.75" customHeight="1" x14ac:dyDescent="0.2">
      <c r="A38" s="378"/>
      <c r="B38" s="379"/>
      <c r="C38" s="408" t="s">
        <v>35</v>
      </c>
      <c r="D38" s="408" t="s">
        <v>36</v>
      </c>
      <c r="E38" s="408" t="s">
        <v>37</v>
      </c>
      <c r="F38" s="408">
        <f>F39+F46+F53+F60+F67</f>
        <v>5130</v>
      </c>
      <c r="G38" s="408"/>
      <c r="H38" s="408">
        <f t="shared" ref="H38" si="16">H39+H46+H53+H60+H67</f>
        <v>4840</v>
      </c>
      <c r="I38" s="408"/>
      <c r="J38" s="409"/>
      <c r="K38" s="408">
        <f>K39+K46+K53+K60+K67</f>
        <v>570</v>
      </c>
      <c r="L38" s="408"/>
      <c r="M38" s="408">
        <f t="shared" ref="M38" si="17">M39+M46+M53+M60+M67</f>
        <v>535</v>
      </c>
      <c r="N38" s="408"/>
      <c r="O38" s="409"/>
      <c r="P38" s="408">
        <f>P39+P46+P53+P60+P67</f>
        <v>3985</v>
      </c>
      <c r="Q38" s="408"/>
      <c r="R38" s="408">
        <f t="shared" ref="R38" si="18">R39+R46+R53+R60+R67</f>
        <v>3375</v>
      </c>
      <c r="S38" s="408"/>
      <c r="T38" s="409"/>
      <c r="U38" s="408">
        <f>U39+U46+U53+U60+U67</f>
        <v>190</v>
      </c>
      <c r="V38" s="408"/>
      <c r="W38" s="408">
        <f t="shared" ref="W38" si="19">W39+W46+W53+W60+W67</f>
        <v>270</v>
      </c>
      <c r="X38" s="408"/>
      <c r="Y38" s="409"/>
      <c r="Z38" s="408">
        <f>Z39+Z46+Z53+Z60+Z67</f>
        <v>170</v>
      </c>
      <c r="AA38" s="408"/>
      <c r="AB38" s="408">
        <f t="shared" ref="AB38" si="20">AB39+AB46+AB53+AB60+AB67</f>
        <v>415</v>
      </c>
      <c r="AC38" s="408"/>
      <c r="AD38" s="409"/>
      <c r="AE38" s="408">
        <f>AE39+AE46+AE53+AE60+AE67</f>
        <v>30</v>
      </c>
      <c r="AF38" s="408"/>
      <c r="AG38" s="408">
        <f t="shared" ref="AG38" si="21">AG39+AG46+AG53+AG60+AG67</f>
        <v>40</v>
      </c>
      <c r="AH38" s="408"/>
      <c r="AI38" s="409"/>
      <c r="AJ38" s="408">
        <f>AJ39+AJ46+AJ53+AJ60+AJ67</f>
        <v>185</v>
      </c>
      <c r="AK38" s="408"/>
      <c r="AL38" s="408">
        <f t="shared" ref="AL38" si="22">AL39+AL46+AL53+AL60+AL67</f>
        <v>205</v>
      </c>
      <c r="AM38" s="408"/>
      <c r="AN38" s="409"/>
      <c r="AO38" s="378"/>
      <c r="AP38" s="378"/>
      <c r="AQ38" s="378"/>
      <c r="AR38" s="378"/>
      <c r="AS38" s="378"/>
      <c r="AT38" s="378"/>
      <c r="AU38" s="378"/>
      <c r="AV38" s="378"/>
      <c r="AW38" s="378"/>
      <c r="AX38" s="378"/>
      <c r="AY38" s="378"/>
      <c r="AZ38" s="378"/>
      <c r="BA38" s="378"/>
      <c r="BB38" s="378"/>
      <c r="BC38" s="378"/>
      <c r="BD38" s="378"/>
      <c r="BE38" s="378"/>
      <c r="BF38" s="378"/>
    </row>
    <row r="39" spans="1:58" s="135" customFormat="1" ht="21.6" customHeight="1" x14ac:dyDescent="0.2">
      <c r="A39" s="378"/>
      <c r="B39" s="379"/>
      <c r="C39" s="402" t="s">
        <v>18</v>
      </c>
      <c r="D39" s="402"/>
      <c r="E39" s="402"/>
      <c r="F39" s="410">
        <f t="shared" ref="F39:H39" si="23">SUM(F40:F45)</f>
        <v>1026</v>
      </c>
      <c r="G39" s="410"/>
      <c r="H39" s="410">
        <f t="shared" si="23"/>
        <v>968</v>
      </c>
      <c r="I39" s="397"/>
      <c r="J39" s="407"/>
      <c r="K39" s="410">
        <f>SUM(K40:K45)</f>
        <v>114</v>
      </c>
      <c r="L39" s="410"/>
      <c r="M39" s="410">
        <f t="shared" ref="M39" si="24">SUM(M40:M45)</f>
        <v>107</v>
      </c>
      <c r="N39" s="397"/>
      <c r="O39" s="407"/>
      <c r="P39" s="410">
        <f>SUM(P40:P45)</f>
        <v>797</v>
      </c>
      <c r="Q39" s="410"/>
      <c r="R39" s="410">
        <f t="shared" ref="R39" si="25">SUM(R40:R45)</f>
        <v>675</v>
      </c>
      <c r="S39" s="397"/>
      <c r="T39" s="407"/>
      <c r="U39" s="410">
        <f>SUM(U40:U45)</f>
        <v>38</v>
      </c>
      <c r="V39" s="410"/>
      <c r="W39" s="410">
        <f t="shared" ref="W39" si="26">SUM(W40:W45)</f>
        <v>54</v>
      </c>
      <c r="X39" s="397"/>
      <c r="Y39" s="407"/>
      <c r="Z39" s="410">
        <f>SUM(Z40:Z45)</f>
        <v>34</v>
      </c>
      <c r="AA39" s="410"/>
      <c r="AB39" s="410">
        <f t="shared" ref="AB39" si="27">SUM(AB40:AB45)</f>
        <v>83</v>
      </c>
      <c r="AC39" s="397"/>
      <c r="AD39" s="407"/>
      <c r="AE39" s="410">
        <f>SUM(AE40:AE45)</f>
        <v>6</v>
      </c>
      <c r="AF39" s="410"/>
      <c r="AG39" s="410">
        <f t="shared" ref="AG39" si="28">SUM(AG40:AG45)</f>
        <v>8</v>
      </c>
      <c r="AH39" s="397"/>
      <c r="AI39" s="407"/>
      <c r="AJ39" s="410">
        <f>SUM(AJ40:AJ45)</f>
        <v>37</v>
      </c>
      <c r="AK39" s="410"/>
      <c r="AL39" s="410">
        <f t="shared" ref="AL39" si="29">SUM(AL40:AL45)</f>
        <v>41</v>
      </c>
      <c r="AM39" s="397"/>
      <c r="AN39" s="407"/>
      <c r="AO39" s="378"/>
      <c r="AP39" s="378"/>
      <c r="AQ39" s="378"/>
      <c r="AR39" s="378"/>
      <c r="AS39" s="378"/>
      <c r="AT39" s="378"/>
      <c r="AU39" s="378"/>
      <c r="AV39" s="378"/>
      <c r="AW39" s="378"/>
      <c r="AX39" s="378"/>
      <c r="AY39" s="378"/>
      <c r="AZ39" s="378"/>
      <c r="BA39" s="378"/>
      <c r="BB39" s="378"/>
      <c r="BC39" s="378"/>
      <c r="BD39" s="378"/>
      <c r="BE39" s="378"/>
      <c r="BF39" s="378"/>
    </row>
    <row r="40" spans="1:58" s="135" customFormat="1" ht="20.100000000000001" customHeight="1" x14ac:dyDescent="0.2">
      <c r="A40" s="378"/>
      <c r="B40" s="379"/>
      <c r="C40" s="411" t="s">
        <v>44</v>
      </c>
      <c r="D40" s="402"/>
      <c r="E40" s="402"/>
      <c r="F40" s="396">
        <v>536</v>
      </c>
      <c r="G40" s="397" t="str">
        <f t="shared" si="7"/>
        <v/>
      </c>
      <c r="H40" s="396">
        <v>590</v>
      </c>
      <c r="I40" s="406">
        <f>IFERROR(H40/H39,"")</f>
        <v>0.60950413223140498</v>
      </c>
      <c r="J40" s="407">
        <f t="shared" si="9"/>
        <v>0.10074626865671642</v>
      </c>
      <c r="K40" s="396">
        <v>55</v>
      </c>
      <c r="L40" s="397" t="str">
        <f t="shared" ref="L40:L45" si="30">IFERROR(K40/K$9,"")</f>
        <v/>
      </c>
      <c r="M40" s="396">
        <v>67</v>
      </c>
      <c r="N40" s="406">
        <f>IFERROR(M40/M39,"")</f>
        <v>0.62616822429906538</v>
      </c>
      <c r="O40" s="407">
        <f t="shared" ref="O40:O45" si="31">IFERROR(( M40-K40)/K40,M40)</f>
        <v>0.21818181818181817</v>
      </c>
      <c r="P40" s="396">
        <v>445</v>
      </c>
      <c r="Q40" s="397" t="str">
        <f t="shared" ref="Q40:Q45" si="32">IFERROR(P40/P$9,"")</f>
        <v/>
      </c>
      <c r="R40" s="396">
        <v>413</v>
      </c>
      <c r="S40" s="406">
        <f>IFERROR(R40/R39,"")</f>
        <v>0.61185185185185187</v>
      </c>
      <c r="T40" s="407">
        <f>IFERROR(( R40-P40)/P40,R40)</f>
        <v>-7.1910112359550568E-2</v>
      </c>
      <c r="U40" s="396">
        <v>20</v>
      </c>
      <c r="V40" s="397" t="str">
        <f t="shared" ref="V40:V45" si="33">IFERROR(U40/U$9,"")</f>
        <v/>
      </c>
      <c r="W40" s="396">
        <v>39</v>
      </c>
      <c r="X40" s="406">
        <f>IFERROR(W40/W39,"")</f>
        <v>0.72222222222222221</v>
      </c>
      <c r="Y40" s="407">
        <f t="shared" ref="Y40:Y45" si="34">IFERROR(( W40-U40)/U40,W40)</f>
        <v>0.95</v>
      </c>
      <c r="Z40" s="396">
        <v>7</v>
      </c>
      <c r="AA40" s="397" t="str">
        <f t="shared" ref="AA40:AA45" si="35">IFERROR(Z40/Z$9,"")</f>
        <v/>
      </c>
      <c r="AB40" s="396">
        <v>43</v>
      </c>
      <c r="AC40" s="406">
        <f>IFERROR(AB40/AB39,"")</f>
        <v>0.51807228915662651</v>
      </c>
      <c r="AD40" s="407">
        <f t="shared" ref="AD40:AD45" si="36">IFERROR(( AB40-Z40)/Z40,AB40)</f>
        <v>5.1428571428571432</v>
      </c>
      <c r="AE40" s="396">
        <v>2</v>
      </c>
      <c r="AF40" s="397" t="str">
        <f t="shared" ref="AF40:AF45" si="37">IFERROR(AE40/AE$9,"")</f>
        <v/>
      </c>
      <c r="AG40" s="396">
        <v>4</v>
      </c>
      <c r="AH40" s="406">
        <f>IFERROR(AG40/AG39,"")</f>
        <v>0.5</v>
      </c>
      <c r="AI40" s="407">
        <f t="shared" ref="AI40:AI45" si="38">IFERROR(( AG40-AE40)/AE40,AG40)</f>
        <v>1</v>
      </c>
      <c r="AJ40" s="396">
        <v>7</v>
      </c>
      <c r="AK40" s="397" t="str">
        <f t="shared" ref="AK40:AK45" si="39">IFERROR(AJ40/AJ$9,"")</f>
        <v/>
      </c>
      <c r="AL40" s="396">
        <v>24</v>
      </c>
      <c r="AM40" s="406">
        <f>IFERROR(AL40/AL39,"")</f>
        <v>0.58536585365853655</v>
      </c>
      <c r="AN40" s="407">
        <f t="shared" ref="AN40:AN45" si="40">IFERROR(( AL40-AJ40)/AJ40,AL40)</f>
        <v>2.4285714285714284</v>
      </c>
      <c r="AO40" s="378"/>
      <c r="AP40" s="378"/>
      <c r="AQ40" s="378"/>
      <c r="AR40" s="378"/>
      <c r="AS40" s="378"/>
      <c r="AT40" s="378"/>
      <c r="AU40" s="378"/>
      <c r="AV40" s="378"/>
      <c r="AW40" s="378"/>
      <c r="AX40" s="378"/>
      <c r="AY40" s="378"/>
      <c r="AZ40" s="378"/>
      <c r="BA40" s="378"/>
      <c r="BB40" s="378"/>
      <c r="BC40" s="378"/>
      <c r="BD40" s="378"/>
      <c r="BE40" s="378"/>
      <c r="BF40" s="378"/>
    </row>
    <row r="41" spans="1:58" s="135" customFormat="1" ht="20.100000000000001" customHeight="1" x14ac:dyDescent="0.2">
      <c r="A41" s="378"/>
      <c r="B41" s="379"/>
      <c r="C41" s="411" t="s">
        <v>45</v>
      </c>
      <c r="D41" s="402"/>
      <c r="E41" s="402"/>
      <c r="F41" s="396">
        <v>361</v>
      </c>
      <c r="G41" s="397" t="str">
        <f t="shared" si="7"/>
        <v/>
      </c>
      <c r="H41" s="396">
        <v>345</v>
      </c>
      <c r="I41" s="406">
        <f>IFERROR(H41/H39,"")</f>
        <v>0.35640495867768596</v>
      </c>
      <c r="J41" s="407">
        <f t="shared" si="9"/>
        <v>-4.4321329639889197E-2</v>
      </c>
      <c r="K41" s="396">
        <v>15</v>
      </c>
      <c r="L41" s="397" t="str">
        <f t="shared" si="30"/>
        <v/>
      </c>
      <c r="M41" s="396">
        <v>27</v>
      </c>
      <c r="N41" s="406">
        <f>IFERROR(M41/M39,"")</f>
        <v>0.25233644859813081</v>
      </c>
      <c r="O41" s="407">
        <f t="shared" si="31"/>
        <v>0.8</v>
      </c>
      <c r="P41" s="396">
        <v>301</v>
      </c>
      <c r="Q41" s="397" t="str">
        <f t="shared" si="32"/>
        <v/>
      </c>
      <c r="R41" s="396">
        <v>254</v>
      </c>
      <c r="S41" s="406">
        <f>IFERROR(R41/R39,"")</f>
        <v>0.3762962962962963</v>
      </c>
      <c r="T41" s="407">
        <f t="shared" ref="T41:T45" si="41">IFERROR(( R41-P41)/P41,R41)</f>
        <v>-0.15614617940199335</v>
      </c>
      <c r="U41" s="396">
        <v>7</v>
      </c>
      <c r="V41" s="397" t="str">
        <f t="shared" si="33"/>
        <v/>
      </c>
      <c r="W41" s="396">
        <v>11</v>
      </c>
      <c r="X41" s="406">
        <f>IFERROR(W41/W39,"")</f>
        <v>0.20370370370370369</v>
      </c>
      <c r="Y41" s="407">
        <f t="shared" si="34"/>
        <v>0.5714285714285714</v>
      </c>
      <c r="Z41" s="396">
        <v>24</v>
      </c>
      <c r="AA41" s="397" t="str">
        <f t="shared" si="35"/>
        <v/>
      </c>
      <c r="AB41" s="396">
        <v>37</v>
      </c>
      <c r="AC41" s="406">
        <f>IFERROR(AB41/AB39,"")</f>
        <v>0.44578313253012047</v>
      </c>
      <c r="AD41" s="407">
        <f t="shared" si="36"/>
        <v>0.54166666666666663</v>
      </c>
      <c r="AE41" s="396">
        <v>0</v>
      </c>
      <c r="AF41" s="397" t="str">
        <f t="shared" si="37"/>
        <v/>
      </c>
      <c r="AG41" s="396">
        <v>3</v>
      </c>
      <c r="AH41" s="406">
        <f>IFERROR(AG41/AG39,"")</f>
        <v>0.375</v>
      </c>
      <c r="AI41" s="407">
        <f t="shared" si="38"/>
        <v>3</v>
      </c>
      <c r="AJ41" s="396">
        <v>14</v>
      </c>
      <c r="AK41" s="397" t="str">
        <f t="shared" si="39"/>
        <v/>
      </c>
      <c r="AL41" s="396">
        <v>13</v>
      </c>
      <c r="AM41" s="406">
        <f>IFERROR(AL41/AL39,"")</f>
        <v>0.31707317073170732</v>
      </c>
      <c r="AN41" s="407">
        <f t="shared" si="40"/>
        <v>-7.1428571428571425E-2</v>
      </c>
      <c r="AO41" s="378"/>
      <c r="AP41" s="378"/>
      <c r="AQ41" s="378"/>
      <c r="AR41" s="378"/>
      <c r="AS41" s="378"/>
      <c r="AT41" s="378"/>
      <c r="AU41" s="378"/>
      <c r="AV41" s="378"/>
      <c r="AW41" s="378"/>
      <c r="AX41" s="378"/>
      <c r="AY41" s="378"/>
      <c r="AZ41" s="378"/>
      <c r="BA41" s="378"/>
      <c r="BB41" s="378"/>
      <c r="BC41" s="378"/>
      <c r="BD41" s="378"/>
      <c r="BE41" s="378"/>
      <c r="BF41" s="378"/>
    </row>
    <row r="42" spans="1:58" s="135" customFormat="1" ht="20.100000000000001" customHeight="1" x14ac:dyDescent="0.2">
      <c r="A42" s="378"/>
      <c r="B42" s="379"/>
      <c r="C42" s="411" t="s">
        <v>46</v>
      </c>
      <c r="D42" s="402"/>
      <c r="E42" s="402"/>
      <c r="F42" s="396">
        <v>13</v>
      </c>
      <c r="G42" s="397" t="str">
        <f t="shared" si="7"/>
        <v/>
      </c>
      <c r="H42" s="396">
        <v>8</v>
      </c>
      <c r="I42" s="406">
        <f>IFERROR(H42/H39,"")</f>
        <v>8.2644628099173556E-3</v>
      </c>
      <c r="J42" s="407">
        <f t="shared" si="9"/>
        <v>-0.38461538461538464</v>
      </c>
      <c r="K42" s="396">
        <v>3</v>
      </c>
      <c r="L42" s="397" t="str">
        <f t="shared" si="30"/>
        <v/>
      </c>
      <c r="M42" s="396">
        <v>5</v>
      </c>
      <c r="N42" s="406">
        <f>IFERROR(M42/M39,"")</f>
        <v>4.6728971962616821E-2</v>
      </c>
      <c r="O42" s="407">
        <f t="shared" si="31"/>
        <v>0.66666666666666663</v>
      </c>
      <c r="P42" s="396">
        <v>7</v>
      </c>
      <c r="Q42" s="397" t="str">
        <f t="shared" si="32"/>
        <v/>
      </c>
      <c r="R42" s="396">
        <v>2</v>
      </c>
      <c r="S42" s="406">
        <f>IFERROR(R42/R39,"")</f>
        <v>2.9629629629629628E-3</v>
      </c>
      <c r="T42" s="407">
        <f t="shared" si="41"/>
        <v>-0.7142857142857143</v>
      </c>
      <c r="U42" s="396">
        <v>0</v>
      </c>
      <c r="V42" s="397" t="str">
        <f t="shared" si="33"/>
        <v/>
      </c>
      <c r="W42" s="396">
        <v>0</v>
      </c>
      <c r="X42" s="406">
        <f>IFERROR(W42/W39,"")</f>
        <v>0</v>
      </c>
      <c r="Y42" s="407">
        <f t="shared" si="34"/>
        <v>0</v>
      </c>
      <c r="Z42" s="396">
        <v>1</v>
      </c>
      <c r="AA42" s="397" t="str">
        <f t="shared" si="35"/>
        <v/>
      </c>
      <c r="AB42" s="396">
        <v>0</v>
      </c>
      <c r="AC42" s="406">
        <f>IFERROR(AB42/AB39,"")</f>
        <v>0</v>
      </c>
      <c r="AD42" s="407">
        <f t="shared" si="36"/>
        <v>-1</v>
      </c>
      <c r="AE42" s="396">
        <v>0</v>
      </c>
      <c r="AF42" s="397" t="str">
        <f t="shared" si="37"/>
        <v/>
      </c>
      <c r="AG42" s="396">
        <v>0</v>
      </c>
      <c r="AH42" s="406">
        <f>IFERROR(AG42/AG39,"")</f>
        <v>0</v>
      </c>
      <c r="AI42" s="407">
        <f t="shared" si="38"/>
        <v>0</v>
      </c>
      <c r="AJ42" s="396">
        <v>2</v>
      </c>
      <c r="AK42" s="397" t="str">
        <f t="shared" si="39"/>
        <v/>
      </c>
      <c r="AL42" s="396">
        <v>1</v>
      </c>
      <c r="AM42" s="406">
        <f>IFERROR(AL42/AL39,"")</f>
        <v>2.4390243902439025E-2</v>
      </c>
      <c r="AN42" s="407">
        <f t="shared" si="40"/>
        <v>-0.5</v>
      </c>
      <c r="AO42" s="378"/>
      <c r="AP42" s="378"/>
      <c r="AQ42" s="378"/>
      <c r="AR42" s="378"/>
      <c r="AS42" s="378"/>
      <c r="AT42" s="378"/>
      <c r="AU42" s="378"/>
      <c r="AV42" s="378"/>
      <c r="AW42" s="378"/>
      <c r="AX42" s="378"/>
      <c r="AY42" s="378"/>
      <c r="AZ42" s="378"/>
      <c r="BA42" s="378"/>
      <c r="BB42" s="378"/>
      <c r="BC42" s="378"/>
      <c r="BD42" s="378"/>
      <c r="BE42" s="378"/>
      <c r="BF42" s="378"/>
    </row>
    <row r="43" spans="1:58" s="135" customFormat="1" ht="20.100000000000001" customHeight="1" x14ac:dyDescent="0.2">
      <c r="A43" s="378"/>
      <c r="B43" s="379"/>
      <c r="C43" s="411" t="s">
        <v>47</v>
      </c>
      <c r="D43" s="402"/>
      <c r="E43" s="402"/>
      <c r="F43" s="396">
        <v>1</v>
      </c>
      <c r="G43" s="397" t="str">
        <f t="shared" si="7"/>
        <v/>
      </c>
      <c r="H43" s="396">
        <v>2</v>
      </c>
      <c r="I43" s="406">
        <f>IFERROR(H43/H39,"")</f>
        <v>2.0661157024793389E-3</v>
      </c>
      <c r="J43" s="407">
        <f t="shared" si="9"/>
        <v>1</v>
      </c>
      <c r="K43" s="396">
        <v>0</v>
      </c>
      <c r="L43" s="397" t="str">
        <f t="shared" si="30"/>
        <v/>
      </c>
      <c r="M43" s="396">
        <v>1</v>
      </c>
      <c r="N43" s="406">
        <f>IFERROR(M43/M39,"")</f>
        <v>9.3457943925233638E-3</v>
      </c>
      <c r="O43" s="407">
        <f t="shared" si="31"/>
        <v>1</v>
      </c>
      <c r="P43" s="396">
        <v>1</v>
      </c>
      <c r="Q43" s="397" t="str">
        <f t="shared" si="32"/>
        <v/>
      </c>
      <c r="R43" s="396">
        <v>0</v>
      </c>
      <c r="S43" s="406">
        <f>IFERROR(R43/R39,"")</f>
        <v>0</v>
      </c>
      <c r="T43" s="407">
        <f t="shared" si="41"/>
        <v>-1</v>
      </c>
      <c r="U43" s="396">
        <v>0</v>
      </c>
      <c r="V43" s="397" t="str">
        <f t="shared" si="33"/>
        <v/>
      </c>
      <c r="W43" s="396">
        <v>1</v>
      </c>
      <c r="X43" s="406">
        <f>IFERROR(W43/W39,"")</f>
        <v>1.8518518518518517E-2</v>
      </c>
      <c r="Y43" s="407">
        <f t="shared" si="34"/>
        <v>1</v>
      </c>
      <c r="Z43" s="396">
        <v>0</v>
      </c>
      <c r="AA43" s="397" t="str">
        <f t="shared" si="35"/>
        <v/>
      </c>
      <c r="AB43" s="396">
        <v>0</v>
      </c>
      <c r="AC43" s="406">
        <f>IFERROR(AB43/AB39,"")</f>
        <v>0</v>
      </c>
      <c r="AD43" s="407">
        <f t="shared" si="36"/>
        <v>0</v>
      </c>
      <c r="AE43" s="396">
        <v>0</v>
      </c>
      <c r="AF43" s="397" t="str">
        <f t="shared" si="37"/>
        <v/>
      </c>
      <c r="AG43" s="396">
        <v>0</v>
      </c>
      <c r="AH43" s="406">
        <f>IFERROR(AG43/AG39,"")</f>
        <v>0</v>
      </c>
      <c r="AI43" s="407">
        <f t="shared" si="38"/>
        <v>0</v>
      </c>
      <c r="AJ43" s="396">
        <v>0</v>
      </c>
      <c r="AK43" s="397" t="str">
        <f t="shared" si="39"/>
        <v/>
      </c>
      <c r="AL43" s="396">
        <v>0</v>
      </c>
      <c r="AM43" s="406">
        <f>IFERROR(AL43/AL39,"")</f>
        <v>0</v>
      </c>
      <c r="AN43" s="407">
        <f t="shared" si="40"/>
        <v>0</v>
      </c>
      <c r="AO43" s="378"/>
      <c r="AP43" s="378"/>
      <c r="AQ43" s="378"/>
      <c r="AR43" s="378"/>
      <c r="AS43" s="378"/>
      <c r="AT43" s="378"/>
      <c r="AU43" s="378"/>
      <c r="AV43" s="378"/>
      <c r="AW43" s="378"/>
      <c r="AX43" s="378"/>
      <c r="AY43" s="378"/>
      <c r="AZ43" s="378"/>
      <c r="BA43" s="378"/>
      <c r="BB43" s="378"/>
      <c r="BC43" s="378"/>
      <c r="BD43" s="378"/>
      <c r="BE43" s="378"/>
      <c r="BF43" s="378"/>
    </row>
    <row r="44" spans="1:58" s="135" customFormat="1" ht="20.100000000000001" customHeight="1" x14ac:dyDescent="0.2">
      <c r="A44" s="378"/>
      <c r="B44" s="379"/>
      <c r="C44" s="411" t="s">
        <v>48</v>
      </c>
      <c r="D44" s="402"/>
      <c r="E44" s="402"/>
      <c r="F44" s="396">
        <v>0</v>
      </c>
      <c r="G44" s="397" t="str">
        <f t="shared" si="7"/>
        <v/>
      </c>
      <c r="H44" s="396">
        <v>4</v>
      </c>
      <c r="I44" s="406">
        <f>IFERROR(H44/H39,"")</f>
        <v>4.1322314049586778E-3</v>
      </c>
      <c r="J44" s="407">
        <f t="shared" si="9"/>
        <v>4</v>
      </c>
      <c r="K44" s="396">
        <v>0</v>
      </c>
      <c r="L44" s="397" t="str">
        <f t="shared" si="30"/>
        <v/>
      </c>
      <c r="M44" s="396">
        <v>1</v>
      </c>
      <c r="N44" s="406">
        <f>IFERROR(M44/M39,"")</f>
        <v>9.3457943925233638E-3</v>
      </c>
      <c r="O44" s="407">
        <f t="shared" si="31"/>
        <v>1</v>
      </c>
      <c r="P44" s="396">
        <v>0</v>
      </c>
      <c r="Q44" s="397" t="str">
        <f t="shared" si="32"/>
        <v/>
      </c>
      <c r="R44" s="396">
        <v>0</v>
      </c>
      <c r="S44" s="406">
        <f>IFERROR(R44/R39,"")</f>
        <v>0</v>
      </c>
      <c r="T44" s="407">
        <f t="shared" si="41"/>
        <v>0</v>
      </c>
      <c r="U44" s="396">
        <v>0</v>
      </c>
      <c r="V44" s="397" t="str">
        <f t="shared" si="33"/>
        <v/>
      </c>
      <c r="W44" s="396">
        <v>0</v>
      </c>
      <c r="X44" s="406">
        <f>IFERROR(W44/W39,"")</f>
        <v>0</v>
      </c>
      <c r="Y44" s="407">
        <f t="shared" si="34"/>
        <v>0</v>
      </c>
      <c r="Z44" s="396">
        <v>0</v>
      </c>
      <c r="AA44" s="397" t="str">
        <f t="shared" si="35"/>
        <v/>
      </c>
      <c r="AB44" s="396">
        <v>1</v>
      </c>
      <c r="AC44" s="406">
        <f>IFERROR(AB44/AB39,"")</f>
        <v>1.2048192771084338E-2</v>
      </c>
      <c r="AD44" s="407">
        <f t="shared" si="36"/>
        <v>1</v>
      </c>
      <c r="AE44" s="396">
        <v>0</v>
      </c>
      <c r="AF44" s="397" t="str">
        <f t="shared" si="37"/>
        <v/>
      </c>
      <c r="AG44" s="396">
        <v>1</v>
      </c>
      <c r="AH44" s="406">
        <f>IFERROR(AG44/AG39,"")</f>
        <v>0.125</v>
      </c>
      <c r="AI44" s="407">
        <f t="shared" si="38"/>
        <v>1</v>
      </c>
      <c r="AJ44" s="396">
        <v>0</v>
      </c>
      <c r="AK44" s="397" t="str">
        <f t="shared" si="39"/>
        <v/>
      </c>
      <c r="AL44" s="396">
        <v>1</v>
      </c>
      <c r="AM44" s="406">
        <f>IFERROR(AL44/AL39,"")</f>
        <v>2.4390243902439025E-2</v>
      </c>
      <c r="AN44" s="407">
        <f t="shared" si="40"/>
        <v>1</v>
      </c>
      <c r="AO44" s="378"/>
      <c r="AP44" s="378"/>
      <c r="AQ44" s="378"/>
      <c r="AR44" s="378"/>
      <c r="AS44" s="378"/>
      <c r="AT44" s="378"/>
      <c r="AU44" s="378"/>
      <c r="AV44" s="378"/>
      <c r="AW44" s="378"/>
      <c r="AX44" s="378"/>
      <c r="AY44" s="378"/>
      <c r="AZ44" s="378"/>
      <c r="BA44" s="378"/>
      <c r="BB44" s="378"/>
      <c r="BC44" s="378"/>
      <c r="BD44" s="378"/>
      <c r="BE44" s="378"/>
      <c r="BF44" s="378"/>
    </row>
    <row r="45" spans="1:58" s="135" customFormat="1" ht="20.100000000000001" customHeight="1" x14ac:dyDescent="0.2">
      <c r="A45" s="378"/>
      <c r="B45" s="379"/>
      <c r="C45" s="411" t="s">
        <v>49</v>
      </c>
      <c r="D45" s="402"/>
      <c r="E45" s="402"/>
      <c r="F45" s="396">
        <v>115</v>
      </c>
      <c r="G45" s="397" t="str">
        <f t="shared" si="7"/>
        <v/>
      </c>
      <c r="H45" s="396">
        <v>19</v>
      </c>
      <c r="I45" s="406">
        <f>IFERROR(H45/H39,"")</f>
        <v>1.962809917355372E-2</v>
      </c>
      <c r="J45" s="407">
        <f t="shared" si="9"/>
        <v>-0.83478260869565213</v>
      </c>
      <c r="K45" s="396">
        <v>41</v>
      </c>
      <c r="L45" s="397" t="str">
        <f t="shared" si="30"/>
        <v/>
      </c>
      <c r="M45" s="396">
        <v>6</v>
      </c>
      <c r="N45" s="406">
        <f>IFERROR(M45/M39,"")</f>
        <v>5.6074766355140186E-2</v>
      </c>
      <c r="O45" s="407">
        <f t="shared" si="31"/>
        <v>-0.85365853658536583</v>
      </c>
      <c r="P45" s="396">
        <v>43</v>
      </c>
      <c r="Q45" s="397" t="str">
        <f t="shared" si="32"/>
        <v/>
      </c>
      <c r="R45" s="396">
        <v>6</v>
      </c>
      <c r="S45" s="406">
        <f>IFERROR(R45/R39,"")</f>
        <v>8.8888888888888889E-3</v>
      </c>
      <c r="T45" s="407">
        <f t="shared" si="41"/>
        <v>-0.86046511627906974</v>
      </c>
      <c r="U45" s="396">
        <v>11</v>
      </c>
      <c r="V45" s="397" t="str">
        <f t="shared" si="33"/>
        <v/>
      </c>
      <c r="W45" s="396">
        <v>3</v>
      </c>
      <c r="X45" s="406">
        <f>IFERROR(W45/W39,"")</f>
        <v>5.5555555555555552E-2</v>
      </c>
      <c r="Y45" s="407">
        <f t="shared" si="34"/>
        <v>-0.72727272727272729</v>
      </c>
      <c r="Z45" s="396">
        <v>2</v>
      </c>
      <c r="AA45" s="397" t="str">
        <f t="shared" si="35"/>
        <v/>
      </c>
      <c r="AB45" s="396">
        <v>2</v>
      </c>
      <c r="AC45" s="406">
        <f>IFERROR(AB45/AB39,"")</f>
        <v>2.4096385542168676E-2</v>
      </c>
      <c r="AD45" s="407">
        <f t="shared" si="36"/>
        <v>0</v>
      </c>
      <c r="AE45" s="396">
        <v>4</v>
      </c>
      <c r="AF45" s="397" t="str">
        <f t="shared" si="37"/>
        <v/>
      </c>
      <c r="AG45" s="396">
        <v>0</v>
      </c>
      <c r="AH45" s="406">
        <f>IFERROR(AG45/AG39,"")</f>
        <v>0</v>
      </c>
      <c r="AI45" s="407">
        <f t="shared" si="38"/>
        <v>-1</v>
      </c>
      <c r="AJ45" s="396">
        <v>14</v>
      </c>
      <c r="AK45" s="397" t="str">
        <f t="shared" si="39"/>
        <v/>
      </c>
      <c r="AL45" s="396">
        <v>2</v>
      </c>
      <c r="AM45" s="406">
        <f>IFERROR(AL45/AL39,"")</f>
        <v>4.878048780487805E-2</v>
      </c>
      <c r="AN45" s="407">
        <f t="shared" si="40"/>
        <v>-0.8571428571428571</v>
      </c>
      <c r="AO45" s="378"/>
      <c r="AP45" s="378"/>
      <c r="AQ45" s="378"/>
      <c r="AR45" s="378"/>
      <c r="AS45" s="378"/>
      <c r="AT45" s="378"/>
      <c r="AU45" s="378"/>
      <c r="AV45" s="378"/>
      <c r="AW45" s="378"/>
      <c r="AX45" s="378"/>
      <c r="AY45" s="378"/>
      <c r="AZ45" s="378"/>
      <c r="BA45" s="378"/>
      <c r="BB45" s="378"/>
      <c r="BC45" s="378"/>
      <c r="BD45" s="378"/>
      <c r="BE45" s="378"/>
      <c r="BF45" s="378"/>
    </row>
    <row r="46" spans="1:58" s="135" customFormat="1" ht="21.6" customHeight="1" x14ac:dyDescent="0.2">
      <c r="A46" s="378"/>
      <c r="B46" s="379"/>
      <c r="C46" s="402" t="s">
        <v>19</v>
      </c>
      <c r="D46" s="402"/>
      <c r="E46" s="402"/>
      <c r="F46" s="400">
        <f t="shared" ref="F46:H46" si="42">SUM(F47:F52)</f>
        <v>1026</v>
      </c>
      <c r="G46" s="400"/>
      <c r="H46" s="400">
        <f t="shared" si="42"/>
        <v>968</v>
      </c>
      <c r="I46" s="401"/>
      <c r="J46" s="412"/>
      <c r="K46" s="400">
        <f>SUM(K47:K52)</f>
        <v>114</v>
      </c>
      <c r="L46" s="400"/>
      <c r="M46" s="400">
        <f t="shared" ref="M46" si="43">SUM(M47:M52)</f>
        <v>107</v>
      </c>
      <c r="N46" s="401"/>
      <c r="O46" s="412"/>
      <c r="P46" s="400">
        <f>SUM(P47:P52)</f>
        <v>797</v>
      </c>
      <c r="Q46" s="400"/>
      <c r="R46" s="400">
        <f t="shared" ref="R46" si="44">SUM(R47:R52)</f>
        <v>675</v>
      </c>
      <c r="S46" s="413"/>
      <c r="T46" s="412"/>
      <c r="U46" s="400">
        <f>SUM(U47:U52)</f>
        <v>38</v>
      </c>
      <c r="V46" s="400"/>
      <c r="W46" s="400">
        <f t="shared" ref="W46" si="45">SUM(W47:W52)</f>
        <v>54</v>
      </c>
      <c r="X46" s="413"/>
      <c r="Y46" s="412"/>
      <c r="Z46" s="400">
        <f>SUM(Z47:Z52)</f>
        <v>34</v>
      </c>
      <c r="AA46" s="400"/>
      <c r="AB46" s="400">
        <f t="shared" ref="AB46" si="46">SUM(AB47:AB52)</f>
        <v>83</v>
      </c>
      <c r="AC46" s="413"/>
      <c r="AD46" s="412"/>
      <c r="AE46" s="400">
        <f>SUM(AE47:AE52)</f>
        <v>6</v>
      </c>
      <c r="AF46" s="400"/>
      <c r="AG46" s="400">
        <f t="shared" ref="AG46" si="47">SUM(AG47:AG52)</f>
        <v>8</v>
      </c>
      <c r="AH46" s="413"/>
      <c r="AI46" s="412"/>
      <c r="AJ46" s="400">
        <f>SUM(AJ47:AJ52)</f>
        <v>37</v>
      </c>
      <c r="AK46" s="400"/>
      <c r="AL46" s="400">
        <f t="shared" ref="AL46" si="48">SUM(AL47:AL52)</f>
        <v>41</v>
      </c>
      <c r="AM46" s="413"/>
      <c r="AN46" s="412"/>
      <c r="AO46" s="378"/>
      <c r="AP46" s="378"/>
      <c r="AQ46" s="378"/>
      <c r="AR46" s="378"/>
      <c r="AS46" s="378"/>
      <c r="AT46" s="378"/>
      <c r="AU46" s="378"/>
      <c r="AV46" s="378"/>
      <c r="AW46" s="378"/>
      <c r="AX46" s="378"/>
      <c r="AY46" s="378"/>
      <c r="AZ46" s="378"/>
      <c r="BA46" s="378"/>
      <c r="BB46" s="378"/>
      <c r="BC46" s="378"/>
      <c r="BD46" s="378"/>
      <c r="BE46" s="378"/>
      <c r="BF46" s="378"/>
    </row>
    <row r="47" spans="1:58" s="135" customFormat="1" ht="20.100000000000001" customHeight="1" x14ac:dyDescent="0.2">
      <c r="A47" s="378"/>
      <c r="B47" s="379"/>
      <c r="C47" s="411" t="s">
        <v>50</v>
      </c>
      <c r="D47" s="402"/>
      <c r="E47" s="402"/>
      <c r="F47" s="396">
        <v>569</v>
      </c>
      <c r="G47" s="397" t="str">
        <f t="shared" si="7"/>
        <v/>
      </c>
      <c r="H47" s="396">
        <v>588</v>
      </c>
      <c r="I47" s="406">
        <f>IFERROR(H47/H46,"")</f>
        <v>0.6074380165289256</v>
      </c>
      <c r="J47" s="407">
        <f t="shared" si="9"/>
        <v>3.3391915641476276E-2</v>
      </c>
      <c r="K47" s="396">
        <v>58</v>
      </c>
      <c r="L47" s="397" t="str">
        <f t="shared" ref="L47:L52" si="49">IFERROR(K47/K$9,"")</f>
        <v/>
      </c>
      <c r="M47" s="396">
        <v>71</v>
      </c>
      <c r="N47" s="406">
        <f>IFERROR(M47/M46,"")</f>
        <v>0.66355140186915884</v>
      </c>
      <c r="O47" s="407">
        <f t="shared" ref="O47:O52" si="50">IFERROR(( M47-K47)/K47,M47)</f>
        <v>0.22413793103448276</v>
      </c>
      <c r="P47" s="396">
        <v>469</v>
      </c>
      <c r="Q47" s="397" t="str">
        <f t="shared" ref="Q47:Q52" si="51">IFERROR(P47/P$9,"")</f>
        <v/>
      </c>
      <c r="R47" s="396">
        <v>388</v>
      </c>
      <c r="S47" s="406">
        <f>IFERROR(R47/R46,"")</f>
        <v>0.57481481481481478</v>
      </c>
      <c r="T47" s="407">
        <f t="shared" ref="T47:T52" si="52">IFERROR(( R47-P47)/P47,R47)</f>
        <v>-0.17270788912579957</v>
      </c>
      <c r="U47" s="396">
        <v>21</v>
      </c>
      <c r="V47" s="397" t="str">
        <f t="shared" ref="V47:V52" si="53">IFERROR(U47/U$9,"")</f>
        <v/>
      </c>
      <c r="W47" s="396">
        <v>43</v>
      </c>
      <c r="X47" s="406">
        <f>IFERROR(W47/W46,"")</f>
        <v>0.79629629629629628</v>
      </c>
      <c r="Y47" s="407">
        <f t="shared" ref="Y47:Y52" si="54">IFERROR(( W47-U47)/U47,W47)</f>
        <v>1.0476190476190477</v>
      </c>
      <c r="Z47" s="396">
        <v>8</v>
      </c>
      <c r="AA47" s="397" t="str">
        <f t="shared" ref="AA47:AA52" si="55">IFERROR(Z47/Z$9,"")</f>
        <v/>
      </c>
      <c r="AB47" s="396">
        <v>52</v>
      </c>
      <c r="AC47" s="406">
        <f>IFERROR(AB47/AB46,"")</f>
        <v>0.62650602409638556</v>
      </c>
      <c r="AD47" s="407">
        <f t="shared" ref="AD47:AD52" si="56">IFERROR(( AB47-Z47)/Z47,AB47)</f>
        <v>5.5</v>
      </c>
      <c r="AE47" s="396">
        <v>2</v>
      </c>
      <c r="AF47" s="397" t="str">
        <f t="shared" ref="AF47:AF52" si="57">IFERROR(AE47/AE$9,"")</f>
        <v/>
      </c>
      <c r="AG47" s="396">
        <v>6</v>
      </c>
      <c r="AH47" s="406">
        <f>IFERROR(AG47/AG46,"")</f>
        <v>0.75</v>
      </c>
      <c r="AI47" s="407">
        <f t="shared" ref="AI47:AI52" si="58">IFERROR(( AG47-AE47)/AE47,AG47)</f>
        <v>2</v>
      </c>
      <c r="AJ47" s="396">
        <v>11</v>
      </c>
      <c r="AK47" s="397" t="str">
        <f t="shared" ref="AK47:AK52" si="59">IFERROR(AJ47/AJ$9,"")</f>
        <v/>
      </c>
      <c r="AL47" s="396">
        <v>28</v>
      </c>
      <c r="AM47" s="406">
        <f>IFERROR(AL47/AL46,"")</f>
        <v>0.68292682926829273</v>
      </c>
      <c r="AN47" s="407">
        <f t="shared" ref="AN47:AN52" si="60">IFERROR(( AL47-AJ47)/AJ47,AL47)</f>
        <v>1.5454545454545454</v>
      </c>
      <c r="AO47" s="378"/>
      <c r="AP47" s="378"/>
      <c r="AQ47" s="378"/>
      <c r="AR47" s="378"/>
      <c r="AS47" s="378"/>
      <c r="AT47" s="378"/>
      <c r="AU47" s="378"/>
      <c r="AV47" s="378"/>
      <c r="AW47" s="378"/>
      <c r="AX47" s="378"/>
      <c r="AY47" s="378"/>
      <c r="AZ47" s="378"/>
      <c r="BA47" s="378"/>
      <c r="BB47" s="378"/>
      <c r="BC47" s="378"/>
      <c r="BD47" s="378"/>
      <c r="BE47" s="378"/>
      <c r="BF47" s="378"/>
    </row>
    <row r="48" spans="1:58" s="135" customFormat="1" ht="20.100000000000001" customHeight="1" x14ac:dyDescent="0.2">
      <c r="A48" s="378"/>
      <c r="B48" s="379"/>
      <c r="C48" s="411" t="s">
        <v>51</v>
      </c>
      <c r="D48" s="402"/>
      <c r="E48" s="402"/>
      <c r="F48" s="396">
        <v>339</v>
      </c>
      <c r="G48" s="397" t="str">
        <f t="shared" si="7"/>
        <v/>
      </c>
      <c r="H48" s="396">
        <v>357</v>
      </c>
      <c r="I48" s="406">
        <f>IFERROR(H48/H46,"")</f>
        <v>0.368801652892562</v>
      </c>
      <c r="J48" s="407">
        <f t="shared" si="9"/>
        <v>5.3097345132743362E-2</v>
      </c>
      <c r="K48" s="396">
        <v>13</v>
      </c>
      <c r="L48" s="397" t="str">
        <f t="shared" si="49"/>
        <v/>
      </c>
      <c r="M48" s="396">
        <v>24</v>
      </c>
      <c r="N48" s="406">
        <f>IFERROR(M48/M46,"")</f>
        <v>0.22429906542056074</v>
      </c>
      <c r="O48" s="407">
        <f t="shared" si="50"/>
        <v>0.84615384615384615</v>
      </c>
      <c r="P48" s="396">
        <v>281</v>
      </c>
      <c r="Q48" s="397" t="str">
        <f t="shared" si="51"/>
        <v/>
      </c>
      <c r="R48" s="396">
        <v>281</v>
      </c>
      <c r="S48" s="406">
        <f>IFERROR(R48/R46,"")</f>
        <v>0.41629629629629628</v>
      </c>
      <c r="T48" s="407">
        <f t="shared" si="52"/>
        <v>0</v>
      </c>
      <c r="U48" s="396">
        <v>8</v>
      </c>
      <c r="V48" s="397" t="str">
        <f t="shared" si="53"/>
        <v/>
      </c>
      <c r="W48" s="396">
        <v>10</v>
      </c>
      <c r="X48" s="406">
        <f>IFERROR(W48/W46,"")</f>
        <v>0.18518518518518517</v>
      </c>
      <c r="Y48" s="407">
        <f t="shared" si="54"/>
        <v>0.25</v>
      </c>
      <c r="Z48" s="396">
        <v>23</v>
      </c>
      <c r="AA48" s="397" t="str">
        <f t="shared" si="55"/>
        <v/>
      </c>
      <c r="AB48" s="396">
        <v>29</v>
      </c>
      <c r="AC48" s="406">
        <f>IFERROR(AB48/AB46,"")</f>
        <v>0.3493975903614458</v>
      </c>
      <c r="AD48" s="407">
        <f t="shared" si="56"/>
        <v>0.2608695652173913</v>
      </c>
      <c r="AE48" s="396">
        <v>0</v>
      </c>
      <c r="AF48" s="397" t="str">
        <f t="shared" si="57"/>
        <v/>
      </c>
      <c r="AG48" s="396">
        <v>2</v>
      </c>
      <c r="AH48" s="406">
        <f>IFERROR(AG48/AG46,"")</f>
        <v>0.25</v>
      </c>
      <c r="AI48" s="407">
        <f t="shared" si="58"/>
        <v>2</v>
      </c>
      <c r="AJ48" s="396">
        <v>14</v>
      </c>
      <c r="AK48" s="397" t="str">
        <f t="shared" si="59"/>
        <v/>
      </c>
      <c r="AL48" s="396">
        <v>11</v>
      </c>
      <c r="AM48" s="406">
        <f>IFERROR(AL48/AL46,"")</f>
        <v>0.26829268292682928</v>
      </c>
      <c r="AN48" s="407">
        <f t="shared" si="60"/>
        <v>-0.21428571428571427</v>
      </c>
      <c r="AO48" s="378"/>
      <c r="AP48" s="378"/>
      <c r="AQ48" s="378"/>
      <c r="AR48" s="378"/>
      <c r="AS48" s="378"/>
      <c r="AT48" s="378"/>
      <c r="AU48" s="378"/>
      <c r="AV48" s="378"/>
      <c r="AW48" s="378"/>
      <c r="AX48" s="378"/>
      <c r="AY48" s="378"/>
      <c r="AZ48" s="378"/>
      <c r="BA48" s="378"/>
      <c r="BB48" s="378"/>
      <c r="BC48" s="378"/>
      <c r="BD48" s="378"/>
      <c r="BE48" s="378"/>
      <c r="BF48" s="378"/>
    </row>
    <row r="49" spans="1:58" s="135" customFormat="1" ht="20.100000000000001" customHeight="1" x14ac:dyDescent="0.2">
      <c r="A49" s="378"/>
      <c r="B49" s="379"/>
      <c r="C49" s="411" t="s">
        <v>52</v>
      </c>
      <c r="D49" s="402"/>
      <c r="E49" s="402"/>
      <c r="F49" s="396">
        <v>5</v>
      </c>
      <c r="G49" s="397" t="str">
        <f t="shared" si="7"/>
        <v/>
      </c>
      <c r="H49" s="396">
        <v>6</v>
      </c>
      <c r="I49" s="406">
        <f>IFERROR(H49/H46,"")</f>
        <v>6.1983471074380167E-3</v>
      </c>
      <c r="J49" s="407">
        <f t="shared" si="9"/>
        <v>0.2</v>
      </c>
      <c r="K49" s="396">
        <v>1</v>
      </c>
      <c r="L49" s="397" t="str">
        <f t="shared" si="49"/>
        <v/>
      </c>
      <c r="M49" s="396">
        <v>2</v>
      </c>
      <c r="N49" s="406">
        <f>IFERROR(M49/M46,"")</f>
        <v>1.8691588785046728E-2</v>
      </c>
      <c r="O49" s="407">
        <f t="shared" si="50"/>
        <v>1</v>
      </c>
      <c r="P49" s="396">
        <v>3</v>
      </c>
      <c r="Q49" s="397" t="str">
        <f t="shared" si="51"/>
        <v/>
      </c>
      <c r="R49" s="396">
        <v>1</v>
      </c>
      <c r="S49" s="406">
        <f>IFERROR(R49/R46,"")</f>
        <v>1.4814814814814814E-3</v>
      </c>
      <c r="T49" s="407">
        <f t="shared" si="52"/>
        <v>-0.66666666666666663</v>
      </c>
      <c r="U49" s="396">
        <v>0</v>
      </c>
      <c r="V49" s="397" t="str">
        <f t="shared" si="53"/>
        <v/>
      </c>
      <c r="W49" s="396">
        <v>1</v>
      </c>
      <c r="X49" s="406">
        <f>IFERROR(W49/W46,"")</f>
        <v>1.8518518518518517E-2</v>
      </c>
      <c r="Y49" s="407">
        <f t="shared" si="54"/>
        <v>1</v>
      </c>
      <c r="Z49" s="396">
        <v>0</v>
      </c>
      <c r="AA49" s="397" t="str">
        <f t="shared" si="55"/>
        <v/>
      </c>
      <c r="AB49" s="396">
        <v>0</v>
      </c>
      <c r="AC49" s="406">
        <f>IFERROR(AB49/AB46,"")</f>
        <v>0</v>
      </c>
      <c r="AD49" s="407">
        <f t="shared" si="56"/>
        <v>0</v>
      </c>
      <c r="AE49" s="396">
        <v>0</v>
      </c>
      <c r="AF49" s="397" t="str">
        <f t="shared" si="57"/>
        <v/>
      </c>
      <c r="AG49" s="396">
        <v>0</v>
      </c>
      <c r="AH49" s="406">
        <f>IFERROR(AG49/AG46,"")</f>
        <v>0</v>
      </c>
      <c r="AI49" s="407">
        <f t="shared" si="58"/>
        <v>0</v>
      </c>
      <c r="AJ49" s="396">
        <v>1</v>
      </c>
      <c r="AK49" s="397" t="str">
        <f t="shared" si="59"/>
        <v/>
      </c>
      <c r="AL49" s="396">
        <v>2</v>
      </c>
      <c r="AM49" s="406">
        <f>IFERROR(AL49/AL46,"")</f>
        <v>4.878048780487805E-2</v>
      </c>
      <c r="AN49" s="407">
        <f t="shared" si="60"/>
        <v>1</v>
      </c>
      <c r="AO49" s="378"/>
      <c r="AP49" s="378"/>
      <c r="AQ49" s="378"/>
      <c r="AR49" s="378"/>
      <c r="AS49" s="378"/>
      <c r="AT49" s="378"/>
      <c r="AU49" s="378"/>
      <c r="AV49" s="378"/>
      <c r="AW49" s="378"/>
      <c r="AX49" s="378"/>
      <c r="AY49" s="378"/>
      <c r="AZ49" s="378"/>
      <c r="BA49" s="378"/>
      <c r="BB49" s="378"/>
      <c r="BC49" s="378"/>
      <c r="BD49" s="378"/>
      <c r="BE49" s="378"/>
      <c r="BF49" s="378"/>
    </row>
    <row r="50" spans="1:58" s="135" customFormat="1" ht="20.100000000000001" customHeight="1" x14ac:dyDescent="0.2">
      <c r="A50" s="378"/>
      <c r="B50" s="379"/>
      <c r="C50" s="411" t="s">
        <v>53</v>
      </c>
      <c r="D50" s="402"/>
      <c r="E50" s="402"/>
      <c r="F50" s="396">
        <v>1</v>
      </c>
      <c r="G50" s="397" t="str">
        <f t="shared" si="7"/>
        <v/>
      </c>
      <c r="H50" s="396">
        <v>2</v>
      </c>
      <c r="I50" s="406">
        <f>IFERROR(H50/H46,"")</f>
        <v>2.0661157024793389E-3</v>
      </c>
      <c r="J50" s="407">
        <f t="shared" si="9"/>
        <v>1</v>
      </c>
      <c r="K50" s="396">
        <v>0</v>
      </c>
      <c r="L50" s="397" t="str">
        <f t="shared" si="49"/>
        <v/>
      </c>
      <c r="M50" s="396">
        <v>2</v>
      </c>
      <c r="N50" s="406">
        <f>IFERROR(M50/M46,"")</f>
        <v>1.8691588785046728E-2</v>
      </c>
      <c r="O50" s="407">
        <f t="shared" si="50"/>
        <v>2</v>
      </c>
      <c r="P50" s="396">
        <v>1</v>
      </c>
      <c r="Q50" s="397" t="str">
        <f t="shared" si="51"/>
        <v/>
      </c>
      <c r="R50" s="396">
        <v>0</v>
      </c>
      <c r="S50" s="406">
        <f>IFERROR(R50/R46,"")</f>
        <v>0</v>
      </c>
      <c r="T50" s="407">
        <f t="shared" si="52"/>
        <v>-1</v>
      </c>
      <c r="U50" s="396">
        <v>0</v>
      </c>
      <c r="V50" s="397" t="str">
        <f t="shared" si="53"/>
        <v/>
      </c>
      <c r="W50" s="396">
        <v>0</v>
      </c>
      <c r="X50" s="406">
        <f>IFERROR(W50/W46,"")</f>
        <v>0</v>
      </c>
      <c r="Y50" s="407">
        <f t="shared" si="54"/>
        <v>0</v>
      </c>
      <c r="Z50" s="396">
        <v>0</v>
      </c>
      <c r="AA50" s="397" t="str">
        <f t="shared" si="55"/>
        <v/>
      </c>
      <c r="AB50" s="396">
        <v>0</v>
      </c>
      <c r="AC50" s="406">
        <f>IFERROR(AB50/AB46,"")</f>
        <v>0</v>
      </c>
      <c r="AD50" s="407">
        <f t="shared" si="56"/>
        <v>0</v>
      </c>
      <c r="AE50" s="396">
        <v>0</v>
      </c>
      <c r="AF50" s="397" t="str">
        <f t="shared" si="57"/>
        <v/>
      </c>
      <c r="AG50" s="396">
        <v>0</v>
      </c>
      <c r="AH50" s="406">
        <f>IFERROR(AG50/AG46,"")</f>
        <v>0</v>
      </c>
      <c r="AI50" s="407">
        <f t="shared" si="58"/>
        <v>0</v>
      </c>
      <c r="AJ50" s="396">
        <v>0</v>
      </c>
      <c r="AK50" s="397" t="str">
        <f t="shared" si="59"/>
        <v/>
      </c>
      <c r="AL50" s="396">
        <v>0</v>
      </c>
      <c r="AM50" s="406">
        <f>IFERROR(AL50/AL46,"")</f>
        <v>0</v>
      </c>
      <c r="AN50" s="407">
        <f t="shared" si="60"/>
        <v>0</v>
      </c>
      <c r="AO50" s="378"/>
      <c r="AP50" s="378"/>
      <c r="AQ50" s="378"/>
      <c r="AR50" s="378"/>
      <c r="AS50" s="378"/>
      <c r="AT50" s="378"/>
      <c r="AU50" s="378"/>
      <c r="AV50" s="378"/>
      <c r="AW50" s="378"/>
      <c r="AX50" s="378"/>
      <c r="AY50" s="378"/>
      <c r="AZ50" s="378"/>
      <c r="BA50" s="378"/>
      <c r="BB50" s="378"/>
      <c r="BC50" s="378"/>
      <c r="BD50" s="378"/>
      <c r="BE50" s="378"/>
      <c r="BF50" s="378"/>
    </row>
    <row r="51" spans="1:58" s="135" customFormat="1" ht="20.100000000000001" customHeight="1" x14ac:dyDescent="0.2">
      <c r="A51" s="378"/>
      <c r="B51" s="379"/>
      <c r="C51" s="411" t="s">
        <v>54</v>
      </c>
      <c r="D51" s="402"/>
      <c r="E51" s="402"/>
      <c r="F51" s="396">
        <v>0</v>
      </c>
      <c r="G51" s="397" t="str">
        <f t="shared" si="7"/>
        <v/>
      </c>
      <c r="H51" s="396">
        <v>2</v>
      </c>
      <c r="I51" s="406">
        <f>IFERROR(H51/H46,"")</f>
        <v>2.0661157024793389E-3</v>
      </c>
      <c r="J51" s="407">
        <f t="shared" si="9"/>
        <v>2</v>
      </c>
      <c r="K51" s="396">
        <v>0</v>
      </c>
      <c r="L51" s="397" t="str">
        <f t="shared" si="49"/>
        <v/>
      </c>
      <c r="M51" s="396">
        <v>2</v>
      </c>
      <c r="N51" s="406">
        <f>IFERROR(M51/M46,"")</f>
        <v>1.8691588785046728E-2</v>
      </c>
      <c r="O51" s="407">
        <f t="shared" si="50"/>
        <v>2</v>
      </c>
      <c r="P51" s="396">
        <v>0</v>
      </c>
      <c r="Q51" s="397" t="str">
        <f t="shared" si="51"/>
        <v/>
      </c>
      <c r="R51" s="396">
        <v>0</v>
      </c>
      <c r="S51" s="406">
        <f>IFERROR(R51/R46,"")</f>
        <v>0</v>
      </c>
      <c r="T51" s="407">
        <f t="shared" si="52"/>
        <v>0</v>
      </c>
      <c r="U51" s="396">
        <v>0</v>
      </c>
      <c r="V51" s="397" t="str">
        <f t="shared" si="53"/>
        <v/>
      </c>
      <c r="W51" s="396">
        <v>0</v>
      </c>
      <c r="X51" s="406">
        <f>IFERROR(W51/W46,"")</f>
        <v>0</v>
      </c>
      <c r="Y51" s="407">
        <f t="shared" si="54"/>
        <v>0</v>
      </c>
      <c r="Z51" s="396">
        <v>0</v>
      </c>
      <c r="AA51" s="397" t="str">
        <f t="shared" si="55"/>
        <v/>
      </c>
      <c r="AB51" s="396">
        <v>0</v>
      </c>
      <c r="AC51" s="406">
        <f>IFERROR(AB51/AB46,"")</f>
        <v>0</v>
      </c>
      <c r="AD51" s="407">
        <f t="shared" si="56"/>
        <v>0</v>
      </c>
      <c r="AE51" s="396">
        <v>0</v>
      </c>
      <c r="AF51" s="397" t="str">
        <f t="shared" si="57"/>
        <v/>
      </c>
      <c r="AG51" s="396">
        <v>0</v>
      </c>
      <c r="AH51" s="406">
        <f>IFERROR(AG51/AG46,"")</f>
        <v>0</v>
      </c>
      <c r="AI51" s="407">
        <f t="shared" si="58"/>
        <v>0</v>
      </c>
      <c r="AJ51" s="396">
        <v>0</v>
      </c>
      <c r="AK51" s="397" t="str">
        <f t="shared" si="59"/>
        <v/>
      </c>
      <c r="AL51" s="396">
        <v>0</v>
      </c>
      <c r="AM51" s="406">
        <f>IFERROR(AL51/AL46,"")</f>
        <v>0</v>
      </c>
      <c r="AN51" s="407">
        <f t="shared" si="60"/>
        <v>0</v>
      </c>
      <c r="AO51" s="378"/>
      <c r="AP51" s="378"/>
      <c r="AQ51" s="378"/>
      <c r="AR51" s="378"/>
      <c r="AS51" s="378"/>
      <c r="AT51" s="378"/>
      <c r="AU51" s="378"/>
      <c r="AV51" s="378"/>
      <c r="AW51" s="378"/>
      <c r="AX51" s="378"/>
      <c r="AY51" s="378"/>
      <c r="AZ51" s="378"/>
      <c r="BA51" s="378"/>
      <c r="BB51" s="378"/>
      <c r="BC51" s="378"/>
      <c r="BD51" s="378"/>
      <c r="BE51" s="378"/>
      <c r="BF51" s="378"/>
    </row>
    <row r="52" spans="1:58" s="135" customFormat="1" ht="20.100000000000001" customHeight="1" x14ac:dyDescent="0.2">
      <c r="A52" s="378"/>
      <c r="B52" s="379"/>
      <c r="C52" s="411" t="s">
        <v>56</v>
      </c>
      <c r="D52" s="402"/>
      <c r="E52" s="402"/>
      <c r="F52" s="396">
        <v>112</v>
      </c>
      <c r="G52" s="397" t="str">
        <f t="shared" si="7"/>
        <v/>
      </c>
      <c r="H52" s="396">
        <v>13</v>
      </c>
      <c r="I52" s="406">
        <f>IFERROR(H52/H46,"")</f>
        <v>1.3429752066115703E-2</v>
      </c>
      <c r="J52" s="407">
        <f t="shared" si="9"/>
        <v>-0.8839285714285714</v>
      </c>
      <c r="K52" s="396">
        <v>42</v>
      </c>
      <c r="L52" s="397" t="str">
        <f t="shared" si="49"/>
        <v/>
      </c>
      <c r="M52" s="396">
        <v>6</v>
      </c>
      <c r="N52" s="406">
        <f>IFERROR(M52/M46,"")</f>
        <v>5.6074766355140186E-2</v>
      </c>
      <c r="O52" s="407">
        <f t="shared" si="50"/>
        <v>-0.8571428571428571</v>
      </c>
      <c r="P52" s="396">
        <v>43</v>
      </c>
      <c r="Q52" s="397" t="str">
        <f t="shared" si="51"/>
        <v/>
      </c>
      <c r="R52" s="396">
        <v>5</v>
      </c>
      <c r="S52" s="406">
        <f>IFERROR(R52/R46,"")</f>
        <v>7.4074074074074077E-3</v>
      </c>
      <c r="T52" s="407">
        <f t="shared" si="52"/>
        <v>-0.88372093023255816</v>
      </c>
      <c r="U52" s="396">
        <v>9</v>
      </c>
      <c r="V52" s="397" t="str">
        <f t="shared" si="53"/>
        <v/>
      </c>
      <c r="W52" s="396">
        <v>0</v>
      </c>
      <c r="X52" s="406">
        <f>IFERROR(W52/W46,"")</f>
        <v>0</v>
      </c>
      <c r="Y52" s="407">
        <f t="shared" si="54"/>
        <v>-1</v>
      </c>
      <c r="Z52" s="396">
        <v>3</v>
      </c>
      <c r="AA52" s="397" t="str">
        <f t="shared" si="55"/>
        <v/>
      </c>
      <c r="AB52" s="396">
        <v>2</v>
      </c>
      <c r="AC52" s="406">
        <f>IFERROR(AB52/AB46,"")</f>
        <v>2.4096385542168676E-2</v>
      </c>
      <c r="AD52" s="407">
        <f t="shared" si="56"/>
        <v>-0.33333333333333331</v>
      </c>
      <c r="AE52" s="396">
        <v>4</v>
      </c>
      <c r="AF52" s="397" t="str">
        <f t="shared" si="57"/>
        <v/>
      </c>
      <c r="AG52" s="396">
        <v>0</v>
      </c>
      <c r="AH52" s="406">
        <f>IFERROR(AG52/AG46,"")</f>
        <v>0</v>
      </c>
      <c r="AI52" s="407">
        <f t="shared" si="58"/>
        <v>-1</v>
      </c>
      <c r="AJ52" s="396">
        <v>11</v>
      </c>
      <c r="AK52" s="397" t="str">
        <f t="shared" si="59"/>
        <v/>
      </c>
      <c r="AL52" s="396">
        <v>0</v>
      </c>
      <c r="AM52" s="406">
        <f>IFERROR(AL52/AL46,"")</f>
        <v>0</v>
      </c>
      <c r="AN52" s="407">
        <f t="shared" si="60"/>
        <v>-1</v>
      </c>
      <c r="AO52" s="378"/>
      <c r="AP52" s="378"/>
      <c r="AQ52" s="378"/>
      <c r="AR52" s="378"/>
      <c r="AS52" s="378"/>
      <c r="AT52" s="378"/>
      <c r="AU52" s="378"/>
      <c r="AV52" s="378"/>
      <c r="AW52" s="378"/>
      <c r="AX52" s="378"/>
      <c r="AY52" s="378"/>
      <c r="AZ52" s="378"/>
      <c r="BA52" s="378"/>
      <c r="BB52" s="378"/>
      <c r="BC52" s="378"/>
      <c r="BD52" s="378"/>
      <c r="BE52" s="378"/>
      <c r="BF52" s="378"/>
    </row>
    <row r="53" spans="1:58" s="135" customFormat="1" ht="21.6" customHeight="1" x14ac:dyDescent="0.2">
      <c r="A53" s="378"/>
      <c r="B53" s="379"/>
      <c r="C53" s="402" t="s">
        <v>20</v>
      </c>
      <c r="D53" s="402"/>
      <c r="E53" s="402"/>
      <c r="F53" s="400">
        <f t="shared" ref="F53:H53" si="61">SUM(F54:F59)</f>
        <v>1026</v>
      </c>
      <c r="G53" s="400"/>
      <c r="H53" s="400">
        <f t="shared" si="61"/>
        <v>968</v>
      </c>
      <c r="I53" s="401"/>
      <c r="J53" s="412"/>
      <c r="K53" s="400">
        <f>SUM(K54:K59)</f>
        <v>114</v>
      </c>
      <c r="L53" s="400"/>
      <c r="M53" s="400">
        <f t="shared" ref="M53" si="62">SUM(M54:M59)</f>
        <v>107</v>
      </c>
      <c r="N53" s="401"/>
      <c r="O53" s="412"/>
      <c r="P53" s="400">
        <f>SUM(P54:P59)</f>
        <v>797</v>
      </c>
      <c r="Q53" s="400"/>
      <c r="R53" s="400">
        <f t="shared" ref="R53" si="63">SUM(R54:R59)</f>
        <v>675</v>
      </c>
      <c r="S53" s="413"/>
      <c r="T53" s="412"/>
      <c r="U53" s="400">
        <f>SUM(U54:U59)</f>
        <v>38</v>
      </c>
      <c r="V53" s="400"/>
      <c r="W53" s="400">
        <f t="shared" ref="W53" si="64">SUM(W54:W59)</f>
        <v>54</v>
      </c>
      <c r="X53" s="413"/>
      <c r="Y53" s="412"/>
      <c r="Z53" s="400">
        <f>SUM(Z54:Z59)</f>
        <v>34</v>
      </c>
      <c r="AA53" s="400"/>
      <c r="AB53" s="400">
        <f t="shared" ref="AB53" si="65">SUM(AB54:AB59)</f>
        <v>83</v>
      </c>
      <c r="AC53" s="413"/>
      <c r="AD53" s="412"/>
      <c r="AE53" s="400">
        <f>SUM(AE54:AE59)</f>
        <v>6</v>
      </c>
      <c r="AF53" s="400"/>
      <c r="AG53" s="400">
        <f t="shared" ref="AG53" si="66">SUM(AG54:AG59)</f>
        <v>8</v>
      </c>
      <c r="AH53" s="413"/>
      <c r="AI53" s="412"/>
      <c r="AJ53" s="400">
        <f>SUM(AJ54:AJ59)</f>
        <v>37</v>
      </c>
      <c r="AK53" s="400"/>
      <c r="AL53" s="400">
        <f t="shared" ref="AL53" si="67">SUM(AL54:AL59)</f>
        <v>41</v>
      </c>
      <c r="AM53" s="413"/>
      <c r="AN53" s="412"/>
      <c r="AO53" s="378"/>
      <c r="AP53" s="378"/>
      <c r="AQ53" s="378"/>
      <c r="AR53" s="378"/>
      <c r="AS53" s="378"/>
      <c r="AT53" s="378"/>
      <c r="AU53" s="378"/>
      <c r="AV53" s="378"/>
      <c r="AW53" s="378"/>
      <c r="AX53" s="378"/>
      <c r="AY53" s="378"/>
      <c r="AZ53" s="378"/>
      <c r="BA53" s="378"/>
      <c r="BB53" s="378"/>
      <c r="BC53" s="378"/>
      <c r="BD53" s="378"/>
      <c r="BE53" s="378"/>
      <c r="BF53" s="378"/>
    </row>
    <row r="54" spans="1:58" s="135" customFormat="1" ht="21.6" customHeight="1" x14ac:dyDescent="0.2">
      <c r="A54" s="378"/>
      <c r="B54" s="379"/>
      <c r="C54" s="411" t="s">
        <v>55</v>
      </c>
      <c r="D54" s="402"/>
      <c r="E54" s="402"/>
      <c r="F54" s="396">
        <v>636</v>
      </c>
      <c r="G54" s="397" t="str">
        <f t="shared" si="7"/>
        <v/>
      </c>
      <c r="H54" s="396">
        <v>696</v>
      </c>
      <c r="I54" s="406">
        <f>IFERROR(H54/H53,"")</f>
        <v>0.71900826446280997</v>
      </c>
      <c r="J54" s="407">
        <f t="shared" si="9"/>
        <v>9.4339622641509441E-2</v>
      </c>
      <c r="K54" s="396">
        <v>61</v>
      </c>
      <c r="L54" s="397" t="str">
        <f t="shared" ref="L54:L59" si="68">IFERROR(K54/K$9,"")</f>
        <v/>
      </c>
      <c r="M54" s="396">
        <v>78</v>
      </c>
      <c r="N54" s="406">
        <f>IFERROR(M54/M53,"")</f>
        <v>0.7289719626168224</v>
      </c>
      <c r="O54" s="407">
        <f t="shared" ref="O54:O59" si="69">IFERROR(( M54-K54)/K54,M54)</f>
        <v>0.27868852459016391</v>
      </c>
      <c r="P54" s="396">
        <v>530</v>
      </c>
      <c r="Q54" s="397" t="str">
        <f t="shared" ref="Q54:Q59" si="70">IFERROR(P54/P$9,"")</f>
        <v/>
      </c>
      <c r="R54" s="396">
        <v>485</v>
      </c>
      <c r="S54" s="406">
        <f>IFERROR(R54/R53,"")</f>
        <v>0.71851851851851856</v>
      </c>
      <c r="T54" s="407">
        <f t="shared" ref="T54:T59" si="71">IFERROR(( R54-P54)/P54,R54)</f>
        <v>-8.4905660377358486E-2</v>
      </c>
      <c r="U54" s="396">
        <v>21</v>
      </c>
      <c r="V54" s="397" t="str">
        <f t="shared" ref="V54:V59" si="72">IFERROR(U54/U$9,"")</f>
        <v/>
      </c>
      <c r="W54" s="396">
        <v>43</v>
      </c>
      <c r="X54" s="406">
        <f>IFERROR(W54/W53,"")</f>
        <v>0.79629629629629628</v>
      </c>
      <c r="Y54" s="407">
        <f t="shared" ref="Y54:Y59" si="73">IFERROR(( W54-U54)/U54,W54)</f>
        <v>1.0476190476190477</v>
      </c>
      <c r="Z54" s="396">
        <v>8</v>
      </c>
      <c r="AA54" s="397" t="str">
        <f t="shared" ref="AA54:AA59" si="74">IFERROR(Z54/Z$9,"")</f>
        <v/>
      </c>
      <c r="AB54" s="396">
        <v>55</v>
      </c>
      <c r="AC54" s="406">
        <f>IFERROR(AB54/AB53,"")</f>
        <v>0.66265060240963858</v>
      </c>
      <c r="AD54" s="407">
        <f t="shared" ref="AD54:AD59" si="75">IFERROR(( AB54-Z54)/Z54,AB54)</f>
        <v>5.875</v>
      </c>
      <c r="AE54" s="396">
        <v>2</v>
      </c>
      <c r="AF54" s="397" t="str">
        <f t="shared" ref="AF54:AF59" si="76">IFERROR(AE54/AE$9,"")</f>
        <v/>
      </c>
      <c r="AG54" s="396">
        <v>6</v>
      </c>
      <c r="AH54" s="406">
        <f>IFERROR(AG54/AG53,"")</f>
        <v>0.75</v>
      </c>
      <c r="AI54" s="407">
        <f t="shared" ref="AI54:AI59" si="77">IFERROR(( AG54-AE54)/AE54,AG54)</f>
        <v>2</v>
      </c>
      <c r="AJ54" s="396">
        <v>14</v>
      </c>
      <c r="AK54" s="397" t="str">
        <f t="shared" ref="AK54:AK59" si="78">IFERROR(AJ54/AJ$9,"")</f>
        <v/>
      </c>
      <c r="AL54" s="396">
        <v>29</v>
      </c>
      <c r="AM54" s="406">
        <f>IFERROR(AL54/AL53,"")</f>
        <v>0.70731707317073167</v>
      </c>
      <c r="AN54" s="407">
        <f t="shared" ref="AN54:AN59" si="79">IFERROR(( AL54-AJ54)/AJ54,AL54)</f>
        <v>1.0714285714285714</v>
      </c>
      <c r="AO54" s="378"/>
      <c r="AP54" s="378"/>
      <c r="AQ54" s="378"/>
      <c r="AR54" s="378"/>
      <c r="AS54" s="378"/>
      <c r="AT54" s="378"/>
      <c r="AU54" s="378"/>
      <c r="AV54" s="378"/>
      <c r="AW54" s="378"/>
      <c r="AX54" s="378"/>
      <c r="AY54" s="378"/>
      <c r="AZ54" s="378"/>
      <c r="BA54" s="378"/>
      <c r="BB54" s="378"/>
      <c r="BC54" s="378"/>
      <c r="BD54" s="378"/>
      <c r="BE54" s="378"/>
      <c r="BF54" s="378"/>
    </row>
    <row r="55" spans="1:58" s="135" customFormat="1" ht="21.6" customHeight="1" x14ac:dyDescent="0.2">
      <c r="A55" s="378"/>
      <c r="B55" s="379"/>
      <c r="C55" s="411" t="s">
        <v>61</v>
      </c>
      <c r="D55" s="402"/>
      <c r="E55" s="402"/>
      <c r="F55" s="396">
        <v>273</v>
      </c>
      <c r="G55" s="397" t="str">
        <f t="shared" si="7"/>
        <v/>
      </c>
      <c r="H55" s="396">
        <v>255</v>
      </c>
      <c r="I55" s="406">
        <f>IFERROR(H55/H53,"")</f>
        <v>0.26342975206611569</v>
      </c>
      <c r="J55" s="407">
        <f t="shared" si="9"/>
        <v>-6.5934065934065936E-2</v>
      </c>
      <c r="K55" s="396">
        <v>10</v>
      </c>
      <c r="L55" s="397" t="str">
        <f t="shared" si="68"/>
        <v/>
      </c>
      <c r="M55" s="396">
        <v>21</v>
      </c>
      <c r="N55" s="406">
        <f>IFERROR(M55/M53,"")</f>
        <v>0.19626168224299065</v>
      </c>
      <c r="O55" s="407">
        <f t="shared" si="69"/>
        <v>1.1000000000000001</v>
      </c>
      <c r="P55" s="396">
        <v>221</v>
      </c>
      <c r="Q55" s="397" t="str">
        <f t="shared" si="70"/>
        <v/>
      </c>
      <c r="R55" s="396">
        <v>186</v>
      </c>
      <c r="S55" s="406">
        <f>IFERROR(R55/R53,"")</f>
        <v>0.27555555555555555</v>
      </c>
      <c r="T55" s="407">
        <f t="shared" si="71"/>
        <v>-0.15837104072398189</v>
      </c>
      <c r="U55" s="396">
        <v>8</v>
      </c>
      <c r="V55" s="397" t="str">
        <f t="shared" si="72"/>
        <v/>
      </c>
      <c r="W55" s="396">
        <v>11</v>
      </c>
      <c r="X55" s="406">
        <f>IFERROR(W55/W53,"")</f>
        <v>0.20370370370370369</v>
      </c>
      <c r="Y55" s="407">
        <f t="shared" si="73"/>
        <v>0.375</v>
      </c>
      <c r="Z55" s="396">
        <v>23</v>
      </c>
      <c r="AA55" s="397" t="str">
        <f t="shared" si="74"/>
        <v/>
      </c>
      <c r="AB55" s="396">
        <v>24</v>
      </c>
      <c r="AC55" s="406">
        <f>IFERROR(AB55/AB53,"")</f>
        <v>0.28915662650602408</v>
      </c>
      <c r="AD55" s="407">
        <f t="shared" si="75"/>
        <v>4.3478260869565216E-2</v>
      </c>
      <c r="AE55" s="396">
        <v>0</v>
      </c>
      <c r="AF55" s="397" t="str">
        <f t="shared" si="76"/>
        <v/>
      </c>
      <c r="AG55" s="396">
        <v>2</v>
      </c>
      <c r="AH55" s="406">
        <f>IFERROR(AG55/AG53,"")</f>
        <v>0.25</v>
      </c>
      <c r="AI55" s="407">
        <f t="shared" si="77"/>
        <v>2</v>
      </c>
      <c r="AJ55" s="396">
        <v>11</v>
      </c>
      <c r="AK55" s="397" t="str">
        <f t="shared" si="78"/>
        <v/>
      </c>
      <c r="AL55" s="396">
        <v>11</v>
      </c>
      <c r="AM55" s="406">
        <f>IFERROR(AL55/AL53,"")</f>
        <v>0.26829268292682928</v>
      </c>
      <c r="AN55" s="407">
        <f t="shared" si="79"/>
        <v>0</v>
      </c>
      <c r="AO55" s="378"/>
      <c r="AP55" s="378"/>
      <c r="AQ55" s="378"/>
      <c r="AR55" s="378"/>
      <c r="AS55" s="378"/>
      <c r="AT55" s="378"/>
      <c r="AU55" s="378"/>
      <c r="AV55" s="378"/>
      <c r="AW55" s="378"/>
      <c r="AX55" s="378"/>
      <c r="AY55" s="378"/>
      <c r="AZ55" s="378"/>
      <c r="BA55" s="378"/>
      <c r="BB55" s="378"/>
      <c r="BC55" s="378"/>
      <c r="BD55" s="378"/>
      <c r="BE55" s="378"/>
      <c r="BF55" s="378"/>
    </row>
    <row r="56" spans="1:58" s="135" customFormat="1" ht="21.6" customHeight="1" x14ac:dyDescent="0.2">
      <c r="A56" s="378"/>
      <c r="B56" s="379"/>
      <c r="C56" s="411" t="s">
        <v>58</v>
      </c>
      <c r="D56" s="402"/>
      <c r="E56" s="402"/>
      <c r="F56" s="396">
        <v>4</v>
      </c>
      <c r="G56" s="397" t="str">
        <f t="shared" si="7"/>
        <v/>
      </c>
      <c r="H56" s="396">
        <v>4</v>
      </c>
      <c r="I56" s="406">
        <f>IFERROR(H56/H53,"")</f>
        <v>4.1322314049586778E-3</v>
      </c>
      <c r="J56" s="407">
        <f t="shared" si="9"/>
        <v>0</v>
      </c>
      <c r="K56" s="396">
        <v>1</v>
      </c>
      <c r="L56" s="397" t="str">
        <f t="shared" si="68"/>
        <v/>
      </c>
      <c r="M56" s="396">
        <v>2</v>
      </c>
      <c r="N56" s="406">
        <f>IFERROR(M56/M53,"")</f>
        <v>1.8691588785046728E-2</v>
      </c>
      <c r="O56" s="407">
        <f t="shared" si="69"/>
        <v>1</v>
      </c>
      <c r="P56" s="396">
        <v>2</v>
      </c>
      <c r="Q56" s="397" t="str">
        <f t="shared" si="70"/>
        <v/>
      </c>
      <c r="R56" s="396">
        <v>2</v>
      </c>
      <c r="S56" s="406">
        <f>IFERROR(R56/R53,"")</f>
        <v>2.9629629629629628E-3</v>
      </c>
      <c r="T56" s="407">
        <f t="shared" si="71"/>
        <v>0</v>
      </c>
      <c r="U56" s="396">
        <v>0</v>
      </c>
      <c r="V56" s="397" t="str">
        <f t="shared" si="72"/>
        <v/>
      </c>
      <c r="W56" s="396">
        <v>0</v>
      </c>
      <c r="X56" s="406">
        <f>IFERROR(W56/W53,"")</f>
        <v>0</v>
      </c>
      <c r="Y56" s="407">
        <f t="shared" si="73"/>
        <v>0</v>
      </c>
      <c r="Z56" s="396">
        <v>0</v>
      </c>
      <c r="AA56" s="397" t="str">
        <f t="shared" si="74"/>
        <v/>
      </c>
      <c r="AB56" s="396">
        <v>0</v>
      </c>
      <c r="AC56" s="406">
        <f>IFERROR(AB56/AB53,"")</f>
        <v>0</v>
      </c>
      <c r="AD56" s="407">
        <f t="shared" si="75"/>
        <v>0</v>
      </c>
      <c r="AE56" s="396">
        <v>0</v>
      </c>
      <c r="AF56" s="397" t="str">
        <f t="shared" si="76"/>
        <v/>
      </c>
      <c r="AG56" s="396">
        <v>0</v>
      </c>
      <c r="AH56" s="406">
        <f>IFERROR(AG56/AG53,"")</f>
        <v>0</v>
      </c>
      <c r="AI56" s="407">
        <f t="shared" si="77"/>
        <v>0</v>
      </c>
      <c r="AJ56" s="396">
        <v>1</v>
      </c>
      <c r="AK56" s="397" t="str">
        <f t="shared" si="78"/>
        <v/>
      </c>
      <c r="AL56" s="396">
        <v>0</v>
      </c>
      <c r="AM56" s="406">
        <f>IFERROR(AL56/AL53,"")</f>
        <v>0</v>
      </c>
      <c r="AN56" s="407">
        <f t="shared" si="79"/>
        <v>-1</v>
      </c>
      <c r="AO56" s="378"/>
      <c r="AP56" s="378"/>
      <c r="AQ56" s="378"/>
      <c r="AR56" s="378"/>
      <c r="AS56" s="378"/>
      <c r="AT56" s="378"/>
      <c r="AU56" s="378"/>
      <c r="AV56" s="378"/>
      <c r="AW56" s="378"/>
      <c r="AX56" s="378"/>
      <c r="AY56" s="378"/>
      <c r="AZ56" s="378"/>
      <c r="BA56" s="378"/>
      <c r="BB56" s="378"/>
      <c r="BC56" s="378"/>
      <c r="BD56" s="378"/>
      <c r="BE56" s="378"/>
      <c r="BF56" s="378"/>
    </row>
    <row r="57" spans="1:58" s="135" customFormat="1" ht="21.6" customHeight="1" x14ac:dyDescent="0.2">
      <c r="A57" s="378"/>
      <c r="B57" s="379"/>
      <c r="C57" s="411" t="s">
        <v>59</v>
      </c>
      <c r="D57" s="402"/>
      <c r="E57" s="402"/>
      <c r="F57" s="396">
        <v>1</v>
      </c>
      <c r="G57" s="397" t="str">
        <f t="shared" si="7"/>
        <v/>
      </c>
      <c r="H57" s="396">
        <v>0</v>
      </c>
      <c r="I57" s="406">
        <f>IFERROR(H57/H53,"")</f>
        <v>0</v>
      </c>
      <c r="J57" s="407">
        <f t="shared" si="9"/>
        <v>-1</v>
      </c>
      <c r="K57" s="396">
        <v>0</v>
      </c>
      <c r="L57" s="397" t="str">
        <f t="shared" si="68"/>
        <v/>
      </c>
      <c r="M57" s="396">
        <v>0</v>
      </c>
      <c r="N57" s="406">
        <f>IFERROR(M57/M53,"")</f>
        <v>0</v>
      </c>
      <c r="O57" s="407">
        <f t="shared" si="69"/>
        <v>0</v>
      </c>
      <c r="P57" s="396">
        <v>1</v>
      </c>
      <c r="Q57" s="397" t="str">
        <f t="shared" si="70"/>
        <v/>
      </c>
      <c r="R57" s="396">
        <v>0</v>
      </c>
      <c r="S57" s="406">
        <f>IFERROR(R57/R53,"")</f>
        <v>0</v>
      </c>
      <c r="T57" s="407">
        <f t="shared" si="71"/>
        <v>-1</v>
      </c>
      <c r="U57" s="396">
        <v>0</v>
      </c>
      <c r="V57" s="397" t="str">
        <f t="shared" si="72"/>
        <v/>
      </c>
      <c r="W57" s="396">
        <v>0</v>
      </c>
      <c r="X57" s="406">
        <f>IFERROR(W57/W53,"")</f>
        <v>0</v>
      </c>
      <c r="Y57" s="407">
        <f t="shared" si="73"/>
        <v>0</v>
      </c>
      <c r="Z57" s="396">
        <v>0</v>
      </c>
      <c r="AA57" s="397" t="str">
        <f t="shared" si="74"/>
        <v/>
      </c>
      <c r="AB57" s="396">
        <v>0</v>
      </c>
      <c r="AC57" s="406">
        <f>IFERROR(AB57/AB53,"")</f>
        <v>0</v>
      </c>
      <c r="AD57" s="407">
        <f t="shared" si="75"/>
        <v>0</v>
      </c>
      <c r="AE57" s="396">
        <v>0</v>
      </c>
      <c r="AF57" s="397" t="str">
        <f t="shared" si="76"/>
        <v/>
      </c>
      <c r="AG57" s="396">
        <v>0</v>
      </c>
      <c r="AH57" s="406">
        <f>IFERROR(AG57/AG53,"")</f>
        <v>0</v>
      </c>
      <c r="AI57" s="407">
        <f t="shared" si="77"/>
        <v>0</v>
      </c>
      <c r="AJ57" s="396">
        <v>0</v>
      </c>
      <c r="AK57" s="397" t="str">
        <f t="shared" si="78"/>
        <v/>
      </c>
      <c r="AL57" s="396">
        <v>0</v>
      </c>
      <c r="AM57" s="406">
        <f>IFERROR(AL57/AL53,"")</f>
        <v>0</v>
      </c>
      <c r="AN57" s="407">
        <f t="shared" si="79"/>
        <v>0</v>
      </c>
      <c r="AO57" s="378"/>
      <c r="AP57" s="378"/>
      <c r="AQ57" s="378"/>
      <c r="AR57" s="378"/>
      <c r="AS57" s="378"/>
      <c r="AT57" s="378"/>
      <c r="AU57" s="378"/>
      <c r="AV57" s="378"/>
      <c r="AW57" s="378"/>
      <c r="AX57" s="378"/>
      <c r="AY57" s="378"/>
      <c r="AZ57" s="378"/>
      <c r="BA57" s="378"/>
      <c r="BB57" s="378"/>
      <c r="BC57" s="378"/>
      <c r="BD57" s="378"/>
      <c r="BE57" s="378"/>
      <c r="BF57" s="378"/>
    </row>
    <row r="58" spans="1:58" s="135" customFormat="1" ht="21.6" customHeight="1" x14ac:dyDescent="0.2">
      <c r="A58" s="378"/>
      <c r="B58" s="379"/>
      <c r="C58" s="411" t="s">
        <v>60</v>
      </c>
      <c r="D58" s="402"/>
      <c r="E58" s="402"/>
      <c r="F58" s="396">
        <v>0</v>
      </c>
      <c r="G58" s="397" t="str">
        <f t="shared" si="7"/>
        <v/>
      </c>
      <c r="H58" s="396">
        <v>0</v>
      </c>
      <c r="I58" s="406">
        <f>IFERROR(H58/H53,"")</f>
        <v>0</v>
      </c>
      <c r="J58" s="407">
        <f t="shared" si="9"/>
        <v>0</v>
      </c>
      <c r="K58" s="396">
        <v>0</v>
      </c>
      <c r="L58" s="397" t="str">
        <f t="shared" si="68"/>
        <v/>
      </c>
      <c r="M58" s="396">
        <v>0</v>
      </c>
      <c r="N58" s="406">
        <f>IFERROR(M58/M53,"")</f>
        <v>0</v>
      </c>
      <c r="O58" s="407">
        <f t="shared" si="69"/>
        <v>0</v>
      </c>
      <c r="P58" s="396">
        <v>0</v>
      </c>
      <c r="Q58" s="397" t="str">
        <f t="shared" si="70"/>
        <v/>
      </c>
      <c r="R58" s="396">
        <v>0</v>
      </c>
      <c r="S58" s="406">
        <f>IFERROR(R58/R53,"")</f>
        <v>0</v>
      </c>
      <c r="T58" s="407">
        <f t="shared" si="71"/>
        <v>0</v>
      </c>
      <c r="U58" s="396">
        <v>0</v>
      </c>
      <c r="V58" s="397" t="str">
        <f t="shared" si="72"/>
        <v/>
      </c>
      <c r="W58" s="396">
        <v>0</v>
      </c>
      <c r="X58" s="406">
        <f>IFERROR(W58/W53,"")</f>
        <v>0</v>
      </c>
      <c r="Y58" s="407">
        <f t="shared" si="73"/>
        <v>0</v>
      </c>
      <c r="Z58" s="396">
        <v>0</v>
      </c>
      <c r="AA58" s="397" t="str">
        <f t="shared" si="74"/>
        <v/>
      </c>
      <c r="AB58" s="396">
        <v>0</v>
      </c>
      <c r="AC58" s="406">
        <f>IFERROR(AB58/AB53,"")</f>
        <v>0</v>
      </c>
      <c r="AD58" s="407">
        <f t="shared" si="75"/>
        <v>0</v>
      </c>
      <c r="AE58" s="396">
        <v>0</v>
      </c>
      <c r="AF58" s="397" t="str">
        <f t="shared" si="76"/>
        <v/>
      </c>
      <c r="AG58" s="396">
        <v>0</v>
      </c>
      <c r="AH58" s="406">
        <f>IFERROR(AG58/AG53,"")</f>
        <v>0</v>
      </c>
      <c r="AI58" s="407">
        <f t="shared" si="77"/>
        <v>0</v>
      </c>
      <c r="AJ58" s="396">
        <v>0</v>
      </c>
      <c r="AK58" s="397" t="str">
        <f t="shared" si="78"/>
        <v/>
      </c>
      <c r="AL58" s="396">
        <v>0</v>
      </c>
      <c r="AM58" s="406">
        <f>IFERROR(AL58/AL53,"")</f>
        <v>0</v>
      </c>
      <c r="AN58" s="407">
        <f t="shared" si="79"/>
        <v>0</v>
      </c>
      <c r="AO58" s="378"/>
      <c r="AP58" s="378"/>
      <c r="AQ58" s="378"/>
      <c r="AR58" s="378"/>
      <c r="AS58" s="378"/>
      <c r="AT58" s="378"/>
      <c r="AU58" s="378"/>
      <c r="AV58" s="378"/>
      <c r="AW58" s="378"/>
      <c r="AX58" s="378"/>
      <c r="AY58" s="378"/>
      <c r="AZ58" s="378"/>
      <c r="BA58" s="378"/>
      <c r="BB58" s="378"/>
      <c r="BC58" s="378"/>
      <c r="BD58" s="378"/>
      <c r="BE58" s="378"/>
      <c r="BF58" s="378"/>
    </row>
    <row r="59" spans="1:58" s="135" customFormat="1" ht="21.6" customHeight="1" x14ac:dyDescent="0.2">
      <c r="A59" s="378"/>
      <c r="B59" s="379"/>
      <c r="C59" s="411" t="s">
        <v>57</v>
      </c>
      <c r="D59" s="402"/>
      <c r="E59" s="402"/>
      <c r="F59" s="396">
        <v>112</v>
      </c>
      <c r="G59" s="397" t="str">
        <f t="shared" si="7"/>
        <v/>
      </c>
      <c r="H59" s="396">
        <v>13</v>
      </c>
      <c r="I59" s="406">
        <f>IFERROR(H59/H53,"")</f>
        <v>1.3429752066115703E-2</v>
      </c>
      <c r="J59" s="407">
        <f t="shared" si="9"/>
        <v>-0.8839285714285714</v>
      </c>
      <c r="K59" s="396">
        <v>42</v>
      </c>
      <c r="L59" s="397" t="str">
        <f t="shared" si="68"/>
        <v/>
      </c>
      <c r="M59" s="396">
        <v>6</v>
      </c>
      <c r="N59" s="406">
        <f>IFERROR(M59/M53,"")</f>
        <v>5.6074766355140186E-2</v>
      </c>
      <c r="O59" s="407">
        <f t="shared" si="69"/>
        <v>-0.8571428571428571</v>
      </c>
      <c r="P59" s="396">
        <v>43</v>
      </c>
      <c r="Q59" s="397" t="str">
        <f t="shared" si="70"/>
        <v/>
      </c>
      <c r="R59" s="396">
        <v>2</v>
      </c>
      <c r="S59" s="406">
        <f>IFERROR(R59/R53,"")</f>
        <v>2.9629629629629628E-3</v>
      </c>
      <c r="T59" s="407">
        <f t="shared" si="71"/>
        <v>-0.95348837209302328</v>
      </c>
      <c r="U59" s="396">
        <v>9</v>
      </c>
      <c r="V59" s="397" t="str">
        <f t="shared" si="72"/>
        <v/>
      </c>
      <c r="W59" s="396">
        <v>0</v>
      </c>
      <c r="X59" s="406">
        <f>IFERROR(W59/W53,"")</f>
        <v>0</v>
      </c>
      <c r="Y59" s="407">
        <f t="shared" si="73"/>
        <v>-1</v>
      </c>
      <c r="Z59" s="396">
        <v>3</v>
      </c>
      <c r="AA59" s="397" t="str">
        <f t="shared" si="74"/>
        <v/>
      </c>
      <c r="AB59" s="396">
        <v>4</v>
      </c>
      <c r="AC59" s="406">
        <f>IFERROR(AB59/AB53,"")</f>
        <v>4.8192771084337352E-2</v>
      </c>
      <c r="AD59" s="407">
        <f t="shared" si="75"/>
        <v>0.33333333333333331</v>
      </c>
      <c r="AE59" s="396">
        <v>4</v>
      </c>
      <c r="AF59" s="397" t="str">
        <f t="shared" si="76"/>
        <v/>
      </c>
      <c r="AG59" s="396">
        <v>0</v>
      </c>
      <c r="AH59" s="406">
        <f>IFERROR(AG59/AG53,"")</f>
        <v>0</v>
      </c>
      <c r="AI59" s="407">
        <f t="shared" si="77"/>
        <v>-1</v>
      </c>
      <c r="AJ59" s="396">
        <v>11</v>
      </c>
      <c r="AK59" s="397" t="str">
        <f t="shared" si="78"/>
        <v/>
      </c>
      <c r="AL59" s="396">
        <v>1</v>
      </c>
      <c r="AM59" s="406">
        <f>IFERROR(AL59/AL53,"")</f>
        <v>2.4390243902439025E-2</v>
      </c>
      <c r="AN59" s="407">
        <f t="shared" si="79"/>
        <v>-0.90909090909090906</v>
      </c>
      <c r="AO59" s="378"/>
      <c r="AP59" s="378"/>
      <c r="AQ59" s="378"/>
      <c r="AR59" s="378"/>
      <c r="AS59" s="378"/>
      <c r="AT59" s="378"/>
      <c r="AU59" s="378"/>
      <c r="AV59" s="378"/>
      <c r="AW59" s="378"/>
      <c r="AX59" s="378"/>
      <c r="AY59" s="378"/>
      <c r="AZ59" s="378"/>
      <c r="BA59" s="378"/>
      <c r="BB59" s="378"/>
      <c r="BC59" s="378"/>
      <c r="BD59" s="378"/>
      <c r="BE59" s="378"/>
      <c r="BF59" s="378"/>
    </row>
    <row r="60" spans="1:58" s="135" customFormat="1" ht="21.6" customHeight="1" x14ac:dyDescent="0.2">
      <c r="A60" s="378"/>
      <c r="B60" s="379"/>
      <c r="C60" s="402" t="s">
        <v>21</v>
      </c>
      <c r="D60" s="402"/>
      <c r="E60" s="402"/>
      <c r="F60" s="400">
        <f t="shared" ref="F60:H60" si="80">SUM(F61:F66)</f>
        <v>1026</v>
      </c>
      <c r="G60" s="400"/>
      <c r="H60" s="400">
        <f t="shared" si="80"/>
        <v>968</v>
      </c>
      <c r="I60" s="401"/>
      <c r="J60" s="412"/>
      <c r="K60" s="400">
        <f>SUM(K61:K66)</f>
        <v>114</v>
      </c>
      <c r="L60" s="400"/>
      <c r="M60" s="400">
        <f t="shared" ref="M60" si="81">SUM(M61:M66)</f>
        <v>107</v>
      </c>
      <c r="N60" s="401"/>
      <c r="O60" s="412"/>
      <c r="P60" s="400">
        <f>SUM(P61:P66)</f>
        <v>797</v>
      </c>
      <c r="Q60" s="400"/>
      <c r="R60" s="400">
        <f t="shared" ref="R60" si="82">SUM(R61:R66)</f>
        <v>675</v>
      </c>
      <c r="S60" s="413"/>
      <c r="T60" s="412"/>
      <c r="U60" s="400">
        <f>SUM(U61:U66)</f>
        <v>38</v>
      </c>
      <c r="V60" s="400"/>
      <c r="W60" s="400">
        <f t="shared" ref="W60" si="83">SUM(W61:W66)</f>
        <v>54</v>
      </c>
      <c r="X60" s="413"/>
      <c r="Y60" s="412"/>
      <c r="Z60" s="400">
        <f>SUM(Z61:Z66)</f>
        <v>34</v>
      </c>
      <c r="AA60" s="400"/>
      <c r="AB60" s="400">
        <f t="shared" ref="AB60" si="84">SUM(AB61:AB66)</f>
        <v>83</v>
      </c>
      <c r="AC60" s="413"/>
      <c r="AD60" s="412"/>
      <c r="AE60" s="400">
        <f>SUM(AE61:AE66)</f>
        <v>6</v>
      </c>
      <c r="AF60" s="400"/>
      <c r="AG60" s="400">
        <f t="shared" ref="AG60" si="85">SUM(AG61:AG66)</f>
        <v>8</v>
      </c>
      <c r="AH60" s="413"/>
      <c r="AI60" s="412"/>
      <c r="AJ60" s="400">
        <f>SUM(AJ61:AJ66)</f>
        <v>37</v>
      </c>
      <c r="AK60" s="400"/>
      <c r="AL60" s="400">
        <f t="shared" ref="AL60" si="86">SUM(AL61:AL66)</f>
        <v>41</v>
      </c>
      <c r="AM60" s="413"/>
      <c r="AN60" s="412"/>
      <c r="AO60" s="378"/>
      <c r="AP60" s="378"/>
      <c r="AQ60" s="378"/>
      <c r="AR60" s="378"/>
      <c r="AS60" s="378"/>
      <c r="AT60" s="378"/>
      <c r="AU60" s="378"/>
      <c r="AV60" s="378"/>
      <c r="AW60" s="378"/>
      <c r="AX60" s="378"/>
      <c r="AY60" s="378"/>
      <c r="AZ60" s="378"/>
      <c r="BA60" s="378"/>
      <c r="BB60" s="378"/>
      <c r="BC60" s="378"/>
      <c r="BD60" s="378"/>
      <c r="BE60" s="378"/>
      <c r="BF60" s="378"/>
    </row>
    <row r="61" spans="1:58" s="135" customFormat="1" ht="21.6" customHeight="1" x14ac:dyDescent="0.2">
      <c r="A61" s="378"/>
      <c r="B61" s="379"/>
      <c r="C61" s="411" t="s">
        <v>62</v>
      </c>
      <c r="D61" s="402"/>
      <c r="E61" s="402"/>
      <c r="F61" s="396">
        <v>672</v>
      </c>
      <c r="G61" s="397" t="str">
        <f t="shared" si="7"/>
        <v/>
      </c>
      <c r="H61" s="396">
        <v>710</v>
      </c>
      <c r="I61" s="406">
        <f>IFERROR(H61/H60,"")</f>
        <v>0.73347107438016534</v>
      </c>
      <c r="J61" s="407">
        <f t="shared" si="9"/>
        <v>5.6547619047619048E-2</v>
      </c>
      <c r="K61" s="396">
        <v>62</v>
      </c>
      <c r="L61" s="397" t="str">
        <f t="shared" ref="L61:L66" si="87">IFERROR(K61/K$9,"")</f>
        <v/>
      </c>
      <c r="M61" s="396">
        <v>88</v>
      </c>
      <c r="N61" s="406">
        <f>IFERROR(M61/M60,"")</f>
        <v>0.82242990654205606</v>
      </c>
      <c r="O61" s="407">
        <f t="shared" ref="O61:O66" si="88">IFERROR(( M61-K61)/K61,M61)</f>
        <v>0.41935483870967744</v>
      </c>
      <c r="P61" s="396">
        <v>555</v>
      </c>
      <c r="Q61" s="397" t="str">
        <f t="shared" ref="Q61:Q66" si="89">IFERROR(P61/P$9,"")</f>
        <v/>
      </c>
      <c r="R61" s="396">
        <v>478</v>
      </c>
      <c r="S61" s="406">
        <f>IFERROR(R61/R60,"")</f>
        <v>0.70814814814814819</v>
      </c>
      <c r="T61" s="407">
        <f t="shared" ref="T61:T66" si="90">IFERROR(( R61-P61)/P61,R61)</f>
        <v>-0.13873873873873874</v>
      </c>
      <c r="U61" s="396">
        <v>28</v>
      </c>
      <c r="V61" s="397" t="str">
        <f t="shared" ref="V61:V66" si="91">IFERROR(U61/U$9,"")</f>
        <v/>
      </c>
      <c r="W61" s="396">
        <v>49</v>
      </c>
      <c r="X61" s="406">
        <f>IFERROR(W61/W60,"")</f>
        <v>0.90740740740740744</v>
      </c>
      <c r="Y61" s="407">
        <f t="shared" ref="Y61:Y66" si="92">IFERROR(( W61-U61)/U61,W61)</f>
        <v>0.75</v>
      </c>
      <c r="Z61" s="396">
        <v>10</v>
      </c>
      <c r="AA61" s="397" t="str">
        <f t="shared" ref="AA61:AA66" si="93">IFERROR(Z61/Z$9,"")</f>
        <v/>
      </c>
      <c r="AB61" s="396">
        <v>58</v>
      </c>
      <c r="AC61" s="406">
        <f>IFERROR(AB61/AB60,"")</f>
        <v>0.6987951807228916</v>
      </c>
      <c r="AD61" s="407">
        <f t="shared" ref="AD61:AD66" si="94">IFERROR(( AB61-Z61)/Z61,AB61)</f>
        <v>4.8</v>
      </c>
      <c r="AE61" s="396">
        <v>2</v>
      </c>
      <c r="AF61" s="397" t="str">
        <f t="shared" ref="AF61:AF66" si="95">IFERROR(AE61/AE$9,"")</f>
        <v/>
      </c>
      <c r="AG61" s="396">
        <v>5</v>
      </c>
      <c r="AH61" s="406">
        <f>IFERROR(AG61/AG60,"")</f>
        <v>0.625</v>
      </c>
      <c r="AI61" s="407">
        <f t="shared" ref="AI61:AI66" si="96">IFERROR(( AG61-AE61)/AE61,AG61)</f>
        <v>1.5</v>
      </c>
      <c r="AJ61" s="396">
        <v>15</v>
      </c>
      <c r="AK61" s="397" t="str">
        <f t="shared" ref="AK61:AK66" si="97">IFERROR(AJ61/AJ$9,"")</f>
        <v/>
      </c>
      <c r="AL61" s="396">
        <v>32</v>
      </c>
      <c r="AM61" s="406">
        <f>IFERROR(AL61/AL60,"")</f>
        <v>0.78048780487804881</v>
      </c>
      <c r="AN61" s="407">
        <f t="shared" ref="AN61:AN66" si="98">IFERROR(( AL61-AJ61)/AJ61,AL61)</f>
        <v>1.1333333333333333</v>
      </c>
      <c r="AO61" s="378"/>
      <c r="AP61" s="378"/>
      <c r="AQ61" s="378"/>
      <c r="AR61" s="378"/>
      <c r="AS61" s="378"/>
      <c r="AT61" s="378"/>
      <c r="AU61" s="378"/>
      <c r="AV61" s="378"/>
      <c r="AW61" s="378"/>
      <c r="AX61" s="378"/>
      <c r="AY61" s="378"/>
      <c r="AZ61" s="378"/>
      <c r="BA61" s="378"/>
      <c r="BB61" s="378"/>
      <c r="BC61" s="378"/>
      <c r="BD61" s="378"/>
      <c r="BE61" s="378"/>
      <c r="BF61" s="378"/>
    </row>
    <row r="62" spans="1:58" s="135" customFormat="1" ht="21.6" customHeight="1" x14ac:dyDescent="0.2">
      <c r="A62" s="378"/>
      <c r="B62" s="379"/>
      <c r="C62" s="411" t="s">
        <v>63</v>
      </c>
      <c r="D62" s="402"/>
      <c r="E62" s="402"/>
      <c r="F62" s="396">
        <v>243</v>
      </c>
      <c r="G62" s="397" t="str">
        <f t="shared" si="7"/>
        <v/>
      </c>
      <c r="H62" s="396">
        <v>248</v>
      </c>
      <c r="I62" s="406">
        <f>IFERROR(H62/H60,"")</f>
        <v>0.256198347107438</v>
      </c>
      <c r="J62" s="407">
        <f t="shared" si="9"/>
        <v>2.0576131687242798E-2</v>
      </c>
      <c r="K62" s="396">
        <v>10</v>
      </c>
      <c r="L62" s="397" t="str">
        <f t="shared" si="87"/>
        <v/>
      </c>
      <c r="M62" s="396">
        <v>13</v>
      </c>
      <c r="N62" s="406">
        <f>IFERROR(M62/M60,"")</f>
        <v>0.12149532710280374</v>
      </c>
      <c r="O62" s="407">
        <f t="shared" si="88"/>
        <v>0.3</v>
      </c>
      <c r="P62" s="396">
        <v>201</v>
      </c>
      <c r="Q62" s="397" t="str">
        <f t="shared" si="89"/>
        <v/>
      </c>
      <c r="R62" s="396">
        <v>195</v>
      </c>
      <c r="S62" s="406">
        <f>IFERROR(R62/R60,"")</f>
        <v>0.28888888888888886</v>
      </c>
      <c r="T62" s="407">
        <f t="shared" si="90"/>
        <v>-2.9850746268656716E-2</v>
      </c>
      <c r="U62" s="396">
        <v>1</v>
      </c>
      <c r="V62" s="397" t="str">
        <f t="shared" si="91"/>
        <v/>
      </c>
      <c r="W62" s="396">
        <v>5</v>
      </c>
      <c r="X62" s="406">
        <f>IFERROR(W62/W60,"")</f>
        <v>9.2592592592592587E-2</v>
      </c>
      <c r="Y62" s="407">
        <f t="shared" si="92"/>
        <v>4</v>
      </c>
      <c r="Z62" s="396">
        <v>21</v>
      </c>
      <c r="AA62" s="397" t="str">
        <f t="shared" si="93"/>
        <v/>
      </c>
      <c r="AB62" s="396">
        <v>23</v>
      </c>
      <c r="AC62" s="406">
        <f>IFERROR(AB62/AB60,"")</f>
        <v>0.27710843373493976</v>
      </c>
      <c r="AD62" s="407">
        <f t="shared" si="94"/>
        <v>9.5238095238095233E-2</v>
      </c>
      <c r="AE62" s="396">
        <v>0</v>
      </c>
      <c r="AF62" s="397" t="str">
        <f t="shared" si="95"/>
        <v/>
      </c>
      <c r="AG62" s="396">
        <v>3</v>
      </c>
      <c r="AH62" s="406">
        <f>IFERROR(AG62/AG60,"")</f>
        <v>0.375</v>
      </c>
      <c r="AI62" s="407">
        <f t="shared" si="96"/>
        <v>3</v>
      </c>
      <c r="AJ62" s="396">
        <v>10</v>
      </c>
      <c r="AK62" s="397" t="str">
        <f t="shared" si="97"/>
        <v/>
      </c>
      <c r="AL62" s="396">
        <v>9</v>
      </c>
      <c r="AM62" s="406">
        <f>IFERROR(AL62/AL60,"")</f>
        <v>0.21951219512195122</v>
      </c>
      <c r="AN62" s="407">
        <f t="shared" si="98"/>
        <v>-0.1</v>
      </c>
      <c r="AO62" s="378"/>
      <c r="AP62" s="378"/>
      <c r="AQ62" s="378"/>
      <c r="AR62" s="378"/>
      <c r="AS62" s="378"/>
      <c r="AT62" s="378"/>
      <c r="AU62" s="378"/>
      <c r="AV62" s="378"/>
      <c r="AW62" s="378"/>
      <c r="AX62" s="378"/>
      <c r="AY62" s="378"/>
      <c r="AZ62" s="378"/>
      <c r="BA62" s="378"/>
      <c r="BB62" s="378"/>
      <c r="BC62" s="378"/>
      <c r="BD62" s="378"/>
      <c r="BE62" s="378"/>
      <c r="BF62" s="378"/>
    </row>
    <row r="63" spans="1:58" s="135" customFormat="1" ht="21.6" customHeight="1" x14ac:dyDescent="0.2">
      <c r="A63" s="378"/>
      <c r="B63" s="379"/>
      <c r="C63" s="411" t="s">
        <v>64</v>
      </c>
      <c r="D63" s="402"/>
      <c r="E63" s="402"/>
      <c r="F63" s="396">
        <v>2</v>
      </c>
      <c r="G63" s="397" t="str">
        <f t="shared" si="7"/>
        <v/>
      </c>
      <c r="H63" s="396">
        <v>3</v>
      </c>
      <c r="I63" s="406">
        <f>IFERROR(H63/H60,"")</f>
        <v>3.0991735537190084E-3</v>
      </c>
      <c r="J63" s="407">
        <f t="shared" si="9"/>
        <v>0.5</v>
      </c>
      <c r="K63" s="396">
        <v>0</v>
      </c>
      <c r="L63" s="397" t="str">
        <f t="shared" si="87"/>
        <v/>
      </c>
      <c r="M63" s="396">
        <v>3</v>
      </c>
      <c r="N63" s="406">
        <f>IFERROR(M63/M60,"")</f>
        <v>2.8037383177570093E-2</v>
      </c>
      <c r="O63" s="407">
        <f t="shared" si="88"/>
        <v>3</v>
      </c>
      <c r="P63" s="396">
        <v>0</v>
      </c>
      <c r="Q63" s="397" t="str">
        <f t="shared" si="89"/>
        <v/>
      </c>
      <c r="R63" s="396">
        <v>0</v>
      </c>
      <c r="S63" s="406">
        <f>IFERROR(R63/R60,"")</f>
        <v>0</v>
      </c>
      <c r="T63" s="407">
        <f t="shared" si="90"/>
        <v>0</v>
      </c>
      <c r="U63" s="396">
        <v>0</v>
      </c>
      <c r="V63" s="397" t="str">
        <f t="shared" si="91"/>
        <v/>
      </c>
      <c r="W63" s="396">
        <v>0</v>
      </c>
      <c r="X63" s="406">
        <f>IFERROR(W63/W60,"")</f>
        <v>0</v>
      </c>
      <c r="Y63" s="407">
        <f t="shared" si="92"/>
        <v>0</v>
      </c>
      <c r="Z63" s="396">
        <v>0</v>
      </c>
      <c r="AA63" s="397" t="str">
        <f t="shared" si="93"/>
        <v/>
      </c>
      <c r="AB63" s="396">
        <v>0</v>
      </c>
      <c r="AC63" s="406">
        <f>IFERROR(AB63/AB60,"")</f>
        <v>0</v>
      </c>
      <c r="AD63" s="407">
        <f t="shared" si="94"/>
        <v>0</v>
      </c>
      <c r="AE63" s="396">
        <v>0</v>
      </c>
      <c r="AF63" s="397" t="str">
        <f t="shared" si="95"/>
        <v/>
      </c>
      <c r="AG63" s="396">
        <v>0</v>
      </c>
      <c r="AH63" s="406">
        <f>IFERROR(AG63/AG60,"")</f>
        <v>0</v>
      </c>
      <c r="AI63" s="407">
        <f t="shared" si="96"/>
        <v>0</v>
      </c>
      <c r="AJ63" s="396">
        <v>2</v>
      </c>
      <c r="AK63" s="397" t="str">
        <f t="shared" si="97"/>
        <v/>
      </c>
      <c r="AL63" s="396">
        <v>0</v>
      </c>
      <c r="AM63" s="406">
        <f>IFERROR(AL63/AL60,"")</f>
        <v>0</v>
      </c>
      <c r="AN63" s="407">
        <f t="shared" si="98"/>
        <v>-1</v>
      </c>
      <c r="AO63" s="378"/>
      <c r="AP63" s="378"/>
      <c r="AQ63" s="378"/>
      <c r="AR63" s="378"/>
      <c r="AS63" s="378"/>
      <c r="AT63" s="378"/>
      <c r="AU63" s="378"/>
      <c r="AV63" s="378"/>
      <c r="AW63" s="378"/>
      <c r="AX63" s="378"/>
      <c r="AY63" s="378"/>
      <c r="AZ63" s="378"/>
      <c r="BA63" s="378"/>
      <c r="BB63" s="378"/>
      <c r="BC63" s="378"/>
      <c r="BD63" s="378"/>
      <c r="BE63" s="378"/>
      <c r="BF63" s="378"/>
    </row>
    <row r="64" spans="1:58" s="135" customFormat="1" ht="21.6" customHeight="1" x14ac:dyDescent="0.2">
      <c r="A64" s="378"/>
      <c r="B64" s="379"/>
      <c r="C64" s="411" t="s">
        <v>65</v>
      </c>
      <c r="D64" s="402"/>
      <c r="E64" s="402"/>
      <c r="F64" s="396">
        <v>1</v>
      </c>
      <c r="G64" s="397" t="str">
        <f t="shared" si="7"/>
        <v/>
      </c>
      <c r="H64" s="396">
        <v>0</v>
      </c>
      <c r="I64" s="406">
        <f>IFERROR(H64/H60,"")</f>
        <v>0</v>
      </c>
      <c r="J64" s="407">
        <f t="shared" si="9"/>
        <v>-1</v>
      </c>
      <c r="K64" s="396">
        <v>0</v>
      </c>
      <c r="L64" s="397" t="str">
        <f t="shared" si="87"/>
        <v/>
      </c>
      <c r="M64" s="396">
        <v>0</v>
      </c>
      <c r="N64" s="406">
        <f>IFERROR(M64/M60,"")</f>
        <v>0</v>
      </c>
      <c r="O64" s="407">
        <f t="shared" si="88"/>
        <v>0</v>
      </c>
      <c r="P64" s="396">
        <v>1</v>
      </c>
      <c r="Q64" s="397" t="str">
        <f t="shared" si="89"/>
        <v/>
      </c>
      <c r="R64" s="396">
        <v>0</v>
      </c>
      <c r="S64" s="406">
        <f>IFERROR(R64/R60,"")</f>
        <v>0</v>
      </c>
      <c r="T64" s="407">
        <f t="shared" si="90"/>
        <v>-1</v>
      </c>
      <c r="U64" s="396">
        <v>0</v>
      </c>
      <c r="V64" s="397" t="str">
        <f t="shared" si="91"/>
        <v/>
      </c>
      <c r="W64" s="396">
        <v>0</v>
      </c>
      <c r="X64" s="406">
        <f>IFERROR(W64/W60,"")</f>
        <v>0</v>
      </c>
      <c r="Y64" s="407">
        <f t="shared" si="92"/>
        <v>0</v>
      </c>
      <c r="Z64" s="396">
        <v>0</v>
      </c>
      <c r="AA64" s="397" t="str">
        <f t="shared" si="93"/>
        <v/>
      </c>
      <c r="AB64" s="396">
        <v>0</v>
      </c>
      <c r="AC64" s="406">
        <f>IFERROR(AB64/AB60,"")</f>
        <v>0</v>
      </c>
      <c r="AD64" s="407">
        <f t="shared" si="94"/>
        <v>0</v>
      </c>
      <c r="AE64" s="396">
        <v>0</v>
      </c>
      <c r="AF64" s="397" t="str">
        <f t="shared" si="95"/>
        <v/>
      </c>
      <c r="AG64" s="396">
        <v>0</v>
      </c>
      <c r="AH64" s="406">
        <f>IFERROR(AG64/AG60,"")</f>
        <v>0</v>
      </c>
      <c r="AI64" s="407">
        <f t="shared" si="96"/>
        <v>0</v>
      </c>
      <c r="AJ64" s="396">
        <v>0</v>
      </c>
      <c r="AK64" s="397" t="str">
        <f t="shared" si="97"/>
        <v/>
      </c>
      <c r="AL64" s="396">
        <v>0</v>
      </c>
      <c r="AM64" s="406">
        <f>IFERROR(AL64/AL60,"")</f>
        <v>0</v>
      </c>
      <c r="AN64" s="407">
        <f t="shared" si="98"/>
        <v>0</v>
      </c>
      <c r="AO64" s="378"/>
      <c r="AP64" s="378"/>
      <c r="AQ64" s="378"/>
      <c r="AR64" s="378"/>
      <c r="AS64" s="378"/>
      <c r="AT64" s="378"/>
      <c r="AU64" s="378"/>
      <c r="AV64" s="378"/>
      <c r="AW64" s="378"/>
      <c r="AX64" s="378"/>
      <c r="AY64" s="378"/>
      <c r="AZ64" s="378"/>
      <c r="BA64" s="378"/>
      <c r="BB64" s="378"/>
      <c r="BC64" s="378"/>
      <c r="BD64" s="378"/>
      <c r="BE64" s="378"/>
      <c r="BF64" s="378"/>
    </row>
    <row r="65" spans="1:58" s="135" customFormat="1" ht="21.6" customHeight="1" x14ac:dyDescent="0.2">
      <c r="A65" s="378"/>
      <c r="B65" s="379"/>
      <c r="C65" s="411" t="s">
        <v>66</v>
      </c>
      <c r="D65" s="402"/>
      <c r="E65" s="402"/>
      <c r="F65" s="396">
        <v>0</v>
      </c>
      <c r="G65" s="397" t="str">
        <f t="shared" si="7"/>
        <v/>
      </c>
      <c r="H65" s="396">
        <v>0</v>
      </c>
      <c r="I65" s="406">
        <f>IFERROR(H65/H60,"")</f>
        <v>0</v>
      </c>
      <c r="J65" s="407">
        <f t="shared" si="9"/>
        <v>0</v>
      </c>
      <c r="K65" s="396">
        <v>0</v>
      </c>
      <c r="L65" s="397" t="str">
        <f t="shared" si="87"/>
        <v/>
      </c>
      <c r="M65" s="396">
        <v>0</v>
      </c>
      <c r="N65" s="406">
        <f>IFERROR(M65/M60,"")</f>
        <v>0</v>
      </c>
      <c r="O65" s="407">
        <f t="shared" si="88"/>
        <v>0</v>
      </c>
      <c r="P65" s="396">
        <v>0</v>
      </c>
      <c r="Q65" s="397" t="str">
        <f t="shared" si="89"/>
        <v/>
      </c>
      <c r="R65" s="396">
        <v>0</v>
      </c>
      <c r="S65" s="406">
        <f>IFERROR(R65/R60,"")</f>
        <v>0</v>
      </c>
      <c r="T65" s="407">
        <f t="shared" si="90"/>
        <v>0</v>
      </c>
      <c r="U65" s="396">
        <v>0</v>
      </c>
      <c r="V65" s="397" t="str">
        <f t="shared" si="91"/>
        <v/>
      </c>
      <c r="W65" s="396">
        <v>0</v>
      </c>
      <c r="X65" s="406">
        <f>IFERROR(W65/W60,"")</f>
        <v>0</v>
      </c>
      <c r="Y65" s="407">
        <f t="shared" si="92"/>
        <v>0</v>
      </c>
      <c r="Z65" s="396">
        <v>0</v>
      </c>
      <c r="AA65" s="397" t="str">
        <f t="shared" si="93"/>
        <v/>
      </c>
      <c r="AB65" s="396">
        <v>0</v>
      </c>
      <c r="AC65" s="406">
        <f>IFERROR(AB65/AB60,"")</f>
        <v>0</v>
      </c>
      <c r="AD65" s="407">
        <f t="shared" si="94"/>
        <v>0</v>
      </c>
      <c r="AE65" s="396">
        <v>0</v>
      </c>
      <c r="AF65" s="397" t="str">
        <f t="shared" si="95"/>
        <v/>
      </c>
      <c r="AG65" s="396">
        <v>0</v>
      </c>
      <c r="AH65" s="406">
        <f>IFERROR(AG65/AG60,"")</f>
        <v>0</v>
      </c>
      <c r="AI65" s="407">
        <f t="shared" si="96"/>
        <v>0</v>
      </c>
      <c r="AJ65" s="396">
        <v>0</v>
      </c>
      <c r="AK65" s="397" t="str">
        <f t="shared" si="97"/>
        <v/>
      </c>
      <c r="AL65" s="396">
        <v>0</v>
      </c>
      <c r="AM65" s="406">
        <f>IFERROR(AL65/AL60,"")</f>
        <v>0</v>
      </c>
      <c r="AN65" s="407">
        <f t="shared" si="98"/>
        <v>0</v>
      </c>
      <c r="AO65" s="378"/>
      <c r="AP65" s="378"/>
      <c r="AQ65" s="378"/>
      <c r="AR65" s="378"/>
      <c r="AS65" s="378"/>
      <c r="AT65" s="378"/>
      <c r="AU65" s="378"/>
      <c r="AV65" s="378"/>
      <c r="AW65" s="378"/>
      <c r="AX65" s="378"/>
      <c r="AY65" s="378"/>
      <c r="AZ65" s="378"/>
      <c r="BA65" s="378"/>
      <c r="BB65" s="378"/>
      <c r="BC65" s="378"/>
      <c r="BD65" s="378"/>
      <c r="BE65" s="378"/>
      <c r="BF65" s="378"/>
    </row>
    <row r="66" spans="1:58" s="135" customFormat="1" ht="21.6" customHeight="1" x14ac:dyDescent="0.2">
      <c r="A66" s="378"/>
      <c r="B66" s="379"/>
      <c r="C66" s="411" t="s">
        <v>67</v>
      </c>
      <c r="D66" s="402"/>
      <c r="E66" s="402"/>
      <c r="F66" s="396">
        <v>108</v>
      </c>
      <c r="G66" s="397" t="str">
        <f t="shared" si="7"/>
        <v/>
      </c>
      <c r="H66" s="396">
        <v>7</v>
      </c>
      <c r="I66" s="406">
        <f>IFERROR(H66/H60,"")</f>
        <v>7.2314049586776862E-3</v>
      </c>
      <c r="J66" s="407">
        <f t="shared" si="9"/>
        <v>-0.93518518518518523</v>
      </c>
      <c r="K66" s="396">
        <v>42</v>
      </c>
      <c r="L66" s="397" t="str">
        <f t="shared" si="87"/>
        <v/>
      </c>
      <c r="M66" s="396">
        <v>3</v>
      </c>
      <c r="N66" s="406">
        <f>IFERROR(M66/M60,"")</f>
        <v>2.8037383177570093E-2</v>
      </c>
      <c r="O66" s="407">
        <f t="shared" si="88"/>
        <v>-0.9285714285714286</v>
      </c>
      <c r="P66" s="396">
        <v>40</v>
      </c>
      <c r="Q66" s="397" t="str">
        <f t="shared" si="89"/>
        <v/>
      </c>
      <c r="R66" s="396">
        <v>2</v>
      </c>
      <c r="S66" s="406">
        <f>IFERROR(R66/R60,"")</f>
        <v>2.9629629629629628E-3</v>
      </c>
      <c r="T66" s="407">
        <f t="shared" si="90"/>
        <v>-0.95</v>
      </c>
      <c r="U66" s="396">
        <v>9</v>
      </c>
      <c r="V66" s="397" t="str">
        <f t="shared" si="91"/>
        <v/>
      </c>
      <c r="W66" s="396">
        <v>0</v>
      </c>
      <c r="X66" s="406">
        <f>IFERROR(W66/W60,"")</f>
        <v>0</v>
      </c>
      <c r="Y66" s="407">
        <f t="shared" si="92"/>
        <v>-1</v>
      </c>
      <c r="Z66" s="396">
        <v>3</v>
      </c>
      <c r="AA66" s="397" t="str">
        <f t="shared" si="93"/>
        <v/>
      </c>
      <c r="AB66" s="396">
        <v>2</v>
      </c>
      <c r="AC66" s="406">
        <f>IFERROR(AB66/AB60,"")</f>
        <v>2.4096385542168676E-2</v>
      </c>
      <c r="AD66" s="407">
        <f t="shared" si="94"/>
        <v>-0.33333333333333331</v>
      </c>
      <c r="AE66" s="396">
        <v>4</v>
      </c>
      <c r="AF66" s="397" t="str">
        <f t="shared" si="95"/>
        <v/>
      </c>
      <c r="AG66" s="396">
        <v>0</v>
      </c>
      <c r="AH66" s="406">
        <f>IFERROR(AG66/AG60,"")</f>
        <v>0</v>
      </c>
      <c r="AI66" s="407">
        <f t="shared" si="96"/>
        <v>-1</v>
      </c>
      <c r="AJ66" s="396">
        <v>10</v>
      </c>
      <c r="AK66" s="397" t="str">
        <f t="shared" si="97"/>
        <v/>
      </c>
      <c r="AL66" s="396">
        <v>0</v>
      </c>
      <c r="AM66" s="406">
        <f>IFERROR(AL66/AL60,"")</f>
        <v>0</v>
      </c>
      <c r="AN66" s="407">
        <f t="shared" si="98"/>
        <v>-1</v>
      </c>
      <c r="AO66" s="378"/>
      <c r="AP66" s="378"/>
      <c r="AQ66" s="378"/>
      <c r="AR66" s="378"/>
      <c r="AS66" s="378"/>
      <c r="AT66" s="378"/>
      <c r="AU66" s="378"/>
      <c r="AV66" s="378"/>
      <c r="AW66" s="378"/>
      <c r="AX66" s="378"/>
      <c r="AY66" s="378"/>
      <c r="AZ66" s="378"/>
      <c r="BA66" s="378"/>
      <c r="BB66" s="378"/>
      <c r="BC66" s="378"/>
      <c r="BD66" s="378"/>
      <c r="BE66" s="378"/>
      <c r="BF66" s="378"/>
    </row>
    <row r="67" spans="1:58" s="135" customFormat="1" ht="21.6" customHeight="1" x14ac:dyDescent="0.2">
      <c r="A67" s="378"/>
      <c r="B67" s="379"/>
      <c r="C67" s="402" t="s">
        <v>22</v>
      </c>
      <c r="D67" s="402"/>
      <c r="E67" s="402"/>
      <c r="F67" s="400">
        <f t="shared" ref="F67:H67" si="99">SUM(F68:F73)</f>
        <v>1026</v>
      </c>
      <c r="G67" s="400"/>
      <c r="H67" s="400">
        <f t="shared" si="99"/>
        <v>968</v>
      </c>
      <c r="I67" s="401"/>
      <c r="J67" s="412"/>
      <c r="K67" s="400">
        <f>SUM(K68:K73)</f>
        <v>114</v>
      </c>
      <c r="L67" s="400"/>
      <c r="M67" s="400">
        <f t="shared" ref="M67" si="100">SUM(M68:M73)</f>
        <v>107</v>
      </c>
      <c r="N67" s="401"/>
      <c r="O67" s="412"/>
      <c r="P67" s="400">
        <f>SUM(P68:P73)</f>
        <v>797</v>
      </c>
      <c r="Q67" s="400"/>
      <c r="R67" s="400">
        <f t="shared" ref="R67" si="101">SUM(R68:R73)</f>
        <v>675</v>
      </c>
      <c r="S67" s="413"/>
      <c r="T67" s="412"/>
      <c r="U67" s="400">
        <f>SUM(U68:U73)</f>
        <v>38</v>
      </c>
      <c r="V67" s="400"/>
      <c r="W67" s="400">
        <f t="shared" ref="W67" si="102">SUM(W68:W73)</f>
        <v>54</v>
      </c>
      <c r="X67" s="413"/>
      <c r="Y67" s="412"/>
      <c r="Z67" s="400">
        <f>SUM(Z68:Z73)</f>
        <v>34</v>
      </c>
      <c r="AA67" s="400"/>
      <c r="AB67" s="400">
        <f t="shared" ref="AB67" si="103">SUM(AB68:AB73)</f>
        <v>83</v>
      </c>
      <c r="AC67" s="413"/>
      <c r="AD67" s="412"/>
      <c r="AE67" s="400">
        <f>SUM(AE68:AE73)</f>
        <v>6</v>
      </c>
      <c r="AF67" s="400"/>
      <c r="AG67" s="400">
        <f t="shared" ref="AG67" si="104">SUM(AG68:AG73)</f>
        <v>8</v>
      </c>
      <c r="AH67" s="413"/>
      <c r="AI67" s="412"/>
      <c r="AJ67" s="400">
        <f>SUM(AJ68:AJ73)</f>
        <v>37</v>
      </c>
      <c r="AK67" s="400"/>
      <c r="AL67" s="400">
        <f t="shared" ref="AL67" si="105">SUM(AL68:AL73)</f>
        <v>41</v>
      </c>
      <c r="AM67" s="413"/>
      <c r="AN67" s="412"/>
      <c r="AO67" s="378"/>
      <c r="AP67" s="378"/>
      <c r="AQ67" s="378"/>
      <c r="AR67" s="378"/>
      <c r="AS67" s="378"/>
      <c r="AT67" s="378"/>
      <c r="AU67" s="378"/>
      <c r="AV67" s="378"/>
      <c r="AW67" s="378"/>
      <c r="AX67" s="378"/>
      <c r="AY67" s="378"/>
      <c r="AZ67" s="378"/>
      <c r="BA67" s="378"/>
      <c r="BB67" s="378"/>
      <c r="BC67" s="378"/>
      <c r="BD67" s="378"/>
      <c r="BE67" s="378"/>
      <c r="BF67" s="378"/>
    </row>
    <row r="68" spans="1:58" s="135" customFormat="1" ht="21.6" customHeight="1" x14ac:dyDescent="0.2">
      <c r="A68" s="378"/>
      <c r="B68" s="379"/>
      <c r="C68" s="411" t="s">
        <v>68</v>
      </c>
      <c r="D68" s="402"/>
      <c r="E68" s="402"/>
      <c r="F68" s="396">
        <v>597</v>
      </c>
      <c r="G68" s="397" t="str">
        <f t="shared" si="7"/>
        <v/>
      </c>
      <c r="H68" s="396">
        <v>688</v>
      </c>
      <c r="I68" s="406">
        <f>IFERROR(H68/H67,"")</f>
        <v>0.71074380165289253</v>
      </c>
      <c r="J68" s="407">
        <f t="shared" si="9"/>
        <v>0.15242881072026801</v>
      </c>
      <c r="K68" s="396">
        <v>56</v>
      </c>
      <c r="L68" s="397" t="str">
        <f t="shared" ref="L68:L74" si="106">IFERROR(K68/K$9,"")</f>
        <v/>
      </c>
      <c r="M68" s="396">
        <v>70</v>
      </c>
      <c r="N68" s="406">
        <f>IFERROR(M68/M67,"")</f>
        <v>0.65420560747663548</v>
      </c>
      <c r="O68" s="407">
        <f t="shared" ref="O68:O74" si="107">IFERROR(( M68-K68)/K68,M68)</f>
        <v>0.25</v>
      </c>
      <c r="P68" s="396">
        <v>492</v>
      </c>
      <c r="Q68" s="397" t="str">
        <f t="shared" ref="Q68:Q74" si="108">IFERROR(P68/P$9,"")</f>
        <v/>
      </c>
      <c r="R68" s="396">
        <v>479</v>
      </c>
      <c r="S68" s="406">
        <f>IFERROR(R68/R67,"")</f>
        <v>0.70962962962962961</v>
      </c>
      <c r="T68" s="407">
        <f t="shared" ref="T68:T74" si="109">IFERROR(( R68-P68)/P68,R68)</f>
        <v>-2.6422764227642278E-2</v>
      </c>
      <c r="U68" s="396">
        <v>25</v>
      </c>
      <c r="V68" s="397" t="str">
        <f t="shared" ref="V68:V74" si="110">IFERROR(U68/U$9,"")</f>
        <v/>
      </c>
      <c r="W68" s="396">
        <v>47</v>
      </c>
      <c r="X68" s="406">
        <f>IFERROR(W68/W67,"")</f>
        <v>0.87037037037037035</v>
      </c>
      <c r="Y68" s="407">
        <f t="shared" ref="Y68:Y74" si="111">IFERROR(( W68-U68)/U68,W68)</f>
        <v>0.88</v>
      </c>
      <c r="Z68" s="396">
        <v>10</v>
      </c>
      <c r="AA68" s="397" t="str">
        <f t="shared" ref="AA68:AA74" si="112">IFERROR(Z68/Z$9,"")</f>
        <v/>
      </c>
      <c r="AB68" s="396">
        <v>57</v>
      </c>
      <c r="AC68" s="406">
        <f>IFERROR(AB68/AB67,"")</f>
        <v>0.68674698795180722</v>
      </c>
      <c r="AD68" s="407">
        <f t="shared" ref="AD68:AD74" si="113">IFERROR(( AB68-Z68)/Z68,AB68)</f>
        <v>4.7</v>
      </c>
      <c r="AE68" s="396">
        <v>2</v>
      </c>
      <c r="AF68" s="397" t="str">
        <f t="shared" ref="AF68:AF74" si="114">IFERROR(AE68/AE$9,"")</f>
        <v/>
      </c>
      <c r="AG68" s="396">
        <v>7</v>
      </c>
      <c r="AH68" s="406">
        <f>IFERROR(AG68/AG67,"")</f>
        <v>0.875</v>
      </c>
      <c r="AI68" s="407">
        <f t="shared" ref="AI68:AI74" si="115">IFERROR(( AG68-AE68)/AE68,AG68)</f>
        <v>2.5</v>
      </c>
      <c r="AJ68" s="396">
        <v>12</v>
      </c>
      <c r="AK68" s="397" t="str">
        <f t="shared" ref="AK68:AK74" si="116">IFERROR(AJ68/AJ$9,"")</f>
        <v/>
      </c>
      <c r="AL68" s="396">
        <v>28</v>
      </c>
      <c r="AM68" s="406">
        <f>IFERROR(AL68/AL67,"")</f>
        <v>0.68292682926829273</v>
      </c>
      <c r="AN68" s="407">
        <f t="shared" ref="AN68:AN74" si="117">IFERROR(( AL68-AJ68)/AJ68,AL68)</f>
        <v>1.3333333333333333</v>
      </c>
      <c r="AO68" s="378"/>
      <c r="AP68" s="378"/>
      <c r="AQ68" s="378"/>
      <c r="AR68" s="378"/>
      <c r="AS68" s="378"/>
      <c r="AT68" s="378"/>
      <c r="AU68" s="378"/>
      <c r="AV68" s="378"/>
      <c r="AW68" s="378"/>
      <c r="AX68" s="378"/>
      <c r="AY68" s="378"/>
      <c r="AZ68" s="378"/>
      <c r="BA68" s="378"/>
      <c r="BB68" s="378"/>
      <c r="BC68" s="378"/>
      <c r="BD68" s="378"/>
      <c r="BE68" s="378"/>
      <c r="BF68" s="378"/>
    </row>
    <row r="69" spans="1:58" s="135" customFormat="1" ht="21.6" customHeight="1" x14ac:dyDescent="0.2">
      <c r="A69" s="378"/>
      <c r="B69" s="379"/>
      <c r="C69" s="411" t="s">
        <v>69</v>
      </c>
      <c r="D69" s="402"/>
      <c r="E69" s="402"/>
      <c r="F69" s="396">
        <v>314</v>
      </c>
      <c r="G69" s="397" t="str">
        <f t="shared" si="7"/>
        <v/>
      </c>
      <c r="H69" s="396">
        <v>258</v>
      </c>
      <c r="I69" s="406">
        <f>IFERROR(H69/H67,"")</f>
        <v>0.26652892561983471</v>
      </c>
      <c r="J69" s="407">
        <f t="shared" si="9"/>
        <v>-0.17834394904458598</v>
      </c>
      <c r="K69" s="396">
        <v>15</v>
      </c>
      <c r="L69" s="397" t="str">
        <f t="shared" si="106"/>
        <v/>
      </c>
      <c r="M69" s="396">
        <v>26</v>
      </c>
      <c r="N69" s="406">
        <f>IFERROR(M69/M67,"")</f>
        <v>0.24299065420560748</v>
      </c>
      <c r="O69" s="407">
        <f t="shared" si="107"/>
        <v>0.73333333333333328</v>
      </c>
      <c r="P69" s="396">
        <v>262</v>
      </c>
      <c r="Q69" s="397" t="str">
        <f t="shared" si="108"/>
        <v/>
      </c>
      <c r="R69" s="396">
        <v>190</v>
      </c>
      <c r="S69" s="406">
        <f>IFERROR(R69/R67,"")</f>
        <v>0.2814814814814815</v>
      </c>
      <c r="T69" s="407">
        <f t="shared" si="109"/>
        <v>-0.27480916030534353</v>
      </c>
      <c r="U69" s="396">
        <v>3</v>
      </c>
      <c r="V69" s="397" t="str">
        <f t="shared" si="110"/>
        <v/>
      </c>
      <c r="W69" s="396">
        <v>6</v>
      </c>
      <c r="X69" s="406">
        <f>IFERROR(W69/W67,"")</f>
        <v>0.1111111111111111</v>
      </c>
      <c r="Y69" s="407">
        <f t="shared" si="111"/>
        <v>1</v>
      </c>
      <c r="Z69" s="396">
        <v>21</v>
      </c>
      <c r="AA69" s="397" t="str">
        <f t="shared" si="112"/>
        <v/>
      </c>
      <c r="AB69" s="396">
        <v>24</v>
      </c>
      <c r="AC69" s="406">
        <f>IFERROR(AB69/AB67,"")</f>
        <v>0.28915662650602408</v>
      </c>
      <c r="AD69" s="407">
        <f t="shared" si="113"/>
        <v>0.14285714285714285</v>
      </c>
      <c r="AE69" s="396">
        <v>0</v>
      </c>
      <c r="AF69" s="397" t="str">
        <f t="shared" si="114"/>
        <v/>
      </c>
      <c r="AG69" s="396">
        <v>1</v>
      </c>
      <c r="AH69" s="406">
        <f>IFERROR(AG69/AG67,"")</f>
        <v>0.125</v>
      </c>
      <c r="AI69" s="407">
        <f t="shared" si="115"/>
        <v>1</v>
      </c>
      <c r="AJ69" s="396">
        <v>13</v>
      </c>
      <c r="AK69" s="397" t="str">
        <f t="shared" si="116"/>
        <v/>
      </c>
      <c r="AL69" s="396">
        <v>11</v>
      </c>
      <c r="AM69" s="406">
        <f>IFERROR(AL69/AL67,"")</f>
        <v>0.26829268292682928</v>
      </c>
      <c r="AN69" s="407">
        <f t="shared" si="117"/>
        <v>-0.15384615384615385</v>
      </c>
      <c r="AO69" s="378"/>
      <c r="AP69" s="378"/>
      <c r="AQ69" s="378"/>
      <c r="AR69" s="378"/>
      <c r="AS69" s="378"/>
      <c r="AT69" s="378"/>
      <c r="AU69" s="378"/>
      <c r="AV69" s="378"/>
      <c r="AW69" s="378"/>
      <c r="AX69" s="378"/>
      <c r="AY69" s="378"/>
      <c r="AZ69" s="378"/>
      <c r="BA69" s="378"/>
      <c r="BB69" s="378"/>
      <c r="BC69" s="378"/>
      <c r="BD69" s="378"/>
      <c r="BE69" s="378"/>
      <c r="BF69" s="378"/>
    </row>
    <row r="70" spans="1:58" s="135" customFormat="1" ht="21.6" customHeight="1" x14ac:dyDescent="0.2">
      <c r="A70" s="378"/>
      <c r="B70" s="379"/>
      <c r="C70" s="411" t="s">
        <v>70</v>
      </c>
      <c r="D70" s="402"/>
      <c r="E70" s="402"/>
      <c r="F70" s="396">
        <v>4</v>
      </c>
      <c r="G70" s="397" t="str">
        <f t="shared" si="7"/>
        <v/>
      </c>
      <c r="H70" s="396">
        <v>10</v>
      </c>
      <c r="I70" s="406">
        <f>IFERROR(H70/H67,"")</f>
        <v>1.0330578512396695E-2</v>
      </c>
      <c r="J70" s="407">
        <f t="shared" si="9"/>
        <v>1.5</v>
      </c>
      <c r="K70" s="396">
        <v>1</v>
      </c>
      <c r="L70" s="397" t="str">
        <f t="shared" si="106"/>
        <v/>
      </c>
      <c r="M70" s="396">
        <v>6</v>
      </c>
      <c r="N70" s="406">
        <f>IFERROR(M70/M67,"")</f>
        <v>5.6074766355140186E-2</v>
      </c>
      <c r="O70" s="407">
        <f t="shared" si="107"/>
        <v>5</v>
      </c>
      <c r="P70" s="396">
        <v>0</v>
      </c>
      <c r="Q70" s="397" t="str">
        <f t="shared" si="108"/>
        <v/>
      </c>
      <c r="R70" s="396">
        <v>1</v>
      </c>
      <c r="S70" s="406">
        <f>IFERROR(R70/R67,"")</f>
        <v>1.4814814814814814E-3</v>
      </c>
      <c r="T70" s="407">
        <f t="shared" si="109"/>
        <v>1</v>
      </c>
      <c r="U70" s="396">
        <v>1</v>
      </c>
      <c r="V70" s="397" t="str">
        <f t="shared" si="110"/>
        <v/>
      </c>
      <c r="W70" s="396">
        <v>1</v>
      </c>
      <c r="X70" s="406">
        <f>IFERROR(W70/W67,"")</f>
        <v>1.8518518518518517E-2</v>
      </c>
      <c r="Y70" s="407">
        <f t="shared" si="111"/>
        <v>0</v>
      </c>
      <c r="Z70" s="396">
        <v>1</v>
      </c>
      <c r="AA70" s="397" t="str">
        <f t="shared" si="112"/>
        <v/>
      </c>
      <c r="AB70" s="396">
        <v>1</v>
      </c>
      <c r="AC70" s="406">
        <f>IFERROR(AB70/AB67,"")</f>
        <v>1.2048192771084338E-2</v>
      </c>
      <c r="AD70" s="407">
        <f t="shared" si="113"/>
        <v>0</v>
      </c>
      <c r="AE70" s="396">
        <v>0</v>
      </c>
      <c r="AF70" s="397" t="str">
        <f t="shared" si="114"/>
        <v/>
      </c>
      <c r="AG70" s="396">
        <v>0</v>
      </c>
      <c r="AH70" s="406">
        <f>IFERROR(AG70/AG67,"")</f>
        <v>0</v>
      </c>
      <c r="AI70" s="407">
        <f t="shared" si="115"/>
        <v>0</v>
      </c>
      <c r="AJ70" s="396">
        <v>1</v>
      </c>
      <c r="AK70" s="397" t="str">
        <f t="shared" si="116"/>
        <v/>
      </c>
      <c r="AL70" s="396">
        <v>1</v>
      </c>
      <c r="AM70" s="406">
        <f>IFERROR(AL70/AL67,"")</f>
        <v>2.4390243902439025E-2</v>
      </c>
      <c r="AN70" s="407">
        <f t="shared" si="117"/>
        <v>0</v>
      </c>
      <c r="AO70" s="378"/>
      <c r="AP70" s="378"/>
      <c r="AQ70" s="378"/>
      <c r="AR70" s="378"/>
      <c r="AS70" s="378"/>
      <c r="AT70" s="378"/>
      <c r="AU70" s="378"/>
      <c r="AV70" s="378"/>
      <c r="AW70" s="378"/>
      <c r="AX70" s="378"/>
      <c r="AY70" s="378"/>
      <c r="AZ70" s="378"/>
      <c r="BA70" s="378"/>
      <c r="BB70" s="378"/>
      <c r="BC70" s="378"/>
      <c r="BD70" s="378"/>
      <c r="BE70" s="378"/>
      <c r="BF70" s="378"/>
    </row>
    <row r="71" spans="1:58" s="135" customFormat="1" ht="21.6" customHeight="1" x14ac:dyDescent="0.2">
      <c r="A71" s="378"/>
      <c r="B71" s="379"/>
      <c r="C71" s="411" t="s">
        <v>71</v>
      </c>
      <c r="D71" s="402"/>
      <c r="E71" s="402"/>
      <c r="F71" s="396">
        <v>0</v>
      </c>
      <c r="G71" s="397" t="str">
        <f t="shared" si="7"/>
        <v/>
      </c>
      <c r="H71" s="396">
        <v>0</v>
      </c>
      <c r="I71" s="406">
        <f>IFERROR(H71/H67,"")</f>
        <v>0</v>
      </c>
      <c r="J71" s="407">
        <f t="shared" si="9"/>
        <v>0</v>
      </c>
      <c r="K71" s="396">
        <v>0</v>
      </c>
      <c r="L71" s="397" t="str">
        <f t="shared" si="106"/>
        <v/>
      </c>
      <c r="M71" s="396">
        <v>0</v>
      </c>
      <c r="N71" s="406">
        <f>IFERROR(M71/M67,"")</f>
        <v>0</v>
      </c>
      <c r="O71" s="407">
        <f t="shared" si="107"/>
        <v>0</v>
      </c>
      <c r="P71" s="396">
        <v>0</v>
      </c>
      <c r="Q71" s="397" t="str">
        <f t="shared" si="108"/>
        <v/>
      </c>
      <c r="R71" s="396">
        <v>0</v>
      </c>
      <c r="S71" s="406">
        <f>IFERROR(R71/R67,"")</f>
        <v>0</v>
      </c>
      <c r="T71" s="407">
        <f t="shared" si="109"/>
        <v>0</v>
      </c>
      <c r="U71" s="396">
        <v>0</v>
      </c>
      <c r="V71" s="397" t="str">
        <f t="shared" si="110"/>
        <v/>
      </c>
      <c r="W71" s="396">
        <v>0</v>
      </c>
      <c r="X71" s="406">
        <f>IFERROR(W71/W67,"")</f>
        <v>0</v>
      </c>
      <c r="Y71" s="407">
        <f t="shared" si="111"/>
        <v>0</v>
      </c>
      <c r="Z71" s="396">
        <v>0</v>
      </c>
      <c r="AA71" s="397" t="str">
        <f t="shared" si="112"/>
        <v/>
      </c>
      <c r="AB71" s="396">
        <v>0</v>
      </c>
      <c r="AC71" s="406">
        <f>IFERROR(AB71/AB67,"")</f>
        <v>0</v>
      </c>
      <c r="AD71" s="407">
        <f t="shared" si="113"/>
        <v>0</v>
      </c>
      <c r="AE71" s="396">
        <v>0</v>
      </c>
      <c r="AF71" s="397" t="str">
        <f t="shared" si="114"/>
        <v/>
      </c>
      <c r="AG71" s="396">
        <v>0</v>
      </c>
      <c r="AH71" s="406">
        <f>IFERROR(AG71/AG67,"")</f>
        <v>0</v>
      </c>
      <c r="AI71" s="407">
        <f t="shared" si="115"/>
        <v>0</v>
      </c>
      <c r="AJ71" s="396">
        <v>0</v>
      </c>
      <c r="AK71" s="397" t="str">
        <f t="shared" si="116"/>
        <v/>
      </c>
      <c r="AL71" s="396">
        <v>0</v>
      </c>
      <c r="AM71" s="406">
        <f>IFERROR(AL71/AL67,"")</f>
        <v>0</v>
      </c>
      <c r="AN71" s="407">
        <f t="shared" si="117"/>
        <v>0</v>
      </c>
      <c r="AO71" s="378"/>
      <c r="AP71" s="378"/>
      <c r="AQ71" s="378"/>
      <c r="AR71" s="378"/>
      <c r="AS71" s="378"/>
      <c r="AT71" s="378"/>
      <c r="AU71" s="378"/>
      <c r="AV71" s="378"/>
      <c r="AW71" s="378"/>
      <c r="AX71" s="378"/>
      <c r="AY71" s="378"/>
      <c r="AZ71" s="378"/>
      <c r="BA71" s="378"/>
      <c r="BB71" s="378"/>
      <c r="BC71" s="378"/>
      <c r="BD71" s="378"/>
      <c r="BE71" s="378"/>
      <c r="BF71" s="378"/>
    </row>
    <row r="72" spans="1:58" s="135" customFormat="1" ht="21.6" customHeight="1" x14ac:dyDescent="0.2">
      <c r="A72" s="378"/>
      <c r="B72" s="379"/>
      <c r="C72" s="411" t="s">
        <v>72</v>
      </c>
      <c r="D72" s="402"/>
      <c r="E72" s="402"/>
      <c r="F72" s="396">
        <v>1</v>
      </c>
      <c r="G72" s="397" t="str">
        <f t="shared" si="7"/>
        <v/>
      </c>
      <c r="H72" s="396">
        <v>2</v>
      </c>
      <c r="I72" s="406">
        <f>IFERROR(H72/H67,"")</f>
        <v>2.0661157024793389E-3</v>
      </c>
      <c r="J72" s="407">
        <f t="shared" si="9"/>
        <v>1</v>
      </c>
      <c r="K72" s="396">
        <v>0</v>
      </c>
      <c r="L72" s="397" t="str">
        <f t="shared" si="106"/>
        <v/>
      </c>
      <c r="M72" s="396">
        <v>1</v>
      </c>
      <c r="N72" s="406">
        <f>IFERROR(M72/M67,"")</f>
        <v>9.3457943925233638E-3</v>
      </c>
      <c r="O72" s="407">
        <f t="shared" si="107"/>
        <v>1</v>
      </c>
      <c r="P72" s="396">
        <v>1</v>
      </c>
      <c r="Q72" s="397" t="str">
        <f t="shared" si="108"/>
        <v/>
      </c>
      <c r="R72" s="396">
        <v>0</v>
      </c>
      <c r="S72" s="406">
        <f>IFERROR(R72/R67,"")</f>
        <v>0</v>
      </c>
      <c r="T72" s="407">
        <f t="shared" si="109"/>
        <v>-1</v>
      </c>
      <c r="U72" s="396">
        <v>0</v>
      </c>
      <c r="V72" s="397" t="str">
        <f t="shared" si="110"/>
        <v/>
      </c>
      <c r="W72" s="396">
        <v>0</v>
      </c>
      <c r="X72" s="406">
        <f>IFERROR(W72/W67,"")</f>
        <v>0</v>
      </c>
      <c r="Y72" s="407">
        <f t="shared" si="111"/>
        <v>0</v>
      </c>
      <c r="Z72" s="396">
        <v>0</v>
      </c>
      <c r="AA72" s="397" t="str">
        <f t="shared" si="112"/>
        <v/>
      </c>
      <c r="AB72" s="396">
        <v>0</v>
      </c>
      <c r="AC72" s="406">
        <f>IFERROR(AB72/AB67,"")</f>
        <v>0</v>
      </c>
      <c r="AD72" s="407">
        <f t="shared" si="113"/>
        <v>0</v>
      </c>
      <c r="AE72" s="396">
        <v>0</v>
      </c>
      <c r="AF72" s="397" t="str">
        <f t="shared" si="114"/>
        <v/>
      </c>
      <c r="AG72" s="396">
        <v>0</v>
      </c>
      <c r="AH72" s="406">
        <f>IFERROR(AG72/AG67,"")</f>
        <v>0</v>
      </c>
      <c r="AI72" s="407">
        <f t="shared" si="115"/>
        <v>0</v>
      </c>
      <c r="AJ72" s="396">
        <v>0</v>
      </c>
      <c r="AK72" s="397" t="str">
        <f t="shared" si="116"/>
        <v/>
      </c>
      <c r="AL72" s="396">
        <v>1</v>
      </c>
      <c r="AM72" s="406">
        <f>IFERROR(AL72/AL67,"")</f>
        <v>2.4390243902439025E-2</v>
      </c>
      <c r="AN72" s="407">
        <f t="shared" si="117"/>
        <v>1</v>
      </c>
      <c r="AO72" s="378"/>
      <c r="AP72" s="378"/>
      <c r="AQ72" s="378"/>
      <c r="AR72" s="378"/>
      <c r="AS72" s="378"/>
      <c r="AT72" s="378"/>
      <c r="AU72" s="378"/>
      <c r="AV72" s="378"/>
      <c r="AW72" s="378"/>
      <c r="AX72" s="378"/>
      <c r="AY72" s="378"/>
      <c r="AZ72" s="378"/>
      <c r="BA72" s="378"/>
      <c r="BB72" s="378"/>
      <c r="BC72" s="378"/>
      <c r="BD72" s="378"/>
      <c r="BE72" s="378"/>
      <c r="BF72" s="378"/>
    </row>
    <row r="73" spans="1:58" s="135" customFormat="1" ht="21.6" customHeight="1" x14ac:dyDescent="0.2">
      <c r="A73" s="378"/>
      <c r="B73" s="379"/>
      <c r="C73" s="411" t="s">
        <v>73</v>
      </c>
      <c r="D73" s="402"/>
      <c r="E73" s="402"/>
      <c r="F73" s="396">
        <v>110</v>
      </c>
      <c r="G73" s="397" t="str">
        <f t="shared" si="7"/>
        <v/>
      </c>
      <c r="H73" s="396">
        <v>10</v>
      </c>
      <c r="I73" s="406">
        <f>IFERROR(H73/H67,"")</f>
        <v>1.0330578512396695E-2</v>
      </c>
      <c r="J73" s="407">
        <f t="shared" si="9"/>
        <v>-0.90909090909090906</v>
      </c>
      <c r="K73" s="396">
        <v>42</v>
      </c>
      <c r="L73" s="397" t="str">
        <f t="shared" si="106"/>
        <v/>
      </c>
      <c r="M73" s="396">
        <v>4</v>
      </c>
      <c r="N73" s="406">
        <f>IFERROR(M73/M67,"")</f>
        <v>3.7383177570093455E-2</v>
      </c>
      <c r="O73" s="407">
        <f t="shared" si="107"/>
        <v>-0.90476190476190477</v>
      </c>
      <c r="P73" s="396">
        <v>42</v>
      </c>
      <c r="Q73" s="397" t="str">
        <f t="shared" si="108"/>
        <v/>
      </c>
      <c r="R73" s="396">
        <v>5</v>
      </c>
      <c r="S73" s="406">
        <f>IFERROR(R73/R67,"")</f>
        <v>7.4074074074074077E-3</v>
      </c>
      <c r="T73" s="407">
        <f t="shared" si="109"/>
        <v>-0.88095238095238093</v>
      </c>
      <c r="U73" s="396">
        <v>9</v>
      </c>
      <c r="V73" s="397" t="str">
        <f t="shared" si="110"/>
        <v/>
      </c>
      <c r="W73" s="396">
        <v>0</v>
      </c>
      <c r="X73" s="406">
        <f>IFERROR(W73/W67,"")</f>
        <v>0</v>
      </c>
      <c r="Y73" s="407">
        <f t="shared" si="111"/>
        <v>-1</v>
      </c>
      <c r="Z73" s="396">
        <v>2</v>
      </c>
      <c r="AA73" s="397" t="str">
        <f t="shared" si="112"/>
        <v/>
      </c>
      <c r="AB73" s="396">
        <v>1</v>
      </c>
      <c r="AC73" s="406">
        <f>IFERROR(AB73/AB67,"")</f>
        <v>1.2048192771084338E-2</v>
      </c>
      <c r="AD73" s="407">
        <f t="shared" si="113"/>
        <v>-0.5</v>
      </c>
      <c r="AE73" s="396">
        <v>4</v>
      </c>
      <c r="AF73" s="397" t="str">
        <f t="shared" si="114"/>
        <v/>
      </c>
      <c r="AG73" s="396">
        <v>0</v>
      </c>
      <c r="AH73" s="406">
        <f>IFERROR(AG73/AG67,"")</f>
        <v>0</v>
      </c>
      <c r="AI73" s="407">
        <f t="shared" si="115"/>
        <v>-1</v>
      </c>
      <c r="AJ73" s="396">
        <v>11</v>
      </c>
      <c r="AK73" s="397" t="str">
        <f t="shared" si="116"/>
        <v/>
      </c>
      <c r="AL73" s="396">
        <v>0</v>
      </c>
      <c r="AM73" s="406">
        <f>IFERROR(AL73/AL67,"")</f>
        <v>0</v>
      </c>
      <c r="AN73" s="407">
        <f t="shared" si="117"/>
        <v>-1</v>
      </c>
      <c r="AO73" s="378"/>
      <c r="AP73" s="378"/>
      <c r="AQ73" s="378"/>
      <c r="AR73" s="378"/>
      <c r="AS73" s="378"/>
      <c r="AT73" s="378"/>
      <c r="AU73" s="378"/>
      <c r="AV73" s="378"/>
      <c r="AW73" s="378"/>
      <c r="AX73" s="378"/>
      <c r="AY73" s="378"/>
      <c r="AZ73" s="378"/>
      <c r="BA73" s="378"/>
      <c r="BB73" s="378"/>
      <c r="BC73" s="378"/>
      <c r="BD73" s="378"/>
      <c r="BE73" s="378"/>
      <c r="BF73" s="378"/>
    </row>
    <row r="74" spans="1:58" s="135" customFormat="1" ht="24" customHeight="1" x14ac:dyDescent="0.2">
      <c r="A74" s="378"/>
      <c r="B74" s="379"/>
      <c r="C74" s="414" t="s">
        <v>76</v>
      </c>
      <c r="D74" s="414"/>
      <c r="E74" s="414"/>
      <c r="F74" s="396">
        <v>16</v>
      </c>
      <c r="G74" s="397" t="str">
        <f t="shared" si="7"/>
        <v/>
      </c>
      <c r="H74" s="396">
        <v>7</v>
      </c>
      <c r="I74" s="397" t="str">
        <f t="shared" si="8"/>
        <v/>
      </c>
      <c r="J74" s="407">
        <f t="shared" si="9"/>
        <v>-0.5625</v>
      </c>
      <c r="K74" s="396">
        <v>0</v>
      </c>
      <c r="L74" s="397" t="str">
        <f t="shared" si="106"/>
        <v/>
      </c>
      <c r="M74" s="396">
        <v>0</v>
      </c>
      <c r="N74" s="397" t="str">
        <f t="shared" ref="N74" si="118">IFERROR(M74/M$9,"")</f>
        <v/>
      </c>
      <c r="O74" s="407">
        <f t="shared" si="107"/>
        <v>0</v>
      </c>
      <c r="P74" s="396">
        <v>0</v>
      </c>
      <c r="Q74" s="397" t="str">
        <f t="shared" si="108"/>
        <v/>
      </c>
      <c r="R74" s="396">
        <v>0</v>
      </c>
      <c r="S74" s="397" t="str">
        <f t="shared" ref="S74" si="119">IFERROR(R74/R$9,"")</f>
        <v/>
      </c>
      <c r="T74" s="407">
        <f t="shared" si="109"/>
        <v>0</v>
      </c>
      <c r="U74" s="396">
        <v>0</v>
      </c>
      <c r="V74" s="397" t="str">
        <f t="shared" si="110"/>
        <v/>
      </c>
      <c r="W74" s="396">
        <v>0</v>
      </c>
      <c r="X74" s="397" t="str">
        <f t="shared" ref="X74" si="120">IFERROR(W74/W$9,"")</f>
        <v/>
      </c>
      <c r="Y74" s="407">
        <f t="shared" si="111"/>
        <v>0</v>
      </c>
      <c r="Z74" s="396">
        <v>0</v>
      </c>
      <c r="AA74" s="397" t="str">
        <f t="shared" si="112"/>
        <v/>
      </c>
      <c r="AB74" s="396">
        <v>0</v>
      </c>
      <c r="AC74" s="397" t="str">
        <f t="shared" ref="AC74" si="121">IFERROR(AB74/AB$9,"")</f>
        <v/>
      </c>
      <c r="AD74" s="407">
        <f t="shared" si="113"/>
        <v>0</v>
      </c>
      <c r="AE74" s="396">
        <v>0</v>
      </c>
      <c r="AF74" s="397" t="str">
        <f t="shared" si="114"/>
        <v/>
      </c>
      <c r="AG74" s="396">
        <v>0</v>
      </c>
      <c r="AH74" s="397" t="str">
        <f t="shared" ref="AH74" si="122">IFERROR(AG74/AG$9,"")</f>
        <v/>
      </c>
      <c r="AI74" s="407">
        <f t="shared" si="115"/>
        <v>0</v>
      </c>
      <c r="AJ74" s="396">
        <v>0</v>
      </c>
      <c r="AK74" s="397" t="str">
        <f t="shared" si="116"/>
        <v/>
      </c>
      <c r="AL74" s="396">
        <v>0</v>
      </c>
      <c r="AM74" s="397" t="str">
        <f t="shared" ref="AM74" si="123">IFERROR(AL74/AL$9,"")</f>
        <v/>
      </c>
      <c r="AN74" s="407">
        <f t="shared" si="117"/>
        <v>0</v>
      </c>
      <c r="AO74" s="378"/>
      <c r="AP74" s="378"/>
      <c r="AQ74" s="378"/>
      <c r="AR74" s="378"/>
      <c r="AS74" s="378"/>
      <c r="AT74" s="378"/>
      <c r="AU74" s="378"/>
      <c r="AV74" s="378"/>
      <c r="AW74" s="378"/>
      <c r="AX74" s="378"/>
      <c r="AY74" s="378"/>
      <c r="AZ74" s="378"/>
      <c r="BA74" s="378"/>
      <c r="BB74" s="378"/>
      <c r="BC74" s="378"/>
      <c r="BD74" s="378"/>
      <c r="BE74" s="378"/>
      <c r="BF74" s="378"/>
    </row>
    <row r="75" spans="1:58" s="135" customFormat="1" ht="21.6" customHeight="1" x14ac:dyDescent="0.2">
      <c r="A75" s="378"/>
      <c r="B75" s="379"/>
      <c r="C75" s="402"/>
      <c r="D75" s="402"/>
      <c r="E75" s="402"/>
      <c r="F75" s="415"/>
      <c r="G75" s="397"/>
      <c r="H75" s="415"/>
      <c r="I75" s="397"/>
      <c r="J75" s="407"/>
      <c r="K75" s="415"/>
      <c r="L75" s="397"/>
      <c r="M75" s="415"/>
      <c r="N75" s="397"/>
      <c r="O75" s="407"/>
      <c r="P75" s="415"/>
      <c r="Q75" s="397"/>
      <c r="R75" s="415"/>
      <c r="S75" s="397"/>
      <c r="T75" s="407"/>
      <c r="U75" s="415"/>
      <c r="V75" s="397"/>
      <c r="W75" s="415"/>
      <c r="X75" s="397"/>
      <c r="Y75" s="407"/>
      <c r="Z75" s="415"/>
      <c r="AA75" s="397"/>
      <c r="AB75" s="415"/>
      <c r="AC75" s="397"/>
      <c r="AD75" s="407"/>
      <c r="AE75" s="415"/>
      <c r="AF75" s="397"/>
      <c r="AG75" s="415"/>
      <c r="AH75" s="397"/>
      <c r="AI75" s="407"/>
      <c r="AJ75" s="415"/>
      <c r="AK75" s="397"/>
      <c r="AL75" s="415"/>
      <c r="AM75" s="397"/>
      <c r="AN75" s="407"/>
      <c r="AO75" s="378"/>
      <c r="AP75" s="378"/>
      <c r="AQ75" s="378"/>
      <c r="AR75" s="378"/>
      <c r="AS75" s="378"/>
      <c r="AT75" s="378"/>
      <c r="AU75" s="378"/>
      <c r="AV75" s="378"/>
      <c r="AW75" s="378"/>
      <c r="AX75" s="378"/>
      <c r="AY75" s="378"/>
      <c r="AZ75" s="378"/>
      <c r="BA75" s="378"/>
      <c r="BB75" s="378"/>
      <c r="BC75" s="378"/>
      <c r="BD75" s="378"/>
      <c r="BE75" s="378"/>
      <c r="BF75" s="378"/>
    </row>
    <row r="76" spans="1:58" s="135" customFormat="1" ht="24.75" customHeight="1" x14ac:dyDescent="0.2">
      <c r="A76" s="378"/>
      <c r="B76" s="379"/>
      <c r="C76" s="414" t="s">
        <v>38</v>
      </c>
      <c r="D76" s="414"/>
      <c r="E76" s="414"/>
      <c r="F76" s="396">
        <v>828</v>
      </c>
      <c r="G76" s="397" t="str">
        <f t="shared" si="7"/>
        <v/>
      </c>
      <c r="H76" s="396">
        <v>795</v>
      </c>
      <c r="I76" s="397" t="str">
        <f t="shared" si="8"/>
        <v/>
      </c>
      <c r="J76" s="407">
        <f t="shared" si="9"/>
        <v>-3.9855072463768113E-2</v>
      </c>
      <c r="K76" s="396">
        <v>0</v>
      </c>
      <c r="L76" s="397" t="str">
        <f t="shared" ref="L76" si="124">IFERROR(K76/K$9,"")</f>
        <v/>
      </c>
      <c r="M76" s="396">
        <v>0</v>
      </c>
      <c r="N76" s="397" t="str">
        <f t="shared" ref="N76" si="125">IFERROR(M76/M$9,"")</f>
        <v/>
      </c>
      <c r="O76" s="407">
        <f t="shared" ref="O76" si="126">IFERROR(( M76-K76)/K76,M76)</f>
        <v>0</v>
      </c>
      <c r="P76" s="396">
        <v>0</v>
      </c>
      <c r="Q76" s="397" t="str">
        <f t="shared" ref="Q76" si="127">IFERROR(P76/P$9,"")</f>
        <v/>
      </c>
      <c r="R76" s="396">
        <v>0</v>
      </c>
      <c r="S76" s="397" t="str">
        <f t="shared" ref="S76" si="128">IFERROR(R76/R$9,"")</f>
        <v/>
      </c>
      <c r="T76" s="407">
        <f t="shared" ref="T76" si="129">IFERROR(( R76-P76)/P76,R76)</f>
        <v>0</v>
      </c>
      <c r="U76" s="396">
        <v>0</v>
      </c>
      <c r="V76" s="397" t="str">
        <f t="shared" ref="V76" si="130">IFERROR(U76/U$9,"")</f>
        <v/>
      </c>
      <c r="W76" s="396">
        <v>0</v>
      </c>
      <c r="X76" s="397" t="str">
        <f t="shared" ref="X76" si="131">IFERROR(W76/W$9,"")</f>
        <v/>
      </c>
      <c r="Y76" s="407">
        <f t="shared" ref="Y76" si="132">IFERROR(( W76-U76)/U76,W76)</f>
        <v>0</v>
      </c>
      <c r="Z76" s="396">
        <v>0</v>
      </c>
      <c r="AA76" s="397" t="str">
        <f t="shared" ref="AA76" si="133">IFERROR(Z76/Z$9,"")</f>
        <v/>
      </c>
      <c r="AB76" s="396">
        <v>0</v>
      </c>
      <c r="AC76" s="397" t="str">
        <f t="shared" ref="AC76" si="134">IFERROR(AB76/AB$9,"")</f>
        <v/>
      </c>
      <c r="AD76" s="407">
        <f t="shared" ref="AD76" si="135">IFERROR(( AB76-Z76)/Z76,AB76)</f>
        <v>0</v>
      </c>
      <c r="AE76" s="396">
        <v>0</v>
      </c>
      <c r="AF76" s="397" t="str">
        <f t="shared" ref="AF76" si="136">IFERROR(AE76/AE$9,"")</f>
        <v/>
      </c>
      <c r="AG76" s="396">
        <v>0</v>
      </c>
      <c r="AH76" s="397" t="str">
        <f t="shared" ref="AH76" si="137">IFERROR(AG76/AG$9,"")</f>
        <v/>
      </c>
      <c r="AI76" s="407">
        <f t="shared" ref="AI76" si="138">IFERROR(( AG76-AE76)/AE76,AG76)</f>
        <v>0</v>
      </c>
      <c r="AJ76" s="396">
        <v>0</v>
      </c>
      <c r="AK76" s="397" t="str">
        <f t="shared" ref="AK76" si="139">IFERROR(AJ76/AJ$9,"")</f>
        <v/>
      </c>
      <c r="AL76" s="396">
        <v>0</v>
      </c>
      <c r="AM76" s="397" t="str">
        <f t="shared" ref="AM76" si="140">IFERROR(AL76/AL$9,"")</f>
        <v/>
      </c>
      <c r="AN76" s="407">
        <f t="shared" ref="AN76" si="141">IFERROR(( AL76-AJ76)/AJ76,AL76)</f>
        <v>0</v>
      </c>
      <c r="AO76" s="378"/>
      <c r="AP76" s="378"/>
      <c r="AQ76" s="378"/>
      <c r="AR76" s="378"/>
      <c r="AS76" s="378"/>
      <c r="AT76" s="378"/>
      <c r="AU76" s="378"/>
      <c r="AV76" s="378"/>
      <c r="AW76" s="378"/>
      <c r="AX76" s="378"/>
      <c r="AY76" s="378"/>
      <c r="AZ76" s="378"/>
      <c r="BA76" s="378"/>
      <c r="BB76" s="378"/>
      <c r="BC76" s="378"/>
      <c r="BD76" s="378"/>
      <c r="BE76" s="378"/>
      <c r="BF76" s="378"/>
    </row>
    <row r="77" spans="1:58" s="135" customFormat="1" ht="21.6" customHeight="1" x14ac:dyDescent="0.2">
      <c r="A77" s="378"/>
      <c r="B77" s="379"/>
      <c r="C77" s="402"/>
      <c r="D77" s="402"/>
      <c r="E77" s="402"/>
      <c r="F77" s="415"/>
      <c r="G77" s="397"/>
      <c r="H77" s="415"/>
      <c r="I77" s="397"/>
      <c r="J77" s="407"/>
      <c r="K77" s="415"/>
      <c r="L77" s="397"/>
      <c r="M77" s="415"/>
      <c r="N77" s="397"/>
      <c r="O77" s="407"/>
      <c r="P77" s="415"/>
      <c r="Q77" s="397"/>
      <c r="R77" s="415"/>
      <c r="S77" s="397"/>
      <c r="T77" s="407"/>
      <c r="U77" s="415"/>
      <c r="V77" s="397"/>
      <c r="W77" s="415"/>
      <c r="X77" s="397"/>
      <c r="Y77" s="407"/>
      <c r="Z77" s="415"/>
      <c r="AA77" s="397"/>
      <c r="AB77" s="415"/>
      <c r="AC77" s="397"/>
      <c r="AD77" s="407"/>
      <c r="AE77" s="415"/>
      <c r="AF77" s="397"/>
      <c r="AG77" s="415"/>
      <c r="AH77" s="397"/>
      <c r="AI77" s="407"/>
      <c r="AJ77" s="415"/>
      <c r="AK77" s="397"/>
      <c r="AL77" s="415"/>
      <c r="AM77" s="397"/>
      <c r="AN77" s="407"/>
      <c r="AO77" s="378"/>
      <c r="AP77" s="378"/>
      <c r="AQ77" s="378"/>
      <c r="AR77" s="378"/>
      <c r="AS77" s="378"/>
      <c r="AT77" s="378"/>
      <c r="AU77" s="378"/>
      <c r="AV77" s="378"/>
      <c r="AW77" s="378"/>
      <c r="AX77" s="378"/>
      <c r="AY77" s="378"/>
      <c r="AZ77" s="378"/>
      <c r="BA77" s="378"/>
      <c r="BB77" s="378"/>
      <c r="BC77" s="378"/>
      <c r="BD77" s="378"/>
      <c r="BE77" s="378"/>
      <c r="BF77" s="378"/>
    </row>
    <row r="78" spans="1:58" s="135" customFormat="1" ht="38.25" customHeight="1" x14ac:dyDescent="0.2">
      <c r="A78" s="378"/>
      <c r="B78" s="379"/>
      <c r="C78" s="414" t="s">
        <v>39</v>
      </c>
      <c r="D78" s="414"/>
      <c r="E78" s="414"/>
      <c r="F78" s="396">
        <v>961</v>
      </c>
      <c r="G78" s="397" t="str">
        <f t="shared" si="7"/>
        <v/>
      </c>
      <c r="H78" s="396">
        <v>912</v>
      </c>
      <c r="I78" s="397" t="str">
        <f t="shared" si="8"/>
        <v/>
      </c>
      <c r="J78" s="407">
        <f t="shared" si="9"/>
        <v>-5.0988553590010408E-2</v>
      </c>
      <c r="K78" s="396">
        <v>0</v>
      </c>
      <c r="L78" s="397" t="str">
        <f t="shared" ref="L78" si="142">IFERROR(K78/K$9,"")</f>
        <v/>
      </c>
      <c r="M78" s="396">
        <v>0</v>
      </c>
      <c r="N78" s="397" t="str">
        <f t="shared" ref="N78" si="143">IFERROR(M78/M$9,"")</f>
        <v/>
      </c>
      <c r="O78" s="407">
        <f t="shared" ref="O78" si="144">IFERROR(( M78-K78)/K78,M78)</f>
        <v>0</v>
      </c>
      <c r="P78" s="396">
        <v>0</v>
      </c>
      <c r="Q78" s="397" t="str">
        <f t="shared" ref="Q78" si="145">IFERROR(P78/P$9,"")</f>
        <v/>
      </c>
      <c r="R78" s="396">
        <v>0</v>
      </c>
      <c r="S78" s="397" t="str">
        <f t="shared" ref="S78" si="146">IFERROR(R78/R$9,"")</f>
        <v/>
      </c>
      <c r="T78" s="407">
        <f t="shared" ref="T78" si="147">IFERROR(( R78-P78)/P78,R78)</f>
        <v>0</v>
      </c>
      <c r="U78" s="396">
        <v>0</v>
      </c>
      <c r="V78" s="397" t="str">
        <f t="shared" ref="V78" si="148">IFERROR(U78/U$9,"")</f>
        <v/>
      </c>
      <c r="W78" s="396">
        <v>0</v>
      </c>
      <c r="X78" s="397" t="str">
        <f t="shared" ref="X78" si="149">IFERROR(W78/W$9,"")</f>
        <v/>
      </c>
      <c r="Y78" s="407">
        <f t="shared" ref="Y78" si="150">IFERROR(( W78-U78)/U78,W78)</f>
        <v>0</v>
      </c>
      <c r="Z78" s="396">
        <v>0</v>
      </c>
      <c r="AA78" s="397" t="str">
        <f t="shared" ref="AA78" si="151">IFERROR(Z78/Z$9,"")</f>
        <v/>
      </c>
      <c r="AB78" s="396">
        <v>0</v>
      </c>
      <c r="AC78" s="397" t="str">
        <f t="shared" ref="AC78" si="152">IFERROR(AB78/AB$9,"")</f>
        <v/>
      </c>
      <c r="AD78" s="407">
        <f t="shared" ref="AD78" si="153">IFERROR(( AB78-Z78)/Z78,AB78)</f>
        <v>0</v>
      </c>
      <c r="AE78" s="396">
        <v>0</v>
      </c>
      <c r="AF78" s="397" t="str">
        <f t="shared" ref="AF78" si="154">IFERROR(AE78/AE$9,"")</f>
        <v/>
      </c>
      <c r="AG78" s="396">
        <v>0</v>
      </c>
      <c r="AH78" s="397" t="str">
        <f t="shared" ref="AH78" si="155">IFERROR(AG78/AG$9,"")</f>
        <v/>
      </c>
      <c r="AI78" s="407">
        <f t="shared" ref="AI78" si="156">IFERROR(( AG78-AE78)/AE78,AG78)</f>
        <v>0</v>
      </c>
      <c r="AJ78" s="396">
        <v>0</v>
      </c>
      <c r="AK78" s="397" t="str">
        <f t="shared" ref="AK78" si="157">IFERROR(AJ78/AJ$9,"")</f>
        <v/>
      </c>
      <c r="AL78" s="396">
        <v>0</v>
      </c>
      <c r="AM78" s="397" t="str">
        <f t="shared" ref="AM78" si="158">IFERROR(AL78/AL$9,"")</f>
        <v/>
      </c>
      <c r="AN78" s="407">
        <f t="shared" ref="AN78" si="159">IFERROR(( AL78-AJ78)/AJ78,AL78)</f>
        <v>0</v>
      </c>
      <c r="AO78" s="378"/>
      <c r="AP78" s="378"/>
      <c r="AQ78" s="378"/>
      <c r="AR78" s="378"/>
      <c r="AS78" s="378"/>
      <c r="AT78" s="378"/>
      <c r="AU78" s="378"/>
      <c r="AV78" s="378"/>
      <c r="AW78" s="378"/>
      <c r="AX78" s="378"/>
      <c r="AY78" s="378"/>
      <c r="AZ78" s="378"/>
      <c r="BA78" s="378"/>
      <c r="BB78" s="378"/>
      <c r="BC78" s="378"/>
      <c r="BD78" s="378"/>
      <c r="BE78" s="378"/>
      <c r="BF78" s="378"/>
    </row>
    <row r="79" spans="1:58" s="135" customFormat="1" ht="21.6" customHeight="1" x14ac:dyDescent="0.2">
      <c r="A79" s="378"/>
      <c r="B79" s="379"/>
      <c r="C79" s="378"/>
      <c r="D79" s="402"/>
      <c r="E79" s="402"/>
      <c r="F79" s="415"/>
      <c r="G79" s="397"/>
      <c r="H79" s="415"/>
      <c r="I79" s="397"/>
      <c r="J79" s="407"/>
      <c r="K79" s="415"/>
      <c r="L79" s="397"/>
      <c r="M79" s="415"/>
      <c r="N79" s="397"/>
      <c r="O79" s="407"/>
      <c r="P79" s="415"/>
      <c r="Q79" s="397"/>
      <c r="R79" s="415"/>
      <c r="S79" s="397"/>
      <c r="T79" s="407"/>
      <c r="U79" s="415"/>
      <c r="V79" s="397"/>
      <c r="W79" s="415"/>
      <c r="X79" s="397"/>
      <c r="Y79" s="407"/>
      <c r="Z79" s="415"/>
      <c r="AA79" s="397"/>
      <c r="AB79" s="415"/>
      <c r="AC79" s="397"/>
      <c r="AD79" s="407"/>
      <c r="AE79" s="415"/>
      <c r="AF79" s="397"/>
      <c r="AG79" s="415"/>
      <c r="AH79" s="397"/>
      <c r="AI79" s="407"/>
      <c r="AJ79" s="415"/>
      <c r="AK79" s="397"/>
      <c r="AL79" s="415"/>
      <c r="AM79" s="397"/>
      <c r="AN79" s="407"/>
      <c r="AO79" s="378"/>
      <c r="AP79" s="378"/>
      <c r="AQ79" s="378"/>
      <c r="AR79" s="378"/>
      <c r="AS79" s="378"/>
      <c r="AT79" s="378"/>
      <c r="AU79" s="378"/>
      <c r="AV79" s="378"/>
      <c r="AW79" s="378"/>
      <c r="AX79" s="378"/>
      <c r="AY79" s="378"/>
      <c r="AZ79" s="378"/>
      <c r="BA79" s="378"/>
      <c r="BB79" s="378"/>
      <c r="BC79" s="378"/>
      <c r="BD79" s="378"/>
      <c r="BE79" s="378"/>
      <c r="BF79" s="378"/>
    </row>
    <row r="80" spans="1:58" s="135" customFormat="1" ht="30" customHeight="1" x14ac:dyDescent="0.2">
      <c r="A80" s="378"/>
      <c r="B80" s="379"/>
      <c r="C80" s="414" t="s">
        <v>40</v>
      </c>
      <c r="D80" s="414"/>
      <c r="E80" s="414"/>
      <c r="F80" s="396">
        <v>902</v>
      </c>
      <c r="G80" s="397" t="str">
        <f t="shared" si="7"/>
        <v/>
      </c>
      <c r="H80" s="396">
        <v>881</v>
      </c>
      <c r="I80" s="397" t="str">
        <f>IFERROR(H80/H$9,"")</f>
        <v/>
      </c>
      <c r="J80" s="407">
        <f>IFERROR(( H80-F80)/F80,H80)</f>
        <v>-2.3281596452328159E-2</v>
      </c>
      <c r="K80" s="396">
        <v>0</v>
      </c>
      <c r="L80" s="397" t="str">
        <f t="shared" ref="L80" si="160">IFERROR(K80/K$9,"")</f>
        <v/>
      </c>
      <c r="M80" s="396">
        <v>0</v>
      </c>
      <c r="N80" s="397" t="str">
        <f t="shared" ref="N80" si="161">IFERROR(M80/M$9,"")</f>
        <v/>
      </c>
      <c r="O80" s="407">
        <f t="shared" ref="O80" si="162">IFERROR(( M80-K80)/K80,M80)</f>
        <v>0</v>
      </c>
      <c r="P80" s="396">
        <v>0</v>
      </c>
      <c r="Q80" s="397" t="str">
        <f t="shared" ref="Q80" si="163">IFERROR(P80/P$9,"")</f>
        <v/>
      </c>
      <c r="R80" s="396">
        <v>0</v>
      </c>
      <c r="S80" s="397" t="str">
        <f t="shared" ref="S80" si="164">IFERROR(R80/R$9,"")</f>
        <v/>
      </c>
      <c r="T80" s="407">
        <f t="shared" ref="T80" si="165">IFERROR(( R80-P80)/P80,R80)</f>
        <v>0</v>
      </c>
      <c r="U80" s="396">
        <v>0</v>
      </c>
      <c r="V80" s="397" t="str">
        <f t="shared" ref="V80" si="166">IFERROR(U80/U$9,"")</f>
        <v/>
      </c>
      <c r="W80" s="396">
        <v>0</v>
      </c>
      <c r="X80" s="397" t="str">
        <f t="shared" ref="X80" si="167">IFERROR(W80/W$9,"")</f>
        <v/>
      </c>
      <c r="Y80" s="407">
        <f t="shared" ref="Y80" si="168">IFERROR(( W80-U80)/U80,W80)</f>
        <v>0</v>
      </c>
      <c r="Z80" s="396">
        <v>0</v>
      </c>
      <c r="AA80" s="397" t="str">
        <f t="shared" ref="AA80" si="169">IFERROR(Z80/Z$9,"")</f>
        <v/>
      </c>
      <c r="AB80" s="396">
        <v>0</v>
      </c>
      <c r="AC80" s="397" t="str">
        <f t="shared" ref="AC80" si="170">IFERROR(AB80/AB$9,"")</f>
        <v/>
      </c>
      <c r="AD80" s="407">
        <f t="shared" ref="AD80" si="171">IFERROR(( AB80-Z80)/Z80,AB80)</f>
        <v>0</v>
      </c>
      <c r="AE80" s="396">
        <v>0</v>
      </c>
      <c r="AF80" s="397" t="str">
        <f t="shared" ref="AF80" si="172">IFERROR(AE80/AE$9,"")</f>
        <v/>
      </c>
      <c r="AG80" s="396">
        <v>0</v>
      </c>
      <c r="AH80" s="397" t="str">
        <f t="shared" ref="AH80" si="173">IFERROR(AG80/AG$9,"")</f>
        <v/>
      </c>
      <c r="AI80" s="407">
        <f t="shared" ref="AI80" si="174">IFERROR(( AG80-AE80)/AE80,AG80)</f>
        <v>0</v>
      </c>
      <c r="AJ80" s="396">
        <v>0</v>
      </c>
      <c r="AK80" s="397" t="str">
        <f t="shared" ref="AK80" si="175">IFERROR(AJ80/AJ$9,"")</f>
        <v/>
      </c>
      <c r="AL80" s="396">
        <v>0</v>
      </c>
      <c r="AM80" s="397" t="str">
        <f t="shared" ref="AM80" si="176">IFERROR(AL80/AL$9,"")</f>
        <v/>
      </c>
      <c r="AN80" s="407">
        <f t="shared" ref="AN80" si="177">IFERROR(( AL80-AJ80)/AJ80,AL80)</f>
        <v>0</v>
      </c>
      <c r="AO80" s="378"/>
      <c r="AP80" s="378"/>
      <c r="AQ80" s="378"/>
      <c r="AR80" s="378"/>
      <c r="AS80" s="378"/>
      <c r="AT80" s="378"/>
      <c r="AU80" s="378"/>
      <c r="AV80" s="378"/>
      <c r="AW80" s="378"/>
      <c r="AX80" s="378"/>
      <c r="AY80" s="378"/>
      <c r="AZ80" s="378"/>
      <c r="BA80" s="378"/>
      <c r="BB80" s="378"/>
      <c r="BC80" s="378"/>
      <c r="BD80" s="378"/>
      <c r="BE80" s="378"/>
      <c r="BF80" s="378"/>
    </row>
    <row r="81" spans="1:67" s="136" customFormat="1" ht="21.6" customHeight="1" x14ac:dyDescent="0.2">
      <c r="A81" s="419"/>
      <c r="B81" s="416"/>
      <c r="C81" s="417" t="s">
        <v>2</v>
      </c>
      <c r="D81" s="417"/>
      <c r="E81" s="417"/>
      <c r="F81" s="418"/>
      <c r="G81" s="418"/>
      <c r="H81" s="418"/>
      <c r="I81" s="418"/>
      <c r="J81" s="418"/>
      <c r="K81" s="419"/>
      <c r="L81" s="419"/>
      <c r="M81" s="419"/>
      <c r="N81" s="419"/>
      <c r="O81" s="419"/>
      <c r="P81" s="419"/>
      <c r="Q81" s="419"/>
      <c r="R81" s="419"/>
      <c r="S81" s="419"/>
      <c r="T81" s="419"/>
      <c r="U81" s="419"/>
      <c r="V81" s="419"/>
      <c r="W81" s="419"/>
      <c r="X81" s="419"/>
      <c r="Y81" s="419"/>
      <c r="Z81" s="419"/>
      <c r="AA81" s="419"/>
      <c r="AB81" s="419"/>
      <c r="AC81" s="419"/>
      <c r="AD81" s="419"/>
      <c r="AE81" s="419"/>
      <c r="AF81" s="419"/>
      <c r="AG81" s="419"/>
      <c r="AH81" s="419"/>
      <c r="AI81" s="419"/>
      <c r="AJ81" s="419"/>
      <c r="AK81" s="419"/>
      <c r="AL81" s="419"/>
      <c r="AM81" s="419"/>
      <c r="AN81" s="419"/>
      <c r="AO81" s="419"/>
      <c r="AP81" s="419"/>
      <c r="AQ81" s="419"/>
      <c r="AR81" s="419"/>
      <c r="AS81" s="419"/>
      <c r="AT81" s="419"/>
      <c r="AU81" s="419"/>
      <c r="AV81" s="419"/>
      <c r="AW81" s="419"/>
      <c r="AX81" s="419"/>
      <c r="AY81" s="419"/>
      <c r="AZ81" s="419"/>
      <c r="BA81" s="419"/>
      <c r="BB81" s="419"/>
      <c r="BC81" s="419"/>
      <c r="BD81" s="419"/>
      <c r="BE81" s="419"/>
      <c r="BF81" s="419"/>
    </row>
    <row r="83" spans="1:67" ht="21.6" customHeight="1" x14ac:dyDescent="0.25">
      <c r="C83" s="439"/>
      <c r="D83" s="439"/>
      <c r="E83" s="439"/>
      <c r="BG83" s="132"/>
      <c r="BH83" s="132"/>
      <c r="BI83" s="132"/>
      <c r="BJ83" s="132"/>
      <c r="BK83" s="132"/>
      <c r="BL83" s="132"/>
      <c r="BM83" s="132"/>
      <c r="BN83" s="132"/>
      <c r="BO83" s="132"/>
    </row>
    <row r="84" spans="1:67" ht="24" customHeight="1" x14ac:dyDescent="0.25">
      <c r="C84" s="439"/>
      <c r="D84" s="439"/>
      <c r="E84" s="439"/>
      <c r="AS84" s="420"/>
      <c r="AT84" s="421"/>
      <c r="AU84" s="420"/>
      <c r="AV84" s="420"/>
      <c r="AW84" s="420"/>
      <c r="AX84" s="442"/>
      <c r="AY84" s="420"/>
      <c r="AZ84" s="420"/>
      <c r="BA84" s="420"/>
      <c r="BB84" s="442"/>
      <c r="BC84" s="420"/>
      <c r="BD84" s="420"/>
      <c r="BE84" s="420"/>
      <c r="BF84" s="442"/>
      <c r="BG84" s="141"/>
      <c r="BH84" s="141"/>
      <c r="BI84" s="141"/>
      <c r="BJ84" s="142"/>
      <c r="BK84" s="141"/>
      <c r="BL84" s="141"/>
      <c r="BM84" s="141"/>
      <c r="BN84" s="142"/>
      <c r="BO84" s="132"/>
    </row>
    <row r="85" spans="1:67" ht="21.6" customHeight="1" x14ac:dyDescent="0.25">
      <c r="C85" s="439"/>
      <c r="D85" s="439"/>
      <c r="E85" s="439"/>
      <c r="BG85" s="132"/>
      <c r="BH85" s="132"/>
      <c r="BI85" s="132"/>
      <c r="BJ85" s="132"/>
      <c r="BK85" s="132"/>
      <c r="BL85" s="132"/>
      <c r="BM85" s="132"/>
      <c r="BN85" s="132"/>
      <c r="BO85" s="132"/>
    </row>
    <row r="86" spans="1:67" ht="21.6" customHeight="1" x14ac:dyDescent="0.25">
      <c r="C86" s="439"/>
      <c r="D86" s="439"/>
      <c r="E86" s="439"/>
    </row>
    <row r="87" spans="1:67" ht="21.6" customHeight="1" x14ac:dyDescent="0.25">
      <c r="C87" s="439"/>
      <c r="D87" s="439"/>
      <c r="E87" s="439"/>
      <c r="F87" s="440"/>
      <c r="G87" s="440"/>
      <c r="H87" s="440"/>
      <c r="I87" s="440"/>
      <c r="J87" s="440"/>
      <c r="BL87" s="132"/>
    </row>
    <row r="88" spans="1:67" ht="21.6" customHeight="1" x14ac:dyDescent="0.2">
      <c r="C88" s="379"/>
      <c r="D88" s="379"/>
      <c r="E88" s="379"/>
      <c r="F88" s="379"/>
      <c r="G88" s="379"/>
      <c r="H88" s="379"/>
      <c r="I88" s="379"/>
      <c r="J88" s="379"/>
      <c r="K88" s="379"/>
      <c r="BL88" s="132"/>
    </row>
    <row r="89" spans="1:67" ht="21.6" customHeight="1" x14ac:dyDescent="0.2">
      <c r="C89" s="379"/>
      <c r="D89" s="379"/>
      <c r="E89" s="379"/>
      <c r="F89" s="379"/>
      <c r="G89" s="379"/>
      <c r="H89" s="379"/>
      <c r="I89" s="379"/>
      <c r="J89" s="379"/>
      <c r="K89" s="379"/>
    </row>
    <row r="90" spans="1:67" ht="21.6" customHeight="1" x14ac:dyDescent="0.2">
      <c r="C90" s="379"/>
      <c r="D90" s="379"/>
      <c r="E90" s="379"/>
      <c r="F90" s="379"/>
      <c r="G90" s="379"/>
      <c r="H90" s="379"/>
      <c r="I90" s="379"/>
      <c r="J90" s="379"/>
      <c r="K90" s="379"/>
    </row>
    <row r="91" spans="1:67" ht="21.6" customHeight="1" x14ac:dyDescent="0.2">
      <c r="C91" s="379"/>
      <c r="D91" s="379"/>
      <c r="E91" s="379"/>
      <c r="F91" s="379"/>
      <c r="G91" s="379"/>
      <c r="H91" s="379"/>
      <c r="I91" s="379"/>
      <c r="J91" s="379"/>
      <c r="K91" s="379"/>
    </row>
    <row r="92" spans="1:67" ht="21.6" customHeight="1" x14ac:dyDescent="0.2">
      <c r="C92" s="379"/>
      <c r="D92" s="379"/>
      <c r="E92" s="379"/>
      <c r="F92" s="379"/>
      <c r="G92" s="379"/>
      <c r="H92" s="379"/>
      <c r="I92" s="379"/>
      <c r="J92" s="379"/>
      <c r="K92" s="379"/>
    </row>
    <row r="93" spans="1:67" ht="21.6" customHeight="1" x14ac:dyDescent="0.2">
      <c r="C93" s="379"/>
      <c r="D93" s="379"/>
      <c r="E93" s="379"/>
      <c r="F93" s="379"/>
      <c r="G93" s="379"/>
      <c r="H93" s="379"/>
      <c r="I93" s="379"/>
      <c r="J93" s="379"/>
      <c r="K93" s="379"/>
    </row>
    <row r="94" spans="1:67" ht="21.6" customHeight="1" x14ac:dyDescent="0.2">
      <c r="C94" s="379"/>
      <c r="D94" s="379"/>
      <c r="E94" s="379"/>
      <c r="F94" s="379"/>
      <c r="G94" s="379"/>
      <c r="H94" s="379"/>
      <c r="I94" s="379"/>
      <c r="J94" s="379"/>
      <c r="K94" s="379"/>
    </row>
    <row r="95" spans="1:67" ht="21.6" customHeight="1" x14ac:dyDescent="0.2">
      <c r="C95" s="379"/>
      <c r="D95" s="379"/>
      <c r="E95" s="379"/>
      <c r="F95" s="379"/>
      <c r="G95" s="379"/>
      <c r="H95" s="379"/>
      <c r="I95" s="379"/>
      <c r="J95" s="379"/>
      <c r="K95" s="379"/>
    </row>
    <row r="96" spans="1:67" ht="21.6" customHeight="1" x14ac:dyDescent="0.2">
      <c r="C96" s="379"/>
      <c r="D96" s="379"/>
      <c r="E96" s="379"/>
      <c r="F96" s="379"/>
      <c r="G96" s="379"/>
      <c r="H96" s="379"/>
      <c r="I96" s="379"/>
      <c r="J96" s="379"/>
      <c r="K96" s="379"/>
    </row>
    <row r="97" spans="3:65" ht="21.6" customHeight="1" x14ac:dyDescent="0.2">
      <c r="C97" s="379"/>
      <c r="D97" s="379"/>
      <c r="E97" s="379"/>
      <c r="F97" s="379"/>
      <c r="G97" s="379"/>
      <c r="H97" s="379"/>
      <c r="I97" s="379"/>
      <c r="J97" s="379"/>
      <c r="K97" s="379"/>
    </row>
    <row r="98" spans="3:65" ht="21.6" customHeight="1" x14ac:dyDescent="0.2">
      <c r="C98" s="379"/>
      <c r="D98" s="379"/>
      <c r="E98" s="379"/>
      <c r="F98" s="379"/>
      <c r="G98" s="379"/>
      <c r="H98" s="379"/>
      <c r="I98" s="379"/>
      <c r="J98" s="379"/>
      <c r="K98" s="379"/>
    </row>
    <row r="99" spans="3:65" ht="21.6" customHeight="1" x14ac:dyDescent="0.2">
      <c r="C99" s="379"/>
      <c r="D99" s="379"/>
      <c r="E99" s="379"/>
      <c r="F99" s="379"/>
      <c r="G99" s="379"/>
      <c r="H99" s="379"/>
      <c r="I99" s="379"/>
      <c r="J99" s="379"/>
      <c r="K99" s="379"/>
    </row>
    <row r="100" spans="3:65" ht="21.6" customHeight="1" x14ac:dyDescent="0.2">
      <c r="C100" s="379"/>
      <c r="D100" s="379"/>
      <c r="E100" s="379"/>
      <c r="F100" s="379"/>
      <c r="G100" s="379"/>
      <c r="H100" s="379"/>
      <c r="I100" s="379"/>
      <c r="J100" s="379"/>
      <c r="K100" s="379"/>
    </row>
    <row r="101" spans="3:65" ht="21.6" customHeight="1" x14ac:dyDescent="0.2">
      <c r="C101" s="379"/>
      <c r="D101" s="379"/>
      <c r="E101" s="379"/>
      <c r="F101" s="379"/>
      <c r="G101" s="379"/>
      <c r="H101" s="379"/>
      <c r="I101" s="379"/>
      <c r="J101" s="379"/>
      <c r="K101" s="379"/>
    </row>
    <row r="102" spans="3:65" ht="21.6" customHeight="1" x14ac:dyDescent="0.2">
      <c r="C102" s="379"/>
      <c r="D102" s="379"/>
      <c r="E102" s="379"/>
      <c r="F102" s="379"/>
      <c r="G102" s="379"/>
      <c r="H102" s="379"/>
      <c r="I102" s="379"/>
      <c r="J102" s="379"/>
      <c r="K102" s="379"/>
    </row>
    <row r="108" spans="3:65" ht="21" customHeight="1" x14ac:dyDescent="0.2"/>
    <row r="110" spans="3:65" ht="31.5" customHeight="1" x14ac:dyDescent="0.2"/>
    <row r="111" spans="3:65" ht="21.6" customHeight="1" x14ac:dyDescent="0.2">
      <c r="BL111" s="132"/>
      <c r="BM111" s="132"/>
    </row>
    <row r="112" spans="3:65" ht="31.5" customHeight="1" x14ac:dyDescent="0.2">
      <c r="BM112" s="132"/>
    </row>
    <row r="114" ht="30.75" customHeight="1" x14ac:dyDescent="0.2"/>
    <row r="116" ht="30.75" customHeight="1" x14ac:dyDescent="0.2"/>
    <row r="118" ht="30.75" customHeight="1" x14ac:dyDescent="0.2"/>
    <row r="119" ht="21" customHeight="1" x14ac:dyDescent="0.2"/>
    <row r="120" ht="30.75" customHeight="1" x14ac:dyDescent="0.2"/>
  </sheetData>
  <mergeCells count="32">
    <mergeCell ref="C76:E76"/>
    <mergeCell ref="C78:E78"/>
    <mergeCell ref="C80:E80"/>
    <mergeCell ref="F81:J81"/>
    <mergeCell ref="F87:J87"/>
    <mergeCell ref="AE22:AF22"/>
    <mergeCell ref="AG22:AH22"/>
    <mergeCell ref="AJ22:AK22"/>
    <mergeCell ref="AL22:AM22"/>
    <mergeCell ref="C31:E31"/>
    <mergeCell ref="C74:E74"/>
    <mergeCell ref="P22:Q22"/>
    <mergeCell ref="R22:S22"/>
    <mergeCell ref="U22:V22"/>
    <mergeCell ref="W22:X22"/>
    <mergeCell ref="Z22:AA22"/>
    <mergeCell ref="AB22:AC22"/>
    <mergeCell ref="F21:J21"/>
    <mergeCell ref="C22:C23"/>
    <mergeCell ref="F22:G22"/>
    <mergeCell ref="H22:I22"/>
    <mergeCell ref="K22:L22"/>
    <mergeCell ref="M22:N22"/>
    <mergeCell ref="B1:AR17"/>
    <mergeCell ref="F18:J18"/>
    <mergeCell ref="F20:J20"/>
    <mergeCell ref="K20:O20"/>
    <mergeCell ref="P20:T20"/>
    <mergeCell ref="U20:Y20"/>
    <mergeCell ref="Z20:AD20"/>
    <mergeCell ref="AE20:AI20"/>
    <mergeCell ref="AJ20:AN20"/>
  </mergeCells>
  <pageMargins left="0.98425196850393704" right="0.39370078740157483" top="0.59055118110236227" bottom="0.59055118110236227" header="0" footer="0"/>
  <pageSetup paperSize="9" scale="10" orientation="portrait" r:id="rId1"/>
  <headerFooter alignWithMargins="0"/>
  <colBreaks count="1" manualBreakCount="1">
    <brk id="58"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20"/>
  <sheetViews>
    <sheetView zoomScale="70" zoomScaleNormal="70" zoomScaleSheetLayoutView="40" workbookViewId="0">
      <selection activeCell="Q37" sqref="Q37"/>
    </sheetView>
  </sheetViews>
  <sheetFormatPr defaultRowHeight="21.6" customHeight="1" x14ac:dyDescent="0.2"/>
  <cols>
    <col min="1" max="1" width="9.140625" style="378"/>
    <col min="2" max="2" width="2.5703125" style="379" customWidth="1"/>
    <col min="3" max="3" width="65.5703125" style="380" customWidth="1"/>
    <col min="4" max="4" width="7" style="380" customWidth="1"/>
    <col min="5" max="5" width="8.5703125" style="380" customWidth="1"/>
    <col min="6" max="9" width="8.7109375" style="380" customWidth="1"/>
    <col min="10" max="10" width="11.7109375" style="380" customWidth="1"/>
    <col min="11" max="42" width="9.140625" style="378"/>
    <col min="43" max="43" width="9.140625" style="378" customWidth="1"/>
    <col min="44" max="44" width="5" style="378" customWidth="1"/>
    <col min="45" max="47" width="9.140625" style="378"/>
    <col min="48" max="48" width="5.7109375" style="378" customWidth="1"/>
    <col min="49" max="51" width="9.140625" style="378"/>
    <col min="52" max="52" width="5.28515625" style="378" customWidth="1"/>
    <col min="53" max="55" width="9.140625" style="378"/>
    <col min="56" max="56" width="4.7109375" style="378" customWidth="1"/>
    <col min="57" max="58" width="9.140625" style="378"/>
    <col min="59" max="59" width="9.140625" style="129"/>
    <col min="60" max="60" width="4.7109375" style="129" customWidth="1"/>
    <col min="61" max="61" width="9.140625" style="129" customWidth="1"/>
    <col min="62" max="63" width="9.140625" style="129"/>
    <col min="64" max="64" width="5" style="129" customWidth="1"/>
    <col min="65" max="65" width="9.140625" style="129" customWidth="1"/>
    <col min="66" max="16384" width="9.140625" style="129"/>
  </cols>
  <sheetData>
    <row r="1" spans="2:44" ht="21.6" customHeight="1" x14ac:dyDescent="0.2">
      <c r="B1" s="377"/>
      <c r="C1" s="377"/>
      <c r="D1" s="377"/>
      <c r="E1" s="377"/>
      <c r="F1" s="377"/>
      <c r="G1" s="377"/>
      <c r="H1" s="377"/>
      <c r="I1" s="377"/>
      <c r="J1" s="377"/>
      <c r="K1" s="377"/>
      <c r="L1" s="377"/>
      <c r="M1" s="377"/>
      <c r="N1" s="377"/>
      <c r="O1" s="377"/>
      <c r="P1" s="377"/>
      <c r="Q1" s="377"/>
      <c r="R1" s="377"/>
      <c r="S1" s="377"/>
      <c r="T1" s="377"/>
      <c r="U1" s="377"/>
      <c r="V1" s="377"/>
      <c r="W1" s="377"/>
      <c r="X1" s="377"/>
      <c r="Y1" s="377"/>
      <c r="Z1" s="377"/>
      <c r="AA1" s="377"/>
      <c r="AB1" s="377"/>
      <c r="AC1" s="377"/>
      <c r="AD1" s="377"/>
      <c r="AE1" s="377"/>
      <c r="AF1" s="377"/>
      <c r="AG1" s="377"/>
      <c r="AH1" s="377"/>
      <c r="AI1" s="377"/>
      <c r="AJ1" s="377"/>
      <c r="AK1" s="377"/>
      <c r="AL1" s="377"/>
      <c r="AM1" s="377"/>
      <c r="AN1" s="377"/>
      <c r="AO1" s="377"/>
      <c r="AP1" s="377"/>
      <c r="AQ1" s="377"/>
      <c r="AR1" s="377"/>
    </row>
    <row r="2" spans="2:44" ht="21.6" customHeight="1" x14ac:dyDescent="0.2">
      <c r="B2" s="377"/>
      <c r="C2" s="377"/>
      <c r="D2" s="377"/>
      <c r="E2" s="377"/>
      <c r="F2" s="377"/>
      <c r="G2" s="377"/>
      <c r="H2" s="377"/>
      <c r="I2" s="377"/>
      <c r="J2" s="377"/>
      <c r="K2" s="377"/>
      <c r="L2" s="377"/>
      <c r="M2" s="377"/>
      <c r="N2" s="377"/>
      <c r="O2" s="377"/>
      <c r="P2" s="377"/>
      <c r="Q2" s="377"/>
      <c r="R2" s="377"/>
      <c r="S2" s="377"/>
      <c r="T2" s="377"/>
      <c r="U2" s="377"/>
      <c r="V2" s="377"/>
      <c r="W2" s="377"/>
      <c r="X2" s="377"/>
      <c r="Y2" s="377"/>
      <c r="Z2" s="377"/>
      <c r="AA2" s="377"/>
      <c r="AB2" s="377"/>
      <c r="AC2" s="377"/>
      <c r="AD2" s="377"/>
      <c r="AE2" s="377"/>
      <c r="AF2" s="377"/>
      <c r="AG2" s="377"/>
      <c r="AH2" s="377"/>
      <c r="AI2" s="377"/>
      <c r="AJ2" s="377"/>
      <c r="AK2" s="377"/>
      <c r="AL2" s="377"/>
      <c r="AM2" s="377"/>
      <c r="AN2" s="377"/>
      <c r="AO2" s="377"/>
      <c r="AP2" s="377"/>
      <c r="AQ2" s="377"/>
      <c r="AR2" s="377"/>
    </row>
    <row r="3" spans="2:44" ht="21.6" customHeight="1" x14ac:dyDescent="0.2">
      <c r="B3" s="377"/>
      <c r="C3" s="377"/>
      <c r="D3" s="377"/>
      <c r="E3" s="377"/>
      <c r="F3" s="377"/>
      <c r="G3" s="377"/>
      <c r="H3" s="377"/>
      <c r="I3" s="377"/>
      <c r="J3" s="377"/>
      <c r="K3" s="377"/>
      <c r="L3" s="377"/>
      <c r="M3" s="377"/>
      <c r="N3" s="377"/>
      <c r="O3" s="377"/>
      <c r="P3" s="377"/>
      <c r="Q3" s="377"/>
      <c r="R3" s="377"/>
      <c r="S3" s="377"/>
      <c r="T3" s="377"/>
      <c r="U3" s="377"/>
      <c r="V3" s="377"/>
      <c r="W3" s="377"/>
      <c r="X3" s="377"/>
      <c r="Y3" s="377"/>
      <c r="Z3" s="377"/>
      <c r="AA3" s="377"/>
      <c r="AB3" s="377"/>
      <c r="AC3" s="377"/>
      <c r="AD3" s="377"/>
      <c r="AE3" s="377"/>
      <c r="AF3" s="377"/>
      <c r="AG3" s="377"/>
      <c r="AH3" s="377"/>
      <c r="AI3" s="377"/>
      <c r="AJ3" s="377"/>
      <c r="AK3" s="377"/>
      <c r="AL3" s="377"/>
      <c r="AM3" s="377"/>
      <c r="AN3" s="377"/>
      <c r="AO3" s="377"/>
      <c r="AP3" s="377"/>
      <c r="AQ3" s="377"/>
      <c r="AR3" s="377"/>
    </row>
    <row r="4" spans="2:44" ht="21.6" customHeight="1" x14ac:dyDescent="0.2">
      <c r="B4" s="377"/>
      <c r="C4" s="377"/>
      <c r="D4" s="377"/>
      <c r="E4" s="377"/>
      <c r="F4" s="377"/>
      <c r="G4" s="377"/>
      <c r="H4" s="377"/>
      <c r="I4" s="377"/>
      <c r="J4" s="377"/>
      <c r="K4" s="377"/>
      <c r="L4" s="377"/>
      <c r="M4" s="377"/>
      <c r="N4" s="377"/>
      <c r="O4" s="377"/>
      <c r="P4" s="377"/>
      <c r="Q4" s="377"/>
      <c r="R4" s="377"/>
      <c r="S4" s="377"/>
      <c r="T4" s="377"/>
      <c r="U4" s="377"/>
      <c r="V4" s="377"/>
      <c r="W4" s="377"/>
      <c r="X4" s="377"/>
      <c r="Y4" s="377"/>
      <c r="Z4" s="377"/>
      <c r="AA4" s="377"/>
      <c r="AB4" s="377"/>
      <c r="AC4" s="377"/>
      <c r="AD4" s="377"/>
      <c r="AE4" s="377"/>
      <c r="AF4" s="377"/>
      <c r="AG4" s="377"/>
      <c r="AH4" s="377"/>
      <c r="AI4" s="377"/>
      <c r="AJ4" s="377"/>
      <c r="AK4" s="377"/>
      <c r="AL4" s="377"/>
      <c r="AM4" s="377"/>
      <c r="AN4" s="377"/>
      <c r="AO4" s="377"/>
      <c r="AP4" s="377"/>
      <c r="AQ4" s="377"/>
      <c r="AR4" s="377"/>
    </row>
    <row r="5" spans="2:44" ht="21.6" customHeight="1" x14ac:dyDescent="0.2">
      <c r="B5" s="377"/>
      <c r="C5" s="377"/>
      <c r="D5" s="377"/>
      <c r="E5" s="377"/>
      <c r="F5" s="377"/>
      <c r="G5" s="377"/>
      <c r="H5" s="377"/>
      <c r="I5" s="377"/>
      <c r="J5" s="377"/>
      <c r="K5" s="377"/>
      <c r="L5" s="377"/>
      <c r="M5" s="377"/>
      <c r="N5" s="377"/>
      <c r="O5" s="377"/>
      <c r="P5" s="377"/>
      <c r="Q5" s="377"/>
      <c r="R5" s="377"/>
      <c r="S5" s="377"/>
      <c r="T5" s="377"/>
      <c r="U5" s="377"/>
      <c r="V5" s="377"/>
      <c r="W5" s="377"/>
      <c r="X5" s="377"/>
      <c r="Y5" s="377"/>
      <c r="Z5" s="377"/>
      <c r="AA5" s="377"/>
      <c r="AB5" s="377"/>
      <c r="AC5" s="377"/>
      <c r="AD5" s="377"/>
      <c r="AE5" s="377"/>
      <c r="AF5" s="377"/>
      <c r="AG5" s="377"/>
      <c r="AH5" s="377"/>
      <c r="AI5" s="377"/>
      <c r="AJ5" s="377"/>
      <c r="AK5" s="377"/>
      <c r="AL5" s="377"/>
      <c r="AM5" s="377"/>
      <c r="AN5" s="377"/>
      <c r="AO5" s="377"/>
      <c r="AP5" s="377"/>
      <c r="AQ5" s="377"/>
      <c r="AR5" s="377"/>
    </row>
    <row r="6" spans="2:44" ht="21.6" customHeight="1" x14ac:dyDescent="0.2">
      <c r="B6" s="377"/>
      <c r="C6" s="377"/>
      <c r="D6" s="377"/>
      <c r="E6" s="377"/>
      <c r="F6" s="377"/>
      <c r="G6" s="377"/>
      <c r="H6" s="377"/>
      <c r="I6" s="377"/>
      <c r="J6" s="377"/>
      <c r="K6" s="377"/>
      <c r="L6" s="377"/>
      <c r="M6" s="377"/>
      <c r="N6" s="377"/>
      <c r="O6" s="377"/>
      <c r="P6" s="377"/>
      <c r="Q6" s="377"/>
      <c r="R6" s="377"/>
      <c r="S6" s="377"/>
      <c r="T6" s="377"/>
      <c r="U6" s="377"/>
      <c r="V6" s="377"/>
      <c r="W6" s="377"/>
      <c r="X6" s="377"/>
      <c r="Y6" s="377"/>
      <c r="Z6" s="377"/>
      <c r="AA6" s="377"/>
      <c r="AB6" s="377"/>
      <c r="AC6" s="377"/>
      <c r="AD6" s="377"/>
      <c r="AE6" s="377"/>
      <c r="AF6" s="377"/>
      <c r="AG6" s="377"/>
      <c r="AH6" s="377"/>
      <c r="AI6" s="377"/>
      <c r="AJ6" s="377"/>
      <c r="AK6" s="377"/>
      <c r="AL6" s="377"/>
      <c r="AM6" s="377"/>
      <c r="AN6" s="377"/>
      <c r="AO6" s="377"/>
      <c r="AP6" s="377"/>
      <c r="AQ6" s="377"/>
      <c r="AR6" s="377"/>
    </row>
    <row r="7" spans="2:44" ht="21.6" customHeight="1" x14ac:dyDescent="0.2">
      <c r="B7" s="377"/>
      <c r="C7" s="377"/>
      <c r="D7" s="377"/>
      <c r="E7" s="377"/>
      <c r="F7" s="377"/>
      <c r="G7" s="377"/>
      <c r="H7" s="377"/>
      <c r="I7" s="377"/>
      <c r="J7" s="377"/>
      <c r="K7" s="377"/>
      <c r="L7" s="377"/>
      <c r="M7" s="377"/>
      <c r="N7" s="377"/>
      <c r="O7" s="377"/>
      <c r="P7" s="377"/>
      <c r="Q7" s="377"/>
      <c r="R7" s="377"/>
      <c r="S7" s="377"/>
      <c r="T7" s="377"/>
      <c r="U7" s="377"/>
      <c r="V7" s="377"/>
      <c r="W7" s="377"/>
      <c r="X7" s="377"/>
      <c r="Y7" s="377"/>
      <c r="Z7" s="377"/>
      <c r="AA7" s="377"/>
      <c r="AB7" s="377"/>
      <c r="AC7" s="377"/>
      <c r="AD7" s="377"/>
      <c r="AE7" s="377"/>
      <c r="AF7" s="377"/>
      <c r="AG7" s="377"/>
      <c r="AH7" s="377"/>
      <c r="AI7" s="377"/>
      <c r="AJ7" s="377"/>
      <c r="AK7" s="377"/>
      <c r="AL7" s="377"/>
      <c r="AM7" s="377"/>
      <c r="AN7" s="377"/>
      <c r="AO7" s="377"/>
      <c r="AP7" s="377"/>
      <c r="AQ7" s="377"/>
      <c r="AR7" s="377"/>
    </row>
    <row r="8" spans="2:44" ht="21.6" customHeight="1" x14ac:dyDescent="0.2">
      <c r="B8" s="377"/>
      <c r="C8" s="377"/>
      <c r="D8" s="377"/>
      <c r="E8" s="377"/>
      <c r="F8" s="377"/>
      <c r="G8" s="377"/>
      <c r="H8" s="377"/>
      <c r="I8" s="377"/>
      <c r="J8" s="377"/>
      <c r="K8" s="377"/>
      <c r="L8" s="377"/>
      <c r="M8" s="377"/>
      <c r="N8" s="377"/>
      <c r="O8" s="377"/>
      <c r="P8" s="377"/>
      <c r="Q8" s="377"/>
      <c r="R8" s="377"/>
      <c r="S8" s="377"/>
      <c r="T8" s="377"/>
      <c r="U8" s="377"/>
      <c r="V8" s="377"/>
      <c r="W8" s="377"/>
      <c r="X8" s="377"/>
      <c r="Y8" s="377"/>
      <c r="Z8" s="377"/>
      <c r="AA8" s="377"/>
      <c r="AB8" s="377"/>
      <c r="AC8" s="377"/>
      <c r="AD8" s="377"/>
      <c r="AE8" s="377"/>
      <c r="AF8" s="377"/>
      <c r="AG8" s="377"/>
      <c r="AH8" s="377"/>
      <c r="AI8" s="377"/>
      <c r="AJ8" s="377"/>
      <c r="AK8" s="377"/>
      <c r="AL8" s="377"/>
      <c r="AM8" s="377"/>
      <c r="AN8" s="377"/>
      <c r="AO8" s="377"/>
      <c r="AP8" s="377"/>
      <c r="AQ8" s="377"/>
      <c r="AR8" s="377"/>
    </row>
    <row r="9" spans="2:44" ht="21" customHeight="1" x14ac:dyDescent="0.2">
      <c r="B9" s="377"/>
      <c r="C9" s="377"/>
      <c r="D9" s="377"/>
      <c r="E9" s="377"/>
      <c r="F9" s="377"/>
      <c r="G9" s="377"/>
      <c r="H9" s="377"/>
      <c r="I9" s="377"/>
      <c r="J9" s="377"/>
      <c r="K9" s="377"/>
      <c r="L9" s="377"/>
      <c r="M9" s="377"/>
      <c r="N9" s="377"/>
      <c r="O9" s="377"/>
      <c r="P9" s="377"/>
      <c r="Q9" s="377"/>
      <c r="R9" s="377"/>
      <c r="S9" s="377"/>
      <c r="T9" s="377"/>
      <c r="U9" s="377"/>
      <c r="V9" s="377"/>
      <c r="W9" s="377"/>
      <c r="X9" s="377"/>
      <c r="Y9" s="377"/>
      <c r="Z9" s="377"/>
      <c r="AA9" s="377"/>
      <c r="AB9" s="377"/>
      <c r="AC9" s="377"/>
      <c r="AD9" s="377"/>
      <c r="AE9" s="377"/>
      <c r="AF9" s="377"/>
      <c r="AG9" s="377"/>
      <c r="AH9" s="377"/>
      <c r="AI9" s="377"/>
      <c r="AJ9" s="377"/>
      <c r="AK9" s="377"/>
      <c r="AL9" s="377"/>
      <c r="AM9" s="377"/>
      <c r="AN9" s="377"/>
      <c r="AO9" s="377"/>
      <c r="AP9" s="377"/>
      <c r="AQ9" s="377"/>
      <c r="AR9" s="377"/>
    </row>
    <row r="10" spans="2:44" ht="21" customHeight="1" x14ac:dyDescent="0.2">
      <c r="B10" s="377"/>
      <c r="C10" s="377"/>
      <c r="D10" s="377"/>
      <c r="E10" s="377"/>
      <c r="F10" s="377"/>
      <c r="G10" s="377"/>
      <c r="H10" s="377"/>
      <c r="I10" s="377"/>
      <c r="J10" s="377"/>
      <c r="K10" s="377"/>
      <c r="L10" s="377"/>
      <c r="M10" s="377"/>
      <c r="N10" s="377"/>
      <c r="O10" s="377"/>
      <c r="P10" s="377"/>
      <c r="Q10" s="377"/>
      <c r="R10" s="377"/>
      <c r="S10" s="377"/>
      <c r="T10" s="377"/>
      <c r="U10" s="377"/>
      <c r="V10" s="377"/>
      <c r="W10" s="377"/>
      <c r="X10" s="377"/>
      <c r="Y10" s="377"/>
      <c r="Z10" s="377"/>
      <c r="AA10" s="377"/>
      <c r="AB10" s="377"/>
      <c r="AC10" s="377"/>
      <c r="AD10" s="377"/>
      <c r="AE10" s="377"/>
      <c r="AF10" s="377"/>
      <c r="AG10" s="377"/>
      <c r="AH10" s="377"/>
      <c r="AI10" s="377"/>
      <c r="AJ10" s="377"/>
      <c r="AK10" s="377"/>
      <c r="AL10" s="377"/>
      <c r="AM10" s="377"/>
      <c r="AN10" s="377"/>
      <c r="AO10" s="377"/>
      <c r="AP10" s="377"/>
      <c r="AQ10" s="377"/>
      <c r="AR10" s="377"/>
    </row>
    <row r="11" spans="2:44" ht="21.6" customHeight="1" x14ac:dyDescent="0.2">
      <c r="B11" s="377"/>
      <c r="C11" s="377"/>
      <c r="D11" s="377"/>
      <c r="E11" s="377"/>
      <c r="F11" s="377"/>
      <c r="G11" s="377"/>
      <c r="H11" s="377"/>
      <c r="I11" s="377"/>
      <c r="J11" s="377"/>
      <c r="K11" s="377"/>
      <c r="L11" s="377"/>
      <c r="M11" s="377"/>
      <c r="N11" s="377"/>
      <c r="O11" s="377"/>
      <c r="P11" s="377"/>
      <c r="Q11" s="377"/>
      <c r="R11" s="377"/>
      <c r="S11" s="377"/>
      <c r="T11" s="377"/>
      <c r="U11" s="377"/>
      <c r="V11" s="377"/>
      <c r="W11" s="377"/>
      <c r="X11" s="377"/>
      <c r="Y11" s="377"/>
      <c r="Z11" s="377"/>
      <c r="AA11" s="377"/>
      <c r="AB11" s="377"/>
      <c r="AC11" s="377"/>
      <c r="AD11" s="377"/>
      <c r="AE11" s="377"/>
      <c r="AF11" s="377"/>
      <c r="AG11" s="377"/>
      <c r="AH11" s="377"/>
      <c r="AI11" s="377"/>
      <c r="AJ11" s="377"/>
      <c r="AK11" s="377"/>
      <c r="AL11" s="377"/>
      <c r="AM11" s="377"/>
      <c r="AN11" s="377"/>
      <c r="AO11" s="377"/>
      <c r="AP11" s="377"/>
      <c r="AQ11" s="377"/>
      <c r="AR11" s="377"/>
    </row>
    <row r="12" spans="2:44" ht="21.6" customHeight="1" x14ac:dyDescent="0.2">
      <c r="B12" s="377"/>
      <c r="C12" s="377"/>
      <c r="D12" s="377"/>
      <c r="E12" s="377"/>
      <c r="F12" s="377"/>
      <c r="G12" s="377"/>
      <c r="H12" s="377"/>
      <c r="I12" s="377"/>
      <c r="J12" s="377"/>
      <c r="K12" s="377"/>
      <c r="L12" s="377"/>
      <c r="M12" s="377"/>
      <c r="N12" s="377"/>
      <c r="O12" s="377"/>
      <c r="P12" s="377"/>
      <c r="Q12" s="377"/>
      <c r="R12" s="377"/>
      <c r="S12" s="377"/>
      <c r="T12" s="377"/>
      <c r="U12" s="377"/>
      <c r="V12" s="377"/>
      <c r="W12" s="377"/>
      <c r="X12" s="377"/>
      <c r="Y12" s="377"/>
      <c r="Z12" s="377"/>
      <c r="AA12" s="377"/>
      <c r="AB12" s="377"/>
      <c r="AC12" s="377"/>
      <c r="AD12" s="377"/>
      <c r="AE12" s="377"/>
      <c r="AF12" s="377"/>
      <c r="AG12" s="377"/>
      <c r="AH12" s="377"/>
      <c r="AI12" s="377"/>
      <c r="AJ12" s="377"/>
      <c r="AK12" s="377"/>
      <c r="AL12" s="377"/>
      <c r="AM12" s="377"/>
      <c r="AN12" s="377"/>
      <c r="AO12" s="377"/>
      <c r="AP12" s="377"/>
      <c r="AQ12" s="377"/>
      <c r="AR12" s="377"/>
    </row>
    <row r="13" spans="2:44" ht="21.6" customHeight="1" x14ac:dyDescent="0.2">
      <c r="B13" s="377"/>
      <c r="C13" s="377"/>
      <c r="D13" s="377"/>
      <c r="E13" s="377"/>
      <c r="F13" s="377"/>
      <c r="G13" s="377"/>
      <c r="H13" s="377"/>
      <c r="I13" s="377"/>
      <c r="J13" s="377"/>
      <c r="K13" s="377"/>
      <c r="L13" s="377"/>
      <c r="M13" s="377"/>
      <c r="N13" s="377"/>
      <c r="O13" s="377"/>
      <c r="P13" s="377"/>
      <c r="Q13" s="377"/>
      <c r="R13" s="377"/>
      <c r="S13" s="377"/>
      <c r="T13" s="377"/>
      <c r="U13" s="377"/>
      <c r="V13" s="377"/>
      <c r="W13" s="377"/>
      <c r="X13" s="377"/>
      <c r="Y13" s="377"/>
      <c r="Z13" s="377"/>
      <c r="AA13" s="377"/>
      <c r="AB13" s="377"/>
      <c r="AC13" s="377"/>
      <c r="AD13" s="377"/>
      <c r="AE13" s="377"/>
      <c r="AF13" s="377"/>
      <c r="AG13" s="377"/>
      <c r="AH13" s="377"/>
      <c r="AI13" s="377"/>
      <c r="AJ13" s="377"/>
      <c r="AK13" s="377"/>
      <c r="AL13" s="377"/>
      <c r="AM13" s="377"/>
      <c r="AN13" s="377"/>
      <c r="AO13" s="377"/>
      <c r="AP13" s="377"/>
      <c r="AQ13" s="377"/>
      <c r="AR13" s="377"/>
    </row>
    <row r="14" spans="2:44" ht="21.6" customHeight="1" x14ac:dyDescent="0.2">
      <c r="B14" s="377"/>
      <c r="C14" s="377"/>
      <c r="D14" s="377"/>
      <c r="E14" s="377"/>
      <c r="F14" s="377"/>
      <c r="G14" s="377"/>
      <c r="H14" s="377"/>
      <c r="I14" s="377"/>
      <c r="J14" s="377"/>
      <c r="K14" s="377"/>
      <c r="L14" s="377"/>
      <c r="M14" s="377"/>
      <c r="N14" s="377"/>
      <c r="O14" s="377"/>
      <c r="P14" s="377"/>
      <c r="Q14" s="377"/>
      <c r="R14" s="377"/>
      <c r="S14" s="377"/>
      <c r="T14" s="377"/>
      <c r="U14" s="377"/>
      <c r="V14" s="377"/>
      <c r="W14" s="377"/>
      <c r="X14" s="377"/>
      <c r="Y14" s="377"/>
      <c r="Z14" s="377"/>
      <c r="AA14" s="377"/>
      <c r="AB14" s="377"/>
      <c r="AC14" s="377"/>
      <c r="AD14" s="377"/>
      <c r="AE14" s="377"/>
      <c r="AF14" s="377"/>
      <c r="AG14" s="377"/>
      <c r="AH14" s="377"/>
      <c r="AI14" s="377"/>
      <c r="AJ14" s="377"/>
      <c r="AK14" s="377"/>
      <c r="AL14" s="377"/>
      <c r="AM14" s="377"/>
      <c r="AN14" s="377"/>
      <c r="AO14" s="377"/>
      <c r="AP14" s="377"/>
      <c r="AQ14" s="377"/>
      <c r="AR14" s="377"/>
    </row>
    <row r="15" spans="2:44" ht="21.6" customHeight="1" x14ac:dyDescent="0.2">
      <c r="B15" s="377"/>
      <c r="C15" s="377"/>
      <c r="D15" s="377"/>
      <c r="E15" s="377"/>
      <c r="F15" s="377"/>
      <c r="G15" s="377"/>
      <c r="H15" s="377"/>
      <c r="I15" s="377"/>
      <c r="J15" s="377"/>
      <c r="K15" s="377"/>
      <c r="L15" s="377"/>
      <c r="M15" s="377"/>
      <c r="N15" s="377"/>
      <c r="O15" s="377"/>
      <c r="P15" s="377"/>
      <c r="Q15" s="377"/>
      <c r="R15" s="377"/>
      <c r="S15" s="377"/>
      <c r="T15" s="377"/>
      <c r="U15" s="377"/>
      <c r="V15" s="377"/>
      <c r="W15" s="377"/>
      <c r="X15" s="377"/>
      <c r="Y15" s="377"/>
      <c r="Z15" s="377"/>
      <c r="AA15" s="377"/>
      <c r="AB15" s="377"/>
      <c r="AC15" s="377"/>
      <c r="AD15" s="377"/>
      <c r="AE15" s="377"/>
      <c r="AF15" s="377"/>
      <c r="AG15" s="377"/>
      <c r="AH15" s="377"/>
      <c r="AI15" s="377"/>
      <c r="AJ15" s="377"/>
      <c r="AK15" s="377"/>
      <c r="AL15" s="377"/>
      <c r="AM15" s="377"/>
      <c r="AN15" s="377"/>
      <c r="AO15" s="377"/>
      <c r="AP15" s="377"/>
      <c r="AQ15" s="377"/>
      <c r="AR15" s="377"/>
    </row>
    <row r="16" spans="2:44" ht="21.6" customHeight="1" x14ac:dyDescent="0.2">
      <c r="B16" s="377"/>
      <c r="C16" s="377"/>
      <c r="D16" s="377"/>
      <c r="E16" s="377"/>
      <c r="F16" s="377"/>
      <c r="G16" s="377"/>
      <c r="H16" s="377"/>
      <c r="I16" s="377"/>
      <c r="J16" s="377"/>
      <c r="K16" s="377"/>
      <c r="L16" s="377"/>
      <c r="M16" s="377"/>
      <c r="N16" s="377"/>
      <c r="O16" s="377"/>
      <c r="P16" s="377"/>
      <c r="Q16" s="377"/>
      <c r="R16" s="377"/>
      <c r="S16" s="377"/>
      <c r="T16" s="377"/>
      <c r="U16" s="377"/>
      <c r="V16" s="377"/>
      <c r="W16" s="377"/>
      <c r="X16" s="377"/>
      <c r="Y16" s="377"/>
      <c r="Z16" s="377"/>
      <c r="AA16" s="377"/>
      <c r="AB16" s="377"/>
      <c r="AC16" s="377"/>
      <c r="AD16" s="377"/>
      <c r="AE16" s="377"/>
      <c r="AF16" s="377"/>
      <c r="AG16" s="377"/>
      <c r="AH16" s="377"/>
      <c r="AI16" s="377"/>
      <c r="AJ16" s="377"/>
      <c r="AK16" s="377"/>
      <c r="AL16" s="377"/>
      <c r="AM16" s="377"/>
      <c r="AN16" s="377"/>
      <c r="AO16" s="377"/>
      <c r="AP16" s="377"/>
      <c r="AQ16" s="377"/>
      <c r="AR16" s="377"/>
    </row>
    <row r="17" spans="1:58" ht="21.6" customHeight="1" x14ac:dyDescent="0.2">
      <c r="B17" s="377"/>
      <c r="C17" s="377"/>
      <c r="D17" s="377"/>
      <c r="E17" s="377"/>
      <c r="F17" s="377"/>
      <c r="G17" s="377"/>
      <c r="H17" s="377"/>
      <c r="I17" s="377"/>
      <c r="J17" s="377"/>
      <c r="K17" s="377"/>
      <c r="L17" s="377"/>
      <c r="M17" s="377"/>
      <c r="N17" s="377"/>
      <c r="O17" s="377"/>
      <c r="P17" s="377"/>
      <c r="Q17" s="377"/>
      <c r="R17" s="377"/>
      <c r="S17" s="377"/>
      <c r="T17" s="377"/>
      <c r="U17" s="377"/>
      <c r="V17" s="377"/>
      <c r="W17" s="377"/>
      <c r="X17" s="377"/>
      <c r="Y17" s="377"/>
      <c r="Z17" s="377"/>
      <c r="AA17" s="377"/>
      <c r="AB17" s="377"/>
      <c r="AC17" s="377"/>
      <c r="AD17" s="377"/>
      <c r="AE17" s="377"/>
      <c r="AF17" s="377"/>
      <c r="AG17" s="377"/>
      <c r="AH17" s="377"/>
      <c r="AI17" s="377"/>
      <c r="AJ17" s="377"/>
      <c r="AK17" s="377"/>
      <c r="AL17" s="377"/>
      <c r="AM17" s="377"/>
      <c r="AN17" s="377"/>
      <c r="AO17" s="377"/>
      <c r="AP17" s="377"/>
      <c r="AQ17" s="377"/>
      <c r="AR17" s="377"/>
    </row>
    <row r="18" spans="1:58" ht="21.6" customHeight="1" x14ac:dyDescent="0.2">
      <c r="F18" s="381"/>
      <c r="G18" s="381"/>
      <c r="H18" s="381"/>
      <c r="I18" s="381"/>
      <c r="J18" s="381"/>
    </row>
    <row r="19" spans="1:58" ht="21.6" customHeight="1" x14ac:dyDescent="0.25">
      <c r="C19" s="382"/>
      <c r="D19" s="382"/>
      <c r="E19" s="382"/>
    </row>
    <row r="20" spans="1:58" ht="21.6" customHeight="1" x14ac:dyDescent="0.2">
      <c r="F20" s="383" t="s">
        <v>77</v>
      </c>
      <c r="G20" s="383"/>
      <c r="H20" s="383"/>
      <c r="I20" s="383"/>
      <c r="J20" s="383"/>
      <c r="K20" s="384" t="s">
        <v>30</v>
      </c>
      <c r="L20" s="384"/>
      <c r="M20" s="384"/>
      <c r="N20" s="384"/>
      <c r="O20" s="384"/>
      <c r="P20" s="384" t="s">
        <v>31</v>
      </c>
      <c r="Q20" s="384"/>
      <c r="R20" s="384"/>
      <c r="S20" s="384"/>
      <c r="T20" s="384"/>
      <c r="U20" s="384" t="s">
        <v>32</v>
      </c>
      <c r="V20" s="384"/>
      <c r="W20" s="384"/>
      <c r="X20" s="384"/>
      <c r="Y20" s="384"/>
      <c r="Z20" s="384" t="s">
        <v>33</v>
      </c>
      <c r="AA20" s="384"/>
      <c r="AB20" s="384"/>
      <c r="AC20" s="384"/>
      <c r="AD20" s="384"/>
      <c r="AE20" s="384" t="s">
        <v>74</v>
      </c>
      <c r="AF20" s="384"/>
      <c r="AG20" s="384"/>
      <c r="AH20" s="384"/>
      <c r="AI20" s="384"/>
      <c r="AJ20" s="384" t="s">
        <v>34</v>
      </c>
      <c r="AK20" s="384"/>
      <c r="AL20" s="384"/>
      <c r="AM20" s="384"/>
      <c r="AN20" s="384"/>
    </row>
    <row r="21" spans="1:58" s="134" customFormat="1" ht="21.6" hidden="1" customHeight="1" thickBot="1" x14ac:dyDescent="0.2">
      <c r="A21" s="386"/>
      <c r="B21" s="379"/>
      <c r="C21" s="385"/>
      <c r="D21" s="385"/>
      <c r="E21" s="385"/>
      <c r="F21" s="383"/>
      <c r="G21" s="383"/>
      <c r="H21" s="383"/>
      <c r="I21" s="383"/>
      <c r="J21" s="383"/>
      <c r="K21" s="386"/>
      <c r="L21" s="386"/>
      <c r="M21" s="386"/>
      <c r="N21" s="386"/>
      <c r="O21" s="386"/>
      <c r="P21" s="386"/>
      <c r="Q21" s="386"/>
      <c r="R21" s="386"/>
      <c r="S21" s="386"/>
      <c r="T21" s="386"/>
      <c r="U21" s="386"/>
      <c r="V21" s="386"/>
      <c r="W21" s="386"/>
      <c r="X21" s="386"/>
      <c r="Y21" s="386"/>
      <c r="Z21" s="386"/>
      <c r="AA21" s="386"/>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6"/>
      <c r="BD21" s="386"/>
      <c r="BE21" s="386"/>
      <c r="BF21" s="386"/>
    </row>
    <row r="22" spans="1:58" s="134" customFormat="1" ht="24" customHeight="1" x14ac:dyDescent="0.2">
      <c r="A22" s="386"/>
      <c r="B22" s="379"/>
      <c r="C22" s="383" t="s">
        <v>7</v>
      </c>
      <c r="D22" s="385"/>
      <c r="E22" s="385"/>
      <c r="F22" s="383">
        <v>2021</v>
      </c>
      <c r="G22" s="383"/>
      <c r="H22" s="383">
        <v>2022</v>
      </c>
      <c r="I22" s="383"/>
      <c r="J22" s="387" t="s">
        <v>4</v>
      </c>
      <c r="K22" s="383">
        <v>2020</v>
      </c>
      <c r="L22" s="383"/>
      <c r="M22" s="383">
        <v>2021</v>
      </c>
      <c r="N22" s="383"/>
      <c r="O22" s="387" t="s">
        <v>4</v>
      </c>
      <c r="P22" s="383">
        <v>2020</v>
      </c>
      <c r="Q22" s="383"/>
      <c r="R22" s="383">
        <v>2021</v>
      </c>
      <c r="S22" s="383"/>
      <c r="T22" s="387" t="s">
        <v>4</v>
      </c>
      <c r="U22" s="383">
        <v>2020</v>
      </c>
      <c r="V22" s="383"/>
      <c r="W22" s="383">
        <v>2021</v>
      </c>
      <c r="X22" s="383"/>
      <c r="Y22" s="387" t="s">
        <v>4</v>
      </c>
      <c r="Z22" s="383">
        <v>2020</v>
      </c>
      <c r="AA22" s="383"/>
      <c r="AB22" s="383">
        <v>2021</v>
      </c>
      <c r="AC22" s="383"/>
      <c r="AD22" s="387" t="s">
        <v>4</v>
      </c>
      <c r="AE22" s="383">
        <v>2020</v>
      </c>
      <c r="AF22" s="383"/>
      <c r="AG22" s="383">
        <v>2021</v>
      </c>
      <c r="AH22" s="383"/>
      <c r="AI22" s="387" t="s">
        <v>4</v>
      </c>
      <c r="AJ22" s="383">
        <v>2020</v>
      </c>
      <c r="AK22" s="383"/>
      <c r="AL22" s="383">
        <v>2021</v>
      </c>
      <c r="AM22" s="383"/>
      <c r="AN22" s="387" t="s">
        <v>4</v>
      </c>
      <c r="AO22" s="386"/>
      <c r="AP22" s="386"/>
      <c r="AQ22" s="386"/>
      <c r="AR22" s="386"/>
      <c r="AS22" s="386"/>
      <c r="AT22" s="386"/>
      <c r="AU22" s="386"/>
      <c r="AV22" s="386"/>
      <c r="AW22" s="386"/>
      <c r="AX22" s="386"/>
      <c r="AY22" s="386"/>
      <c r="AZ22" s="386"/>
      <c r="BA22" s="386"/>
      <c r="BB22" s="386"/>
      <c r="BC22" s="386"/>
      <c r="BD22" s="386"/>
      <c r="BE22" s="386"/>
      <c r="BF22" s="386"/>
    </row>
    <row r="23" spans="1:58" s="134" customFormat="1" ht="21.6" customHeight="1" x14ac:dyDescent="0.2">
      <c r="A23" s="386"/>
      <c r="B23" s="379"/>
      <c r="C23" s="383"/>
      <c r="D23" s="385"/>
      <c r="E23" s="385"/>
      <c r="F23" s="388" t="s">
        <v>6</v>
      </c>
      <c r="G23" s="389" t="s">
        <v>5</v>
      </c>
      <c r="H23" s="388" t="s">
        <v>6</v>
      </c>
      <c r="I23" s="389" t="s">
        <v>5</v>
      </c>
      <c r="J23" s="387" t="s">
        <v>5</v>
      </c>
      <c r="K23" s="388" t="s">
        <v>6</v>
      </c>
      <c r="L23" s="389" t="s">
        <v>5</v>
      </c>
      <c r="M23" s="388" t="s">
        <v>6</v>
      </c>
      <c r="N23" s="389" t="s">
        <v>5</v>
      </c>
      <c r="O23" s="387" t="s">
        <v>5</v>
      </c>
      <c r="P23" s="388" t="s">
        <v>6</v>
      </c>
      <c r="Q23" s="389" t="s">
        <v>5</v>
      </c>
      <c r="R23" s="388" t="s">
        <v>6</v>
      </c>
      <c r="S23" s="389" t="s">
        <v>5</v>
      </c>
      <c r="T23" s="387" t="s">
        <v>5</v>
      </c>
      <c r="U23" s="388" t="s">
        <v>6</v>
      </c>
      <c r="V23" s="389" t="s">
        <v>5</v>
      </c>
      <c r="W23" s="388" t="s">
        <v>6</v>
      </c>
      <c r="X23" s="389" t="s">
        <v>5</v>
      </c>
      <c r="Y23" s="387" t="s">
        <v>5</v>
      </c>
      <c r="Z23" s="388" t="s">
        <v>6</v>
      </c>
      <c r="AA23" s="389" t="s">
        <v>5</v>
      </c>
      <c r="AB23" s="388" t="s">
        <v>6</v>
      </c>
      <c r="AC23" s="389" t="s">
        <v>5</v>
      </c>
      <c r="AD23" s="387" t="s">
        <v>5</v>
      </c>
      <c r="AE23" s="388" t="s">
        <v>6</v>
      </c>
      <c r="AF23" s="389" t="s">
        <v>5</v>
      </c>
      <c r="AG23" s="388" t="s">
        <v>6</v>
      </c>
      <c r="AH23" s="389" t="s">
        <v>5</v>
      </c>
      <c r="AI23" s="387" t="s">
        <v>5</v>
      </c>
      <c r="AJ23" s="388" t="s">
        <v>6</v>
      </c>
      <c r="AK23" s="389" t="s">
        <v>5</v>
      </c>
      <c r="AL23" s="388" t="s">
        <v>6</v>
      </c>
      <c r="AM23" s="389" t="s">
        <v>5</v>
      </c>
      <c r="AN23" s="387" t="s">
        <v>5</v>
      </c>
      <c r="AO23" s="386"/>
      <c r="AP23" s="386"/>
      <c r="AQ23" s="386"/>
      <c r="AR23" s="386"/>
      <c r="AS23" s="386"/>
      <c r="AT23" s="386"/>
      <c r="AU23" s="386"/>
      <c r="AV23" s="386"/>
      <c r="AW23" s="386"/>
      <c r="AX23" s="386"/>
      <c r="AY23" s="386"/>
      <c r="AZ23" s="386"/>
      <c r="BA23" s="386"/>
      <c r="BB23" s="386"/>
      <c r="BC23" s="386"/>
      <c r="BD23" s="386"/>
      <c r="BE23" s="386"/>
      <c r="BF23" s="386"/>
    </row>
    <row r="24" spans="1:58" s="135" customFormat="1" ht="21.6" customHeight="1" x14ac:dyDescent="0.2">
      <c r="A24" s="378"/>
      <c r="B24" s="379"/>
      <c r="C24" s="390" t="s">
        <v>3</v>
      </c>
      <c r="D24" s="390"/>
      <c r="E24" s="390"/>
      <c r="F24" s="391"/>
      <c r="G24" s="391"/>
      <c r="H24" s="391"/>
      <c r="I24" s="391"/>
      <c r="J24" s="392" t="str">
        <f>IFERROR(H24/F24,"")</f>
        <v/>
      </c>
      <c r="K24" s="378"/>
      <c r="L24" s="378"/>
      <c r="M24" s="378">
        <f>SUM(M25:M30)</f>
        <v>535</v>
      </c>
      <c r="N24" s="378"/>
      <c r="O24" s="378"/>
      <c r="P24" s="378"/>
      <c r="Q24" s="378"/>
      <c r="R24" s="378">
        <f>SUM(R25:R30)</f>
        <v>3375</v>
      </c>
      <c r="S24" s="378"/>
      <c r="T24" s="378"/>
      <c r="U24" s="378"/>
      <c r="V24" s="378"/>
      <c r="W24" s="378">
        <f>SUM(W25:W30)</f>
        <v>270</v>
      </c>
      <c r="X24" s="378"/>
      <c r="Y24" s="378"/>
      <c r="Z24" s="378"/>
      <c r="AA24" s="378"/>
      <c r="AB24" s="378">
        <f>SUM(AB25:AB30)</f>
        <v>415</v>
      </c>
      <c r="AC24" s="378"/>
      <c r="AD24" s="378"/>
      <c r="AE24" s="378"/>
      <c r="AF24" s="378"/>
      <c r="AG24" s="378">
        <f>SUM(AG25:AG30)</f>
        <v>40</v>
      </c>
      <c r="AH24" s="378"/>
      <c r="AI24" s="378"/>
      <c r="AJ24" s="378"/>
      <c r="AK24" s="378"/>
      <c r="AL24" s="378">
        <f>SUM(AL25:AL30)</f>
        <v>205</v>
      </c>
      <c r="AM24" s="378"/>
      <c r="AN24" s="378"/>
      <c r="AO24" s="378"/>
      <c r="AP24" s="378"/>
      <c r="AQ24" s="378"/>
      <c r="AR24" s="378"/>
      <c r="AS24" s="378"/>
      <c r="AT24" s="378"/>
      <c r="AU24" s="378"/>
      <c r="AV24" s="378"/>
      <c r="AW24" s="378"/>
      <c r="AX24" s="378"/>
      <c r="AY24" s="378"/>
      <c r="AZ24" s="378"/>
      <c r="BA24" s="378"/>
      <c r="BB24" s="378"/>
      <c r="BC24" s="378"/>
      <c r="BD24" s="378"/>
      <c r="BE24" s="378"/>
      <c r="BF24" s="378"/>
    </row>
    <row r="25" spans="1:58" s="135" customFormat="1" ht="21" customHeight="1" x14ac:dyDescent="0.2">
      <c r="A25" s="378"/>
      <c r="B25" s="379"/>
      <c r="C25" s="390" t="s">
        <v>0</v>
      </c>
      <c r="D25" s="390"/>
      <c r="E25" s="390"/>
      <c r="F25" s="393">
        <v>0</v>
      </c>
      <c r="G25" s="394"/>
      <c r="H25" s="393">
        <v>1127</v>
      </c>
      <c r="I25" s="392"/>
      <c r="J25" s="392">
        <f>IFERROR(( H25-F25)/F25,H25)</f>
        <v>1127</v>
      </c>
      <c r="K25" s="378"/>
      <c r="L25" s="378">
        <v>5</v>
      </c>
      <c r="M25" s="378">
        <f>SUM(M40,M47,M54,M61,M68)</f>
        <v>374</v>
      </c>
      <c r="N25" s="395">
        <f>M25/M24</f>
        <v>0.69906542056074772</v>
      </c>
      <c r="O25" s="378"/>
      <c r="P25" s="378"/>
      <c r="Q25" s="378">
        <v>5</v>
      </c>
      <c r="R25" s="378">
        <f>SUM(R40,R47,R54,R61,R68)</f>
        <v>2243</v>
      </c>
      <c r="S25" s="395">
        <f>R25/R24</f>
        <v>0.66459259259259262</v>
      </c>
      <c r="T25" s="378"/>
      <c r="U25" s="378"/>
      <c r="V25" s="378">
        <v>5</v>
      </c>
      <c r="W25" s="378">
        <f>SUM(W40,W47,W54,W61,W68)</f>
        <v>221</v>
      </c>
      <c r="X25" s="395">
        <f>W25/W24</f>
        <v>0.81851851851851853</v>
      </c>
      <c r="Y25" s="378"/>
      <c r="Z25" s="378"/>
      <c r="AA25" s="378">
        <v>5</v>
      </c>
      <c r="AB25" s="378">
        <f>SUM(AB40,AB47,AB54,AB61,AB68)</f>
        <v>265</v>
      </c>
      <c r="AC25" s="395">
        <f>AB25/AB24</f>
        <v>0.63855421686746983</v>
      </c>
      <c r="AD25" s="378"/>
      <c r="AE25" s="378"/>
      <c r="AF25" s="378">
        <v>5</v>
      </c>
      <c r="AG25" s="378">
        <f>SUM(AG40,AG47,AG54,AG61,AG68)</f>
        <v>28</v>
      </c>
      <c r="AH25" s="395">
        <f>AG25/AG24</f>
        <v>0.7</v>
      </c>
      <c r="AI25" s="378"/>
      <c r="AJ25" s="378"/>
      <c r="AK25" s="378">
        <v>5</v>
      </c>
      <c r="AL25" s="378">
        <f>SUM(AL40,AL47,AL54,AL61,AL68)</f>
        <v>141</v>
      </c>
      <c r="AM25" s="395">
        <f>AL25/AL24</f>
        <v>0.68780487804878043</v>
      </c>
      <c r="AN25" s="378"/>
      <c r="AO25" s="378"/>
      <c r="AP25" s="378"/>
      <c r="AQ25" s="378"/>
      <c r="AR25" s="378"/>
      <c r="AS25" s="378"/>
      <c r="AT25" s="378"/>
      <c r="AU25" s="378"/>
      <c r="AV25" s="378"/>
      <c r="AW25" s="378"/>
      <c r="AX25" s="378"/>
      <c r="AY25" s="378"/>
      <c r="AZ25" s="378"/>
      <c r="BA25" s="378"/>
      <c r="BB25" s="378"/>
      <c r="BC25" s="378"/>
      <c r="BD25" s="378"/>
      <c r="BE25" s="378"/>
      <c r="BF25" s="378"/>
    </row>
    <row r="26" spans="1:58" s="135" customFormat="1" ht="21" customHeight="1" x14ac:dyDescent="0.2">
      <c r="A26" s="378"/>
      <c r="B26" s="379"/>
      <c r="C26" s="391" t="s">
        <v>1</v>
      </c>
      <c r="D26" s="391"/>
      <c r="E26" s="391"/>
      <c r="F26" s="396">
        <v>1180</v>
      </c>
      <c r="G26" s="397"/>
      <c r="H26" s="396">
        <v>1014</v>
      </c>
      <c r="I26" s="397"/>
      <c r="J26" s="397">
        <f>IFERROR(( H26-F26)/F26,H26)</f>
        <v>-0.14067796610169492</v>
      </c>
      <c r="K26" s="378"/>
      <c r="L26" s="378">
        <v>4</v>
      </c>
      <c r="M26" s="378">
        <f>SUM(M41,M48,M55,M62,M69)</f>
        <v>111</v>
      </c>
      <c r="N26" s="395">
        <f>M26/M24</f>
        <v>0.20747663551401868</v>
      </c>
      <c r="O26" s="378"/>
      <c r="P26" s="378"/>
      <c r="Q26" s="378">
        <v>4</v>
      </c>
      <c r="R26" s="378">
        <f>SUM(R41,R48,R55,R62,R69)</f>
        <v>1106</v>
      </c>
      <c r="S26" s="395">
        <f>R26/R24</f>
        <v>0.32770370370370372</v>
      </c>
      <c r="T26" s="378"/>
      <c r="U26" s="378"/>
      <c r="V26" s="378">
        <v>4</v>
      </c>
      <c r="W26" s="378">
        <f>SUM(W41,W48,W55,W62,W69)</f>
        <v>43</v>
      </c>
      <c r="X26" s="395">
        <f>W26/W24</f>
        <v>0.15925925925925927</v>
      </c>
      <c r="Y26" s="378"/>
      <c r="Z26" s="378"/>
      <c r="AA26" s="378">
        <v>4</v>
      </c>
      <c r="AB26" s="378">
        <f>SUM(AB41,AB48,AB55,AB62,AB69)</f>
        <v>137</v>
      </c>
      <c r="AC26" s="395">
        <f>AB26/AB24</f>
        <v>0.33012048192771082</v>
      </c>
      <c r="AD26" s="378"/>
      <c r="AE26" s="378"/>
      <c r="AF26" s="378">
        <v>4</v>
      </c>
      <c r="AG26" s="378">
        <f>SUM(AG41,AG48,AG55,AG62,AG69)</f>
        <v>11</v>
      </c>
      <c r="AH26" s="395">
        <f>AG26/AG24</f>
        <v>0.27500000000000002</v>
      </c>
      <c r="AI26" s="378"/>
      <c r="AJ26" s="378"/>
      <c r="AK26" s="378">
        <v>4</v>
      </c>
      <c r="AL26" s="378">
        <f>SUM(AL41,AL48,AL55,AL62,AL69)</f>
        <v>55</v>
      </c>
      <c r="AM26" s="395">
        <f>AL26/AL24</f>
        <v>0.26829268292682928</v>
      </c>
      <c r="AN26" s="378"/>
      <c r="AO26" s="378"/>
      <c r="AP26" s="378"/>
      <c r="AQ26" s="378"/>
      <c r="AR26" s="378"/>
      <c r="AS26" s="378"/>
      <c r="AT26" s="378"/>
      <c r="AU26" s="378"/>
      <c r="AV26" s="378"/>
      <c r="AW26" s="378"/>
      <c r="AX26" s="378"/>
      <c r="AY26" s="378"/>
      <c r="AZ26" s="378"/>
      <c r="BA26" s="378"/>
      <c r="BB26" s="378"/>
      <c r="BC26" s="378"/>
      <c r="BD26" s="378"/>
      <c r="BE26" s="378"/>
      <c r="BF26" s="378"/>
    </row>
    <row r="27" spans="1:58" s="135" customFormat="1" ht="21.6" customHeight="1" x14ac:dyDescent="0.2">
      <c r="A27" s="378"/>
      <c r="B27" s="379"/>
      <c r="C27" s="398" t="s">
        <v>25</v>
      </c>
      <c r="D27" s="399"/>
      <c r="E27" s="399"/>
      <c r="F27" s="400">
        <f>SUM(F28:F30)</f>
        <v>1023</v>
      </c>
      <c r="G27" s="400"/>
      <c r="H27" s="400">
        <f t="shared" ref="H27" si="0">SUM(H28:H30)</f>
        <v>920</v>
      </c>
      <c r="I27" s="401"/>
      <c r="J27" s="401"/>
      <c r="K27" s="378"/>
      <c r="L27" s="378">
        <v>3</v>
      </c>
      <c r="M27" s="378">
        <f>SUM(M42,M49,M56,M63,M70)</f>
        <v>18</v>
      </c>
      <c r="N27" s="395">
        <f>M27/M24</f>
        <v>3.3644859813084113E-2</v>
      </c>
      <c r="O27" s="378"/>
      <c r="P27" s="378"/>
      <c r="Q27" s="378">
        <v>3</v>
      </c>
      <c r="R27" s="378">
        <f>SUM(R42,R49,R56,R63,R70)</f>
        <v>6</v>
      </c>
      <c r="S27" s="395">
        <f>R27/R24</f>
        <v>1.7777777777777779E-3</v>
      </c>
      <c r="T27" s="378"/>
      <c r="U27" s="378"/>
      <c r="V27" s="378">
        <v>3</v>
      </c>
      <c r="W27" s="378">
        <f>SUM(W42,W49,W56,W63,W70)</f>
        <v>2</v>
      </c>
      <c r="X27" s="395">
        <f>W27/W24</f>
        <v>7.4074074074074077E-3</v>
      </c>
      <c r="Y27" s="378"/>
      <c r="Z27" s="378"/>
      <c r="AA27" s="378">
        <v>3</v>
      </c>
      <c r="AB27" s="378">
        <f>SUM(AB42,AB49,AB56,AB63,AB70)</f>
        <v>1</v>
      </c>
      <c r="AC27" s="395">
        <f>AB27/AB24</f>
        <v>2.4096385542168677E-3</v>
      </c>
      <c r="AD27" s="378"/>
      <c r="AE27" s="378"/>
      <c r="AF27" s="378">
        <v>3</v>
      </c>
      <c r="AG27" s="378">
        <f>SUM(AG42,AG49,AG56,AG63,AG70)</f>
        <v>0</v>
      </c>
      <c r="AH27" s="395">
        <f>AG27/AG24</f>
        <v>0</v>
      </c>
      <c r="AI27" s="378"/>
      <c r="AJ27" s="378"/>
      <c r="AK27" s="378">
        <v>3</v>
      </c>
      <c r="AL27" s="378">
        <f>SUM(AL42,AL49,AL56,AL63,AL70)</f>
        <v>4</v>
      </c>
      <c r="AM27" s="395">
        <f>AL27/AL24</f>
        <v>1.9512195121951219E-2</v>
      </c>
      <c r="AN27" s="378"/>
      <c r="AO27" s="378"/>
      <c r="AP27" s="378"/>
      <c r="AQ27" s="378"/>
      <c r="AR27" s="378"/>
      <c r="AS27" s="378"/>
      <c r="AT27" s="378"/>
      <c r="AU27" s="378"/>
      <c r="AV27" s="378"/>
      <c r="AW27" s="378"/>
      <c r="AX27" s="378"/>
      <c r="AY27" s="378"/>
      <c r="AZ27" s="378"/>
      <c r="BA27" s="378"/>
      <c r="BB27" s="378"/>
      <c r="BC27" s="378"/>
      <c r="BD27" s="378"/>
      <c r="BE27" s="378"/>
      <c r="BF27" s="378"/>
    </row>
    <row r="28" spans="1:58" s="135" customFormat="1" ht="20.100000000000001" customHeight="1" x14ac:dyDescent="0.2">
      <c r="A28" s="378"/>
      <c r="B28" s="379"/>
      <c r="C28" s="402" t="s">
        <v>26</v>
      </c>
      <c r="D28" s="402"/>
      <c r="E28" s="402"/>
      <c r="F28" s="396">
        <v>64</v>
      </c>
      <c r="G28" s="397" t="str">
        <f>IFERROR(F28/F$9,"")</f>
        <v/>
      </c>
      <c r="H28" s="396">
        <v>2</v>
      </c>
      <c r="I28" s="397" t="str">
        <f>IFERROR(H28/H$9,"")</f>
        <v/>
      </c>
      <c r="J28" s="397">
        <f>IFERROR(( H28-F28)/F28,H28)</f>
        <v>-0.96875</v>
      </c>
      <c r="K28" s="378"/>
      <c r="L28" s="378">
        <v>2</v>
      </c>
      <c r="M28" s="378">
        <f t="shared" ref="M28:M30" si="1">SUM(M43,M50,M57,M64,M71)</f>
        <v>3</v>
      </c>
      <c r="N28" s="395">
        <f>M28/M24</f>
        <v>5.6074766355140183E-3</v>
      </c>
      <c r="O28" s="378"/>
      <c r="P28" s="378"/>
      <c r="Q28" s="378">
        <v>2</v>
      </c>
      <c r="R28" s="378">
        <f t="shared" ref="R28:R30" si="2">SUM(R43,R50,R57,R64,R71)</f>
        <v>0</v>
      </c>
      <c r="S28" s="395">
        <f>R28/R24</f>
        <v>0</v>
      </c>
      <c r="T28" s="378"/>
      <c r="U28" s="378"/>
      <c r="V28" s="378">
        <v>2</v>
      </c>
      <c r="W28" s="378">
        <f t="shared" ref="W28:W30" si="3">SUM(W43,W50,W57,W64,W71)</f>
        <v>1</v>
      </c>
      <c r="X28" s="395">
        <f>W28/W24</f>
        <v>3.7037037037037038E-3</v>
      </c>
      <c r="Y28" s="378"/>
      <c r="Z28" s="378"/>
      <c r="AA28" s="378">
        <v>2</v>
      </c>
      <c r="AB28" s="378">
        <f t="shared" ref="AB28:AB30" si="4">SUM(AB43,AB50,AB57,AB64,AB71)</f>
        <v>0</v>
      </c>
      <c r="AC28" s="395">
        <f>AB28/AB24</f>
        <v>0</v>
      </c>
      <c r="AD28" s="378"/>
      <c r="AE28" s="378"/>
      <c r="AF28" s="378">
        <v>2</v>
      </c>
      <c r="AG28" s="378">
        <f t="shared" ref="AG28:AG30" si="5">SUM(AG43,AG50,AG57,AG64,AG71)</f>
        <v>0</v>
      </c>
      <c r="AH28" s="395">
        <f>AG28/AG24</f>
        <v>0</v>
      </c>
      <c r="AI28" s="378"/>
      <c r="AJ28" s="378"/>
      <c r="AK28" s="378">
        <v>2</v>
      </c>
      <c r="AL28" s="378">
        <f t="shared" ref="AL28:AL30" si="6">SUM(AL43,AL50,AL57,AL64,AL71)</f>
        <v>0</v>
      </c>
      <c r="AM28" s="395">
        <f>AL28/AL24</f>
        <v>0</v>
      </c>
      <c r="AN28" s="378"/>
      <c r="AO28" s="378"/>
      <c r="AP28" s="378"/>
      <c r="AQ28" s="378"/>
      <c r="AR28" s="378"/>
      <c r="AS28" s="378"/>
      <c r="AT28" s="378"/>
      <c r="AU28" s="378"/>
      <c r="AV28" s="378"/>
      <c r="AW28" s="378"/>
      <c r="AX28" s="378"/>
      <c r="AY28" s="378"/>
      <c r="AZ28" s="378"/>
      <c r="BA28" s="378"/>
      <c r="BB28" s="378"/>
      <c r="BC28" s="378"/>
      <c r="BD28" s="378"/>
      <c r="BE28" s="378"/>
      <c r="BF28" s="378"/>
    </row>
    <row r="29" spans="1:58" s="135" customFormat="1" ht="20.100000000000001" customHeight="1" x14ac:dyDescent="0.2">
      <c r="A29" s="378"/>
      <c r="B29" s="379"/>
      <c r="C29" s="402" t="s">
        <v>27</v>
      </c>
      <c r="D29" s="402"/>
      <c r="E29" s="402"/>
      <c r="F29" s="396">
        <v>653</v>
      </c>
      <c r="G29" s="397" t="str">
        <f t="shared" ref="G29:G80" si="7">IFERROR(F29/F$9,"")</f>
        <v/>
      </c>
      <c r="H29" s="396">
        <v>590</v>
      </c>
      <c r="I29" s="397" t="str">
        <f t="shared" ref="I29:I78" si="8">IFERROR(H29/H$9,"")</f>
        <v/>
      </c>
      <c r="J29" s="397">
        <f t="shared" ref="J29:J78" si="9">IFERROR(( H29-F29)/F29,H29)</f>
        <v>-9.6477794793261865E-2</v>
      </c>
      <c r="K29" s="378"/>
      <c r="L29" s="378">
        <v>1</v>
      </c>
      <c r="M29" s="378">
        <f t="shared" si="1"/>
        <v>4</v>
      </c>
      <c r="N29" s="395">
        <f>M29/M24</f>
        <v>7.4766355140186919E-3</v>
      </c>
      <c r="O29" s="378"/>
      <c r="P29" s="378"/>
      <c r="Q29" s="378">
        <v>1</v>
      </c>
      <c r="R29" s="378">
        <f t="shared" si="2"/>
        <v>0</v>
      </c>
      <c r="S29" s="395">
        <f>R29/R24</f>
        <v>0</v>
      </c>
      <c r="T29" s="378"/>
      <c r="U29" s="378"/>
      <c r="V29" s="378">
        <v>1</v>
      </c>
      <c r="W29" s="378">
        <f t="shared" si="3"/>
        <v>0</v>
      </c>
      <c r="X29" s="395">
        <f>W29/W24</f>
        <v>0</v>
      </c>
      <c r="Y29" s="378"/>
      <c r="Z29" s="378"/>
      <c r="AA29" s="378">
        <v>1</v>
      </c>
      <c r="AB29" s="378">
        <f t="shared" si="4"/>
        <v>1</v>
      </c>
      <c r="AC29" s="395">
        <f>AB29/AB24</f>
        <v>2.4096385542168677E-3</v>
      </c>
      <c r="AD29" s="378"/>
      <c r="AE29" s="378"/>
      <c r="AF29" s="378">
        <v>1</v>
      </c>
      <c r="AG29" s="378">
        <f t="shared" si="5"/>
        <v>1</v>
      </c>
      <c r="AH29" s="395">
        <f>AG29/AG24</f>
        <v>2.5000000000000001E-2</v>
      </c>
      <c r="AI29" s="378"/>
      <c r="AJ29" s="378"/>
      <c r="AK29" s="378">
        <v>1</v>
      </c>
      <c r="AL29" s="378">
        <f t="shared" si="6"/>
        <v>2</v>
      </c>
      <c r="AM29" s="395">
        <f>AL29/AL24</f>
        <v>9.7560975609756097E-3</v>
      </c>
      <c r="AN29" s="378"/>
      <c r="AO29" s="378"/>
      <c r="AP29" s="378"/>
      <c r="AQ29" s="378"/>
      <c r="AR29" s="378"/>
      <c r="AS29" s="378"/>
      <c r="AT29" s="378"/>
      <c r="AU29" s="378"/>
      <c r="AV29" s="378"/>
      <c r="AW29" s="378"/>
      <c r="AX29" s="378"/>
      <c r="AY29" s="378"/>
      <c r="AZ29" s="378"/>
      <c r="BA29" s="378"/>
      <c r="BB29" s="378"/>
      <c r="BC29" s="378"/>
      <c r="BD29" s="378"/>
      <c r="BE29" s="378"/>
      <c r="BF29" s="378"/>
    </row>
    <row r="30" spans="1:58" s="135" customFormat="1" ht="20.100000000000001" customHeight="1" x14ac:dyDescent="0.2">
      <c r="A30" s="378"/>
      <c r="B30" s="379"/>
      <c r="C30" s="402" t="s">
        <v>28</v>
      </c>
      <c r="D30" s="402"/>
      <c r="E30" s="402"/>
      <c r="F30" s="396">
        <v>306</v>
      </c>
      <c r="G30" s="397" t="str">
        <f t="shared" si="7"/>
        <v/>
      </c>
      <c r="H30" s="396">
        <v>328</v>
      </c>
      <c r="I30" s="397" t="str">
        <f t="shared" si="8"/>
        <v/>
      </c>
      <c r="J30" s="397">
        <f t="shared" si="9"/>
        <v>7.1895424836601302E-2</v>
      </c>
      <c r="K30" s="378"/>
      <c r="L30" s="403" t="s">
        <v>435</v>
      </c>
      <c r="M30" s="378">
        <f t="shared" si="1"/>
        <v>25</v>
      </c>
      <c r="N30" s="395">
        <f>M30/M24</f>
        <v>4.6728971962616821E-2</v>
      </c>
      <c r="O30" s="378"/>
      <c r="P30" s="378"/>
      <c r="Q30" s="403" t="s">
        <v>435</v>
      </c>
      <c r="R30" s="378">
        <f t="shared" si="2"/>
        <v>20</v>
      </c>
      <c r="S30" s="395">
        <f>R30/R24</f>
        <v>5.9259259259259256E-3</v>
      </c>
      <c r="T30" s="378"/>
      <c r="U30" s="378"/>
      <c r="V30" s="403" t="s">
        <v>435</v>
      </c>
      <c r="W30" s="378">
        <f t="shared" si="3"/>
        <v>3</v>
      </c>
      <c r="X30" s="395">
        <f>W30/W24</f>
        <v>1.1111111111111112E-2</v>
      </c>
      <c r="Y30" s="378"/>
      <c r="Z30" s="378"/>
      <c r="AA30" s="403" t="s">
        <v>435</v>
      </c>
      <c r="AB30" s="378">
        <f t="shared" si="4"/>
        <v>11</v>
      </c>
      <c r="AC30" s="395">
        <f>AB30/AB24</f>
        <v>2.6506024096385541E-2</v>
      </c>
      <c r="AD30" s="378"/>
      <c r="AE30" s="378"/>
      <c r="AF30" s="403" t="s">
        <v>435</v>
      </c>
      <c r="AG30" s="378">
        <f t="shared" si="5"/>
        <v>0</v>
      </c>
      <c r="AH30" s="395">
        <f>AG30/AG24</f>
        <v>0</v>
      </c>
      <c r="AI30" s="378"/>
      <c r="AJ30" s="378"/>
      <c r="AK30" s="403" t="s">
        <v>435</v>
      </c>
      <c r="AL30" s="378">
        <f t="shared" si="6"/>
        <v>3</v>
      </c>
      <c r="AM30" s="395">
        <f>AL30/AL24</f>
        <v>1.4634146341463415E-2</v>
      </c>
      <c r="AN30" s="378"/>
      <c r="AO30" s="378"/>
      <c r="AP30" s="378"/>
      <c r="AQ30" s="378"/>
      <c r="AR30" s="378"/>
      <c r="AS30" s="378"/>
      <c r="AT30" s="378"/>
      <c r="AU30" s="378"/>
      <c r="AV30" s="378"/>
      <c r="AW30" s="378"/>
      <c r="AX30" s="378"/>
      <c r="AY30" s="378"/>
      <c r="AZ30" s="378"/>
      <c r="BA30" s="378"/>
      <c r="BB30" s="378"/>
      <c r="BC30" s="378"/>
      <c r="BD30" s="378"/>
      <c r="BE30" s="378"/>
      <c r="BF30" s="378"/>
    </row>
    <row r="31" spans="1:58" s="135" customFormat="1" ht="21.6" customHeight="1" x14ac:dyDescent="0.2">
      <c r="A31" s="378"/>
      <c r="B31" s="404"/>
      <c r="C31" s="405" t="s">
        <v>29</v>
      </c>
      <c r="D31" s="405"/>
      <c r="E31" s="405"/>
      <c r="F31" s="400">
        <f>SUM(F32:F37)</f>
        <v>1026</v>
      </c>
      <c r="G31" s="401"/>
      <c r="H31" s="400">
        <f>SUM(H32:H37)</f>
        <v>968</v>
      </c>
      <c r="I31" s="401"/>
      <c r="J31" s="401">
        <f t="shared" si="9"/>
        <v>-5.6530214424951264E-2</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row>
    <row r="32" spans="1:58" s="135" customFormat="1" ht="20.100000000000001" customHeight="1" x14ac:dyDescent="0.2">
      <c r="A32" s="378"/>
      <c r="B32" s="379"/>
      <c r="C32" s="402" t="s">
        <v>30</v>
      </c>
      <c r="D32" s="402"/>
      <c r="E32" s="402"/>
      <c r="F32" s="396">
        <v>114</v>
      </c>
      <c r="G32" s="397" t="str">
        <f t="shared" si="7"/>
        <v/>
      </c>
      <c r="H32" s="396">
        <v>107</v>
      </c>
      <c r="I32" s="406">
        <f>IFERROR(H32/H31,"")</f>
        <v>0.11053719008264463</v>
      </c>
      <c r="J32" s="397">
        <f t="shared" si="9"/>
        <v>-6.1403508771929821E-2</v>
      </c>
      <c r="K32" s="396">
        <v>0</v>
      </c>
      <c r="L32" s="397"/>
      <c r="M32" s="396">
        <v>114</v>
      </c>
      <c r="N32" s="397"/>
      <c r="O32" s="397">
        <f t="shared" ref="O32" si="10">IFERROR(( M32-K32)/K32,M32)</f>
        <v>114</v>
      </c>
      <c r="P32" s="396"/>
      <c r="Q32" s="397"/>
      <c r="R32" s="396"/>
      <c r="S32" s="397"/>
      <c r="T32" s="397"/>
      <c r="U32" s="396"/>
      <c r="V32" s="397"/>
      <c r="W32" s="396"/>
      <c r="X32" s="397"/>
      <c r="Y32" s="397"/>
      <c r="Z32" s="396"/>
      <c r="AA32" s="397"/>
      <c r="AB32" s="396"/>
      <c r="AC32" s="397"/>
      <c r="AD32" s="397"/>
      <c r="AE32" s="396"/>
      <c r="AF32" s="397"/>
      <c r="AG32" s="396"/>
      <c r="AH32" s="397"/>
      <c r="AI32" s="397"/>
      <c r="AJ32" s="396"/>
      <c r="AK32" s="397"/>
      <c r="AL32" s="396"/>
      <c r="AM32" s="397"/>
      <c r="AN32" s="397"/>
      <c r="AO32" s="378"/>
      <c r="AP32" s="378"/>
      <c r="AQ32" s="378"/>
      <c r="AR32" s="378"/>
      <c r="AS32" s="378"/>
      <c r="AT32" s="378"/>
      <c r="AU32" s="378"/>
      <c r="AV32" s="378"/>
      <c r="AW32" s="378"/>
      <c r="AX32" s="378"/>
      <c r="AY32" s="378"/>
      <c r="AZ32" s="378"/>
      <c r="BA32" s="378"/>
      <c r="BB32" s="378"/>
      <c r="BC32" s="378"/>
      <c r="BD32" s="378"/>
      <c r="BE32" s="378"/>
      <c r="BF32" s="378"/>
    </row>
    <row r="33" spans="1:58" s="135" customFormat="1" ht="20.100000000000001" customHeight="1" x14ac:dyDescent="0.2">
      <c r="A33" s="378"/>
      <c r="B33" s="379"/>
      <c r="C33" s="402" t="s">
        <v>31</v>
      </c>
      <c r="D33" s="402"/>
      <c r="E33" s="402"/>
      <c r="F33" s="396">
        <v>797</v>
      </c>
      <c r="G33" s="397" t="str">
        <f t="shared" si="7"/>
        <v/>
      </c>
      <c r="H33" s="396">
        <v>675</v>
      </c>
      <c r="I33" s="406">
        <f>IFERROR(H33/H31,"")</f>
        <v>0.6973140495867769</v>
      </c>
      <c r="J33" s="407">
        <f t="shared" si="9"/>
        <v>-0.15307402760351319</v>
      </c>
      <c r="K33" s="396"/>
      <c r="L33" s="397"/>
      <c r="M33" s="396"/>
      <c r="N33" s="397"/>
      <c r="O33" s="397"/>
      <c r="P33" s="396">
        <v>3</v>
      </c>
      <c r="Q33" s="397"/>
      <c r="R33" s="396">
        <v>797</v>
      </c>
      <c r="S33" s="397"/>
      <c r="T33" s="397">
        <f t="shared" ref="T33" si="11">IFERROR(( R33-P33)/P33,R33)</f>
        <v>264.66666666666669</v>
      </c>
      <c r="U33" s="396"/>
      <c r="V33" s="397"/>
      <c r="W33" s="396"/>
      <c r="X33" s="397"/>
      <c r="Y33" s="397"/>
      <c r="Z33" s="396"/>
      <c r="AA33" s="397"/>
      <c r="AB33" s="396"/>
      <c r="AC33" s="397"/>
      <c r="AD33" s="397"/>
      <c r="AE33" s="396"/>
      <c r="AF33" s="397"/>
      <c r="AG33" s="396"/>
      <c r="AH33" s="397"/>
      <c r="AI33" s="397"/>
      <c r="AJ33" s="396"/>
      <c r="AK33" s="397"/>
      <c r="AL33" s="396"/>
      <c r="AM33" s="397"/>
      <c r="AN33" s="397"/>
      <c r="AO33" s="378"/>
      <c r="AP33" s="378"/>
      <c r="AQ33" s="378"/>
      <c r="AR33" s="378"/>
      <c r="AS33" s="378"/>
      <c r="AT33" s="378"/>
      <c r="AU33" s="378"/>
      <c r="AV33" s="378"/>
      <c r="AW33" s="378"/>
      <c r="AX33" s="378"/>
      <c r="AY33" s="378"/>
      <c r="AZ33" s="378"/>
      <c r="BA33" s="378"/>
      <c r="BB33" s="378"/>
      <c r="BC33" s="378"/>
      <c r="BD33" s="378"/>
      <c r="BE33" s="378"/>
      <c r="BF33" s="378"/>
    </row>
    <row r="34" spans="1:58" s="135" customFormat="1" ht="20.100000000000001" customHeight="1" x14ac:dyDescent="0.2">
      <c r="A34" s="378"/>
      <c r="B34" s="379"/>
      <c r="C34" s="402" t="s">
        <v>32</v>
      </c>
      <c r="D34" s="402"/>
      <c r="E34" s="402"/>
      <c r="F34" s="396">
        <v>38</v>
      </c>
      <c r="G34" s="397" t="str">
        <f t="shared" si="7"/>
        <v/>
      </c>
      <c r="H34" s="396">
        <v>54</v>
      </c>
      <c r="I34" s="406">
        <f>IFERROR(H34/H31,"")</f>
        <v>5.578512396694215E-2</v>
      </c>
      <c r="J34" s="407">
        <f t="shared" si="9"/>
        <v>0.42105263157894735</v>
      </c>
      <c r="K34" s="396"/>
      <c r="L34" s="397"/>
      <c r="M34" s="396"/>
      <c r="N34" s="397"/>
      <c r="O34" s="397"/>
      <c r="P34" s="396"/>
      <c r="Q34" s="397"/>
      <c r="R34" s="396"/>
      <c r="S34" s="397"/>
      <c r="T34" s="397"/>
      <c r="U34" s="396">
        <v>0</v>
      </c>
      <c r="V34" s="397"/>
      <c r="W34" s="396">
        <v>38</v>
      </c>
      <c r="X34" s="397"/>
      <c r="Y34" s="397">
        <f t="shared" ref="Y34" si="12">IFERROR(( W34-U34)/U34,W34)</f>
        <v>38</v>
      </c>
      <c r="Z34" s="396"/>
      <c r="AA34" s="397"/>
      <c r="AB34" s="396"/>
      <c r="AC34" s="397"/>
      <c r="AD34" s="397"/>
      <c r="AE34" s="396"/>
      <c r="AF34" s="397"/>
      <c r="AG34" s="396"/>
      <c r="AH34" s="397"/>
      <c r="AI34" s="397"/>
      <c r="AJ34" s="396"/>
      <c r="AK34" s="397"/>
      <c r="AL34" s="396"/>
      <c r="AM34" s="397"/>
      <c r="AN34" s="397"/>
      <c r="AO34" s="378"/>
      <c r="AP34" s="378"/>
      <c r="AQ34" s="378"/>
      <c r="AR34" s="378"/>
      <c r="AS34" s="378"/>
      <c r="AT34" s="378"/>
      <c r="AU34" s="378"/>
      <c r="AV34" s="378"/>
      <c r="AW34" s="378"/>
      <c r="AX34" s="378"/>
      <c r="AY34" s="378"/>
      <c r="AZ34" s="378"/>
      <c r="BA34" s="378"/>
      <c r="BB34" s="378"/>
      <c r="BC34" s="378"/>
      <c r="BD34" s="378"/>
      <c r="BE34" s="378"/>
      <c r="BF34" s="378"/>
    </row>
    <row r="35" spans="1:58" s="135" customFormat="1" ht="20.100000000000001" customHeight="1" x14ac:dyDescent="0.2">
      <c r="A35" s="378"/>
      <c r="B35" s="379"/>
      <c r="C35" s="402" t="s">
        <v>33</v>
      </c>
      <c r="D35" s="402"/>
      <c r="E35" s="402"/>
      <c r="F35" s="396">
        <v>34</v>
      </c>
      <c r="G35" s="397" t="str">
        <f t="shared" si="7"/>
        <v/>
      </c>
      <c r="H35" s="396">
        <v>83</v>
      </c>
      <c r="I35" s="406">
        <f>IFERROR(H35/H31,"")</f>
        <v>8.5743801652892568E-2</v>
      </c>
      <c r="J35" s="407">
        <f t="shared" si="9"/>
        <v>1.4411764705882353</v>
      </c>
      <c r="K35" s="396"/>
      <c r="L35" s="397"/>
      <c r="M35" s="396"/>
      <c r="N35" s="397"/>
      <c r="O35" s="397"/>
      <c r="P35" s="396"/>
      <c r="Q35" s="397"/>
      <c r="R35" s="396"/>
      <c r="S35" s="397"/>
      <c r="T35" s="397"/>
      <c r="U35" s="396"/>
      <c r="V35" s="397"/>
      <c r="W35" s="396"/>
      <c r="X35" s="397"/>
      <c r="Y35" s="397"/>
      <c r="Z35" s="396">
        <v>0</v>
      </c>
      <c r="AA35" s="397"/>
      <c r="AB35" s="396">
        <v>34</v>
      </c>
      <c r="AC35" s="397"/>
      <c r="AD35" s="397">
        <f t="shared" ref="AD35" si="13">IFERROR(( AB35-Z35)/Z35,AB35)</f>
        <v>34</v>
      </c>
      <c r="AE35" s="396"/>
      <c r="AF35" s="397"/>
      <c r="AG35" s="396"/>
      <c r="AH35" s="397"/>
      <c r="AI35" s="397"/>
      <c r="AJ35" s="396"/>
      <c r="AK35" s="397"/>
      <c r="AL35" s="396"/>
      <c r="AM35" s="397"/>
      <c r="AN35" s="397"/>
      <c r="AO35" s="378"/>
      <c r="AP35" s="378"/>
      <c r="AQ35" s="378"/>
      <c r="AR35" s="378"/>
      <c r="AS35" s="378"/>
      <c r="AT35" s="378"/>
      <c r="AU35" s="378"/>
      <c r="AV35" s="378"/>
      <c r="AW35" s="378"/>
      <c r="AX35" s="378"/>
      <c r="AY35" s="378"/>
      <c r="AZ35" s="378"/>
      <c r="BA35" s="378"/>
      <c r="BB35" s="378"/>
      <c r="BC35" s="378"/>
      <c r="BD35" s="378"/>
      <c r="BE35" s="378"/>
      <c r="BF35" s="378"/>
    </row>
    <row r="36" spans="1:58" s="135" customFormat="1" ht="20.100000000000001" customHeight="1" x14ac:dyDescent="0.2">
      <c r="A36" s="378"/>
      <c r="B36" s="379"/>
      <c r="C36" s="402" t="s">
        <v>74</v>
      </c>
      <c r="D36" s="402"/>
      <c r="E36" s="402"/>
      <c r="F36" s="396">
        <v>6</v>
      </c>
      <c r="G36" s="397" t="str">
        <f t="shared" si="7"/>
        <v/>
      </c>
      <c r="H36" s="396">
        <v>8</v>
      </c>
      <c r="I36" s="406">
        <f>IFERROR(H36/H31,"")</f>
        <v>8.2644628099173556E-3</v>
      </c>
      <c r="J36" s="407">
        <f t="shared" si="9"/>
        <v>0.33333333333333331</v>
      </c>
      <c r="K36" s="396"/>
      <c r="L36" s="397"/>
      <c r="M36" s="396"/>
      <c r="N36" s="397"/>
      <c r="O36" s="397"/>
      <c r="P36" s="396"/>
      <c r="Q36" s="397"/>
      <c r="R36" s="396"/>
      <c r="S36" s="397"/>
      <c r="T36" s="397"/>
      <c r="U36" s="396"/>
      <c r="V36" s="397"/>
      <c r="W36" s="396"/>
      <c r="X36" s="397"/>
      <c r="Y36" s="397"/>
      <c r="Z36" s="396"/>
      <c r="AA36" s="397"/>
      <c r="AB36" s="396"/>
      <c r="AC36" s="397"/>
      <c r="AD36" s="397"/>
      <c r="AE36" s="396">
        <v>0</v>
      </c>
      <c r="AF36" s="397"/>
      <c r="AG36" s="396">
        <v>6</v>
      </c>
      <c r="AH36" s="397"/>
      <c r="AI36" s="397">
        <f t="shared" ref="AI36" si="14">IFERROR(( AG36-AE36)/AE36,AG36)</f>
        <v>6</v>
      </c>
      <c r="AJ36" s="396"/>
      <c r="AK36" s="397"/>
      <c r="AL36" s="396"/>
      <c r="AM36" s="397"/>
      <c r="AN36" s="397"/>
      <c r="AO36" s="378"/>
      <c r="AP36" s="378"/>
      <c r="AQ36" s="378"/>
      <c r="AR36" s="378"/>
      <c r="AS36" s="378"/>
      <c r="AT36" s="378"/>
      <c r="AU36" s="378"/>
      <c r="AV36" s="378"/>
      <c r="AW36" s="378"/>
      <c r="AX36" s="378"/>
      <c r="AY36" s="378"/>
      <c r="AZ36" s="378"/>
      <c r="BA36" s="378"/>
      <c r="BB36" s="378"/>
      <c r="BC36" s="378"/>
      <c r="BD36" s="378"/>
      <c r="BE36" s="378"/>
      <c r="BF36" s="378"/>
    </row>
    <row r="37" spans="1:58" s="135" customFormat="1" ht="20.100000000000001" customHeight="1" x14ac:dyDescent="0.2">
      <c r="A37" s="378"/>
      <c r="B37" s="379"/>
      <c r="C37" s="402" t="s">
        <v>34</v>
      </c>
      <c r="D37" s="402"/>
      <c r="E37" s="402"/>
      <c r="F37" s="396">
        <v>37</v>
      </c>
      <c r="G37" s="397" t="str">
        <f t="shared" si="7"/>
        <v/>
      </c>
      <c r="H37" s="396">
        <v>41</v>
      </c>
      <c r="I37" s="406">
        <f>IFERROR(H37/H31,"")</f>
        <v>4.2355371900826444E-2</v>
      </c>
      <c r="J37" s="407">
        <f t="shared" si="9"/>
        <v>0.10810810810810811</v>
      </c>
      <c r="K37" s="396"/>
      <c r="L37" s="397"/>
      <c r="M37" s="396"/>
      <c r="N37" s="397"/>
      <c r="O37" s="397"/>
      <c r="P37" s="396"/>
      <c r="Q37" s="397"/>
      <c r="R37" s="396"/>
      <c r="S37" s="397"/>
      <c r="T37" s="397"/>
      <c r="U37" s="396"/>
      <c r="V37" s="397"/>
      <c r="W37" s="396"/>
      <c r="X37" s="397"/>
      <c r="Y37" s="397"/>
      <c r="Z37" s="396"/>
      <c r="AA37" s="397"/>
      <c r="AB37" s="396"/>
      <c r="AC37" s="397"/>
      <c r="AD37" s="397"/>
      <c r="AE37" s="396"/>
      <c r="AF37" s="397"/>
      <c r="AG37" s="396"/>
      <c r="AH37" s="397"/>
      <c r="AI37" s="397"/>
      <c r="AJ37" s="396">
        <v>0</v>
      </c>
      <c r="AK37" s="397"/>
      <c r="AL37" s="396">
        <v>37</v>
      </c>
      <c r="AM37" s="397"/>
      <c r="AN37" s="397">
        <f t="shared" ref="AN37" si="15">IFERROR(( AL37-AJ37)/AJ37,AL37)</f>
        <v>37</v>
      </c>
      <c r="AO37" s="378"/>
      <c r="AP37" s="378"/>
      <c r="AQ37" s="378"/>
      <c r="AR37" s="378"/>
      <c r="AS37" s="378"/>
      <c r="AT37" s="378"/>
      <c r="AU37" s="378"/>
      <c r="AV37" s="378"/>
      <c r="AW37" s="378"/>
      <c r="AX37" s="378"/>
      <c r="AY37" s="378"/>
      <c r="AZ37" s="378"/>
      <c r="BA37" s="378"/>
      <c r="BB37" s="378"/>
      <c r="BC37" s="378"/>
      <c r="BD37" s="378"/>
      <c r="BE37" s="378"/>
      <c r="BF37" s="378"/>
    </row>
    <row r="38" spans="1:58" s="135" customFormat="1" ht="51.75" customHeight="1" x14ac:dyDescent="0.2">
      <c r="A38" s="378"/>
      <c r="B38" s="379"/>
      <c r="C38" s="408" t="s">
        <v>35</v>
      </c>
      <c r="D38" s="408" t="s">
        <v>36</v>
      </c>
      <c r="E38" s="408" t="s">
        <v>37</v>
      </c>
      <c r="F38" s="408">
        <f>F39+F46+F53+F60+F67</f>
        <v>5130</v>
      </c>
      <c r="G38" s="408"/>
      <c r="H38" s="408">
        <f t="shared" ref="H38" si="16">H39+H46+H53+H60+H67</f>
        <v>4840</v>
      </c>
      <c r="I38" s="408"/>
      <c r="J38" s="409"/>
      <c r="K38" s="408">
        <f>K39+K46+K53+K60+K67</f>
        <v>570</v>
      </c>
      <c r="L38" s="408"/>
      <c r="M38" s="408">
        <f t="shared" ref="M38" si="17">M39+M46+M53+M60+M67</f>
        <v>535</v>
      </c>
      <c r="N38" s="408"/>
      <c r="O38" s="409"/>
      <c r="P38" s="408">
        <f>P39+P46+P53+P60+P67</f>
        <v>3985</v>
      </c>
      <c r="Q38" s="408"/>
      <c r="R38" s="408">
        <f t="shared" ref="R38" si="18">R39+R46+R53+R60+R67</f>
        <v>3375</v>
      </c>
      <c r="S38" s="408"/>
      <c r="T38" s="409"/>
      <c r="U38" s="408">
        <f>U39+U46+U53+U60+U67</f>
        <v>190</v>
      </c>
      <c r="V38" s="408"/>
      <c r="W38" s="408">
        <f t="shared" ref="W38" si="19">W39+W46+W53+W60+W67</f>
        <v>270</v>
      </c>
      <c r="X38" s="408"/>
      <c r="Y38" s="409"/>
      <c r="Z38" s="408">
        <f>Z39+Z46+Z53+Z60+Z67</f>
        <v>170</v>
      </c>
      <c r="AA38" s="408"/>
      <c r="AB38" s="408">
        <f t="shared" ref="AB38" si="20">AB39+AB46+AB53+AB60+AB67</f>
        <v>415</v>
      </c>
      <c r="AC38" s="408"/>
      <c r="AD38" s="409"/>
      <c r="AE38" s="408">
        <f>AE39+AE46+AE53+AE60+AE67</f>
        <v>30</v>
      </c>
      <c r="AF38" s="408"/>
      <c r="AG38" s="408">
        <f t="shared" ref="AG38" si="21">AG39+AG46+AG53+AG60+AG67</f>
        <v>40</v>
      </c>
      <c r="AH38" s="408"/>
      <c r="AI38" s="409"/>
      <c r="AJ38" s="408">
        <f>AJ39+AJ46+AJ53+AJ60+AJ67</f>
        <v>185</v>
      </c>
      <c r="AK38" s="408"/>
      <c r="AL38" s="408">
        <f t="shared" ref="AL38" si="22">AL39+AL46+AL53+AL60+AL67</f>
        <v>205</v>
      </c>
      <c r="AM38" s="408"/>
      <c r="AN38" s="409"/>
      <c r="AO38" s="378"/>
      <c r="AP38" s="378"/>
      <c r="AQ38" s="378"/>
      <c r="AR38" s="378"/>
      <c r="AS38" s="378"/>
      <c r="AT38" s="378"/>
      <c r="AU38" s="378"/>
      <c r="AV38" s="378"/>
      <c r="AW38" s="378"/>
      <c r="AX38" s="378"/>
      <c r="AY38" s="378"/>
      <c r="AZ38" s="378"/>
      <c r="BA38" s="378"/>
      <c r="BB38" s="378"/>
      <c r="BC38" s="378"/>
      <c r="BD38" s="378"/>
      <c r="BE38" s="378"/>
      <c r="BF38" s="378"/>
    </row>
    <row r="39" spans="1:58" s="135" customFormat="1" ht="21.6" customHeight="1" x14ac:dyDescent="0.2">
      <c r="A39" s="378"/>
      <c r="B39" s="379"/>
      <c r="C39" s="402" t="s">
        <v>18</v>
      </c>
      <c r="D39" s="402"/>
      <c r="E39" s="402"/>
      <c r="F39" s="410">
        <f t="shared" ref="F39:H39" si="23">SUM(F40:F45)</f>
        <v>1026</v>
      </c>
      <c r="G39" s="410"/>
      <c r="H39" s="410">
        <f t="shared" si="23"/>
        <v>968</v>
      </c>
      <c r="I39" s="397"/>
      <c r="J39" s="407"/>
      <c r="K39" s="410">
        <f>SUM(K40:K45)</f>
        <v>114</v>
      </c>
      <c r="L39" s="410"/>
      <c r="M39" s="410">
        <f t="shared" ref="M39" si="24">SUM(M40:M45)</f>
        <v>107</v>
      </c>
      <c r="N39" s="397"/>
      <c r="O39" s="407"/>
      <c r="P39" s="410">
        <f>SUM(P40:P45)</f>
        <v>797</v>
      </c>
      <c r="Q39" s="410"/>
      <c r="R39" s="410">
        <f t="shared" ref="R39" si="25">SUM(R40:R45)</f>
        <v>675</v>
      </c>
      <c r="S39" s="397"/>
      <c r="T39" s="407"/>
      <c r="U39" s="410">
        <f>SUM(U40:U45)</f>
        <v>38</v>
      </c>
      <c r="V39" s="410"/>
      <c r="W39" s="410">
        <f t="shared" ref="W39" si="26">SUM(W40:W45)</f>
        <v>54</v>
      </c>
      <c r="X39" s="397"/>
      <c r="Y39" s="407"/>
      <c r="Z39" s="410">
        <f>SUM(Z40:Z45)</f>
        <v>34</v>
      </c>
      <c r="AA39" s="410"/>
      <c r="AB39" s="410">
        <f t="shared" ref="AB39" si="27">SUM(AB40:AB45)</f>
        <v>83</v>
      </c>
      <c r="AC39" s="397"/>
      <c r="AD39" s="407"/>
      <c r="AE39" s="410">
        <f>SUM(AE40:AE45)</f>
        <v>6</v>
      </c>
      <c r="AF39" s="410"/>
      <c r="AG39" s="410">
        <f t="shared" ref="AG39" si="28">SUM(AG40:AG45)</f>
        <v>8</v>
      </c>
      <c r="AH39" s="397"/>
      <c r="AI39" s="407"/>
      <c r="AJ39" s="410">
        <f>SUM(AJ40:AJ45)</f>
        <v>37</v>
      </c>
      <c r="AK39" s="410"/>
      <c r="AL39" s="410">
        <f t="shared" ref="AL39" si="29">SUM(AL40:AL45)</f>
        <v>41</v>
      </c>
      <c r="AM39" s="397"/>
      <c r="AN39" s="407"/>
      <c r="AO39" s="378"/>
      <c r="AP39" s="378"/>
      <c r="AQ39" s="378"/>
      <c r="AR39" s="378"/>
      <c r="AS39" s="378"/>
      <c r="AT39" s="378"/>
      <c r="AU39" s="378"/>
      <c r="AV39" s="378"/>
      <c r="AW39" s="378"/>
      <c r="AX39" s="378"/>
      <c r="AY39" s="378"/>
      <c r="AZ39" s="378"/>
      <c r="BA39" s="378"/>
      <c r="BB39" s="378"/>
      <c r="BC39" s="378"/>
      <c r="BD39" s="378"/>
      <c r="BE39" s="378"/>
      <c r="BF39" s="378"/>
    </row>
    <row r="40" spans="1:58" s="135" customFormat="1" ht="20.100000000000001" customHeight="1" x14ac:dyDescent="0.2">
      <c r="A40" s="378"/>
      <c r="B40" s="379"/>
      <c r="C40" s="411" t="s">
        <v>44</v>
      </c>
      <c r="D40" s="402"/>
      <c r="E40" s="402"/>
      <c r="F40" s="396">
        <v>536</v>
      </c>
      <c r="G40" s="397" t="str">
        <f t="shared" si="7"/>
        <v/>
      </c>
      <c r="H40" s="396">
        <v>590</v>
      </c>
      <c r="I40" s="406">
        <f>IFERROR(H40/H39,"")</f>
        <v>0.60950413223140498</v>
      </c>
      <c r="J40" s="407">
        <f t="shared" si="9"/>
        <v>0.10074626865671642</v>
      </c>
      <c r="K40" s="396">
        <v>55</v>
      </c>
      <c r="L40" s="397" t="str">
        <f t="shared" ref="L40:L45" si="30">IFERROR(K40/K$9,"")</f>
        <v/>
      </c>
      <c r="M40" s="396">
        <v>67</v>
      </c>
      <c r="N40" s="406">
        <f>IFERROR(M40/M39,"")</f>
        <v>0.62616822429906538</v>
      </c>
      <c r="O40" s="407">
        <f t="shared" ref="O40:O45" si="31">IFERROR(( M40-K40)/K40,M40)</f>
        <v>0.21818181818181817</v>
      </c>
      <c r="P40" s="396">
        <v>445</v>
      </c>
      <c r="Q40" s="397" t="str">
        <f t="shared" ref="Q40:Q45" si="32">IFERROR(P40/P$9,"")</f>
        <v/>
      </c>
      <c r="R40" s="396">
        <v>413</v>
      </c>
      <c r="S40" s="406">
        <f>IFERROR(R40/R39,"")</f>
        <v>0.61185185185185187</v>
      </c>
      <c r="T40" s="407">
        <f>IFERROR(( R40-P40)/P40,R40)</f>
        <v>-7.1910112359550568E-2</v>
      </c>
      <c r="U40" s="396">
        <v>20</v>
      </c>
      <c r="V40" s="397" t="str">
        <f t="shared" ref="V40:V45" si="33">IFERROR(U40/U$9,"")</f>
        <v/>
      </c>
      <c r="W40" s="396">
        <v>39</v>
      </c>
      <c r="X40" s="406">
        <f>IFERROR(W40/W39,"")</f>
        <v>0.72222222222222221</v>
      </c>
      <c r="Y40" s="407">
        <f t="shared" ref="Y40:Y45" si="34">IFERROR(( W40-U40)/U40,W40)</f>
        <v>0.95</v>
      </c>
      <c r="Z40" s="396">
        <v>7</v>
      </c>
      <c r="AA40" s="397" t="str">
        <f t="shared" ref="AA40:AA45" si="35">IFERROR(Z40/Z$9,"")</f>
        <v/>
      </c>
      <c r="AB40" s="396">
        <v>43</v>
      </c>
      <c r="AC40" s="406">
        <f>IFERROR(AB40/AB39,"")</f>
        <v>0.51807228915662651</v>
      </c>
      <c r="AD40" s="407">
        <f t="shared" ref="AD40:AD45" si="36">IFERROR(( AB40-Z40)/Z40,AB40)</f>
        <v>5.1428571428571432</v>
      </c>
      <c r="AE40" s="396">
        <v>2</v>
      </c>
      <c r="AF40" s="397" t="str">
        <f t="shared" ref="AF40:AF45" si="37">IFERROR(AE40/AE$9,"")</f>
        <v/>
      </c>
      <c r="AG40" s="396">
        <v>4</v>
      </c>
      <c r="AH40" s="406">
        <f>IFERROR(AG40/AG39,"")</f>
        <v>0.5</v>
      </c>
      <c r="AI40" s="407">
        <f t="shared" ref="AI40:AI45" si="38">IFERROR(( AG40-AE40)/AE40,AG40)</f>
        <v>1</v>
      </c>
      <c r="AJ40" s="396">
        <v>7</v>
      </c>
      <c r="AK40" s="397" t="str">
        <f t="shared" ref="AK40:AK45" si="39">IFERROR(AJ40/AJ$9,"")</f>
        <v/>
      </c>
      <c r="AL40" s="396">
        <v>24</v>
      </c>
      <c r="AM40" s="406">
        <f>IFERROR(AL40/AL39,"")</f>
        <v>0.58536585365853655</v>
      </c>
      <c r="AN40" s="407">
        <f t="shared" ref="AN40:AN45" si="40">IFERROR(( AL40-AJ40)/AJ40,AL40)</f>
        <v>2.4285714285714284</v>
      </c>
      <c r="AO40" s="378"/>
      <c r="AP40" s="378"/>
      <c r="AQ40" s="378"/>
      <c r="AR40" s="378"/>
      <c r="AS40" s="378"/>
      <c r="AT40" s="378"/>
      <c r="AU40" s="378"/>
      <c r="AV40" s="378"/>
      <c r="AW40" s="378"/>
      <c r="AX40" s="378"/>
      <c r="AY40" s="378"/>
      <c r="AZ40" s="378"/>
      <c r="BA40" s="378"/>
      <c r="BB40" s="378"/>
      <c r="BC40" s="378"/>
      <c r="BD40" s="378"/>
      <c r="BE40" s="378"/>
      <c r="BF40" s="378"/>
    </row>
    <row r="41" spans="1:58" s="135" customFormat="1" ht="20.100000000000001" customHeight="1" x14ac:dyDescent="0.2">
      <c r="A41" s="378"/>
      <c r="B41" s="379"/>
      <c r="C41" s="411" t="s">
        <v>45</v>
      </c>
      <c r="D41" s="402"/>
      <c r="E41" s="402"/>
      <c r="F41" s="396">
        <v>361</v>
      </c>
      <c r="G41" s="397" t="str">
        <f t="shared" si="7"/>
        <v/>
      </c>
      <c r="H41" s="396">
        <v>345</v>
      </c>
      <c r="I41" s="406">
        <f>IFERROR(H41/H39,"")</f>
        <v>0.35640495867768596</v>
      </c>
      <c r="J41" s="407">
        <f t="shared" si="9"/>
        <v>-4.4321329639889197E-2</v>
      </c>
      <c r="K41" s="396">
        <v>15</v>
      </c>
      <c r="L41" s="397" t="str">
        <f t="shared" si="30"/>
        <v/>
      </c>
      <c r="M41" s="396">
        <v>27</v>
      </c>
      <c r="N41" s="406">
        <f>IFERROR(M41/M39,"")</f>
        <v>0.25233644859813081</v>
      </c>
      <c r="O41" s="407">
        <f t="shared" si="31"/>
        <v>0.8</v>
      </c>
      <c r="P41" s="396">
        <v>301</v>
      </c>
      <c r="Q41" s="397" t="str">
        <f t="shared" si="32"/>
        <v/>
      </c>
      <c r="R41" s="396">
        <v>254</v>
      </c>
      <c r="S41" s="406">
        <f>IFERROR(R41/R39,"")</f>
        <v>0.3762962962962963</v>
      </c>
      <c r="T41" s="407">
        <f t="shared" ref="T41:T45" si="41">IFERROR(( R41-P41)/P41,R41)</f>
        <v>-0.15614617940199335</v>
      </c>
      <c r="U41" s="396">
        <v>7</v>
      </c>
      <c r="V41" s="397" t="str">
        <f t="shared" si="33"/>
        <v/>
      </c>
      <c r="W41" s="396">
        <v>11</v>
      </c>
      <c r="X41" s="406">
        <f>IFERROR(W41/W39,"")</f>
        <v>0.20370370370370369</v>
      </c>
      <c r="Y41" s="407">
        <f t="shared" si="34"/>
        <v>0.5714285714285714</v>
      </c>
      <c r="Z41" s="396">
        <v>24</v>
      </c>
      <c r="AA41" s="397" t="str">
        <f t="shared" si="35"/>
        <v/>
      </c>
      <c r="AB41" s="396">
        <v>37</v>
      </c>
      <c r="AC41" s="406">
        <f>IFERROR(AB41/AB39,"")</f>
        <v>0.44578313253012047</v>
      </c>
      <c r="AD41" s="407">
        <f t="shared" si="36"/>
        <v>0.54166666666666663</v>
      </c>
      <c r="AE41" s="396">
        <v>0</v>
      </c>
      <c r="AF41" s="397" t="str">
        <f t="shared" si="37"/>
        <v/>
      </c>
      <c r="AG41" s="396">
        <v>3</v>
      </c>
      <c r="AH41" s="406">
        <f>IFERROR(AG41/AG39,"")</f>
        <v>0.375</v>
      </c>
      <c r="AI41" s="407">
        <f t="shared" si="38"/>
        <v>3</v>
      </c>
      <c r="AJ41" s="396">
        <v>14</v>
      </c>
      <c r="AK41" s="397" t="str">
        <f t="shared" si="39"/>
        <v/>
      </c>
      <c r="AL41" s="396">
        <v>13</v>
      </c>
      <c r="AM41" s="406">
        <f>IFERROR(AL41/AL39,"")</f>
        <v>0.31707317073170732</v>
      </c>
      <c r="AN41" s="407">
        <f t="shared" si="40"/>
        <v>-7.1428571428571425E-2</v>
      </c>
      <c r="AO41" s="378"/>
      <c r="AP41" s="378"/>
      <c r="AQ41" s="378"/>
      <c r="AR41" s="378"/>
      <c r="AS41" s="378"/>
      <c r="AT41" s="378"/>
      <c r="AU41" s="378"/>
      <c r="AV41" s="378"/>
      <c r="AW41" s="378"/>
      <c r="AX41" s="378"/>
      <c r="AY41" s="378"/>
      <c r="AZ41" s="378"/>
      <c r="BA41" s="378"/>
      <c r="BB41" s="378"/>
      <c r="BC41" s="378"/>
      <c r="BD41" s="378"/>
      <c r="BE41" s="378"/>
      <c r="BF41" s="378"/>
    </row>
    <row r="42" spans="1:58" s="135" customFormat="1" ht="20.100000000000001" customHeight="1" x14ac:dyDescent="0.2">
      <c r="A42" s="378"/>
      <c r="B42" s="379"/>
      <c r="C42" s="411" t="s">
        <v>46</v>
      </c>
      <c r="D42" s="402"/>
      <c r="E42" s="402"/>
      <c r="F42" s="396">
        <v>13</v>
      </c>
      <c r="G42" s="397" t="str">
        <f t="shared" si="7"/>
        <v/>
      </c>
      <c r="H42" s="396">
        <v>8</v>
      </c>
      <c r="I42" s="406">
        <f>IFERROR(H42/H39,"")</f>
        <v>8.2644628099173556E-3</v>
      </c>
      <c r="J42" s="407">
        <f t="shared" si="9"/>
        <v>-0.38461538461538464</v>
      </c>
      <c r="K42" s="396">
        <v>3</v>
      </c>
      <c r="L42" s="397" t="str">
        <f t="shared" si="30"/>
        <v/>
      </c>
      <c r="M42" s="396">
        <v>5</v>
      </c>
      <c r="N42" s="406">
        <f>IFERROR(M42/M39,"")</f>
        <v>4.6728971962616821E-2</v>
      </c>
      <c r="O42" s="407">
        <f t="shared" si="31"/>
        <v>0.66666666666666663</v>
      </c>
      <c r="P42" s="396">
        <v>7</v>
      </c>
      <c r="Q42" s="397" t="str">
        <f t="shared" si="32"/>
        <v/>
      </c>
      <c r="R42" s="396">
        <v>2</v>
      </c>
      <c r="S42" s="406">
        <f>IFERROR(R42/R39,"")</f>
        <v>2.9629629629629628E-3</v>
      </c>
      <c r="T42" s="407">
        <f t="shared" si="41"/>
        <v>-0.7142857142857143</v>
      </c>
      <c r="U42" s="396">
        <v>0</v>
      </c>
      <c r="V42" s="397" t="str">
        <f t="shared" si="33"/>
        <v/>
      </c>
      <c r="W42" s="396">
        <v>0</v>
      </c>
      <c r="X42" s="406">
        <f>IFERROR(W42/W39,"")</f>
        <v>0</v>
      </c>
      <c r="Y42" s="407">
        <f t="shared" si="34"/>
        <v>0</v>
      </c>
      <c r="Z42" s="396">
        <v>1</v>
      </c>
      <c r="AA42" s="397" t="str">
        <f t="shared" si="35"/>
        <v/>
      </c>
      <c r="AB42" s="396">
        <v>0</v>
      </c>
      <c r="AC42" s="406">
        <f>IFERROR(AB42/AB39,"")</f>
        <v>0</v>
      </c>
      <c r="AD42" s="407">
        <f t="shared" si="36"/>
        <v>-1</v>
      </c>
      <c r="AE42" s="396">
        <v>0</v>
      </c>
      <c r="AF42" s="397" t="str">
        <f t="shared" si="37"/>
        <v/>
      </c>
      <c r="AG42" s="396">
        <v>0</v>
      </c>
      <c r="AH42" s="406">
        <f>IFERROR(AG42/AG39,"")</f>
        <v>0</v>
      </c>
      <c r="AI42" s="407">
        <f t="shared" si="38"/>
        <v>0</v>
      </c>
      <c r="AJ42" s="396">
        <v>2</v>
      </c>
      <c r="AK42" s="397" t="str">
        <f t="shared" si="39"/>
        <v/>
      </c>
      <c r="AL42" s="396">
        <v>1</v>
      </c>
      <c r="AM42" s="406">
        <f>IFERROR(AL42/AL39,"")</f>
        <v>2.4390243902439025E-2</v>
      </c>
      <c r="AN42" s="407">
        <f t="shared" si="40"/>
        <v>-0.5</v>
      </c>
      <c r="AO42" s="378"/>
      <c r="AP42" s="378"/>
      <c r="AQ42" s="378"/>
      <c r="AR42" s="378"/>
      <c r="AS42" s="378"/>
      <c r="AT42" s="378"/>
      <c r="AU42" s="378"/>
      <c r="AV42" s="378"/>
      <c r="AW42" s="378"/>
      <c r="AX42" s="378"/>
      <c r="AY42" s="378"/>
      <c r="AZ42" s="378"/>
      <c r="BA42" s="378"/>
      <c r="BB42" s="378"/>
      <c r="BC42" s="378"/>
      <c r="BD42" s="378"/>
      <c r="BE42" s="378"/>
      <c r="BF42" s="378"/>
    </row>
    <row r="43" spans="1:58" s="135" customFormat="1" ht="20.100000000000001" customHeight="1" x14ac:dyDescent="0.2">
      <c r="A43" s="378"/>
      <c r="B43" s="379"/>
      <c r="C43" s="411" t="s">
        <v>47</v>
      </c>
      <c r="D43" s="402"/>
      <c r="E43" s="402"/>
      <c r="F43" s="396">
        <v>1</v>
      </c>
      <c r="G43" s="397" t="str">
        <f t="shared" si="7"/>
        <v/>
      </c>
      <c r="H43" s="396">
        <v>2</v>
      </c>
      <c r="I43" s="406">
        <f>IFERROR(H43/H39,"")</f>
        <v>2.0661157024793389E-3</v>
      </c>
      <c r="J43" s="407">
        <f t="shared" si="9"/>
        <v>1</v>
      </c>
      <c r="K43" s="396">
        <v>0</v>
      </c>
      <c r="L43" s="397" t="str">
        <f t="shared" si="30"/>
        <v/>
      </c>
      <c r="M43" s="396">
        <v>1</v>
      </c>
      <c r="N43" s="406">
        <f>IFERROR(M43/M39,"")</f>
        <v>9.3457943925233638E-3</v>
      </c>
      <c r="O43" s="407">
        <f t="shared" si="31"/>
        <v>1</v>
      </c>
      <c r="P43" s="396">
        <v>1</v>
      </c>
      <c r="Q43" s="397" t="str">
        <f t="shared" si="32"/>
        <v/>
      </c>
      <c r="R43" s="396">
        <v>0</v>
      </c>
      <c r="S43" s="406">
        <f>IFERROR(R43/R39,"")</f>
        <v>0</v>
      </c>
      <c r="T43" s="407">
        <f t="shared" si="41"/>
        <v>-1</v>
      </c>
      <c r="U43" s="396">
        <v>0</v>
      </c>
      <c r="V43" s="397" t="str">
        <f t="shared" si="33"/>
        <v/>
      </c>
      <c r="W43" s="396">
        <v>1</v>
      </c>
      <c r="X43" s="406">
        <f>IFERROR(W43/W39,"")</f>
        <v>1.8518518518518517E-2</v>
      </c>
      <c r="Y43" s="407">
        <f t="shared" si="34"/>
        <v>1</v>
      </c>
      <c r="Z43" s="396">
        <v>0</v>
      </c>
      <c r="AA43" s="397" t="str">
        <f t="shared" si="35"/>
        <v/>
      </c>
      <c r="AB43" s="396">
        <v>0</v>
      </c>
      <c r="AC43" s="406">
        <f>IFERROR(AB43/AB39,"")</f>
        <v>0</v>
      </c>
      <c r="AD43" s="407">
        <f t="shared" si="36"/>
        <v>0</v>
      </c>
      <c r="AE43" s="396">
        <v>0</v>
      </c>
      <c r="AF43" s="397" t="str">
        <f t="shared" si="37"/>
        <v/>
      </c>
      <c r="AG43" s="396">
        <v>0</v>
      </c>
      <c r="AH43" s="406">
        <f>IFERROR(AG43/AG39,"")</f>
        <v>0</v>
      </c>
      <c r="AI43" s="407">
        <f t="shared" si="38"/>
        <v>0</v>
      </c>
      <c r="AJ43" s="396">
        <v>0</v>
      </c>
      <c r="AK43" s="397" t="str">
        <f t="shared" si="39"/>
        <v/>
      </c>
      <c r="AL43" s="396">
        <v>0</v>
      </c>
      <c r="AM43" s="406">
        <f>IFERROR(AL43/AL39,"")</f>
        <v>0</v>
      </c>
      <c r="AN43" s="407">
        <f t="shared" si="40"/>
        <v>0</v>
      </c>
      <c r="AO43" s="378"/>
      <c r="AP43" s="378"/>
      <c r="AQ43" s="378"/>
      <c r="AR43" s="378"/>
      <c r="AS43" s="378"/>
      <c r="AT43" s="378"/>
      <c r="AU43" s="378"/>
      <c r="AV43" s="378"/>
      <c r="AW43" s="378"/>
      <c r="AX43" s="378"/>
      <c r="AY43" s="378"/>
      <c r="AZ43" s="378"/>
      <c r="BA43" s="378"/>
      <c r="BB43" s="378"/>
      <c r="BC43" s="378"/>
      <c r="BD43" s="378"/>
      <c r="BE43" s="378"/>
      <c r="BF43" s="378"/>
    </row>
    <row r="44" spans="1:58" s="135" customFormat="1" ht="20.100000000000001" customHeight="1" x14ac:dyDescent="0.2">
      <c r="A44" s="378"/>
      <c r="B44" s="379"/>
      <c r="C44" s="411" t="s">
        <v>48</v>
      </c>
      <c r="D44" s="402"/>
      <c r="E44" s="402"/>
      <c r="F44" s="396">
        <v>0</v>
      </c>
      <c r="G44" s="397" t="str">
        <f t="shared" si="7"/>
        <v/>
      </c>
      <c r="H44" s="396">
        <v>4</v>
      </c>
      <c r="I44" s="406">
        <f>IFERROR(H44/H39,"")</f>
        <v>4.1322314049586778E-3</v>
      </c>
      <c r="J44" s="407">
        <f t="shared" si="9"/>
        <v>4</v>
      </c>
      <c r="K44" s="396">
        <v>0</v>
      </c>
      <c r="L44" s="397" t="str">
        <f t="shared" si="30"/>
        <v/>
      </c>
      <c r="M44" s="396">
        <v>1</v>
      </c>
      <c r="N44" s="406">
        <f>IFERROR(M44/M39,"")</f>
        <v>9.3457943925233638E-3</v>
      </c>
      <c r="O44" s="407">
        <f t="shared" si="31"/>
        <v>1</v>
      </c>
      <c r="P44" s="396">
        <v>0</v>
      </c>
      <c r="Q44" s="397" t="str">
        <f t="shared" si="32"/>
        <v/>
      </c>
      <c r="R44" s="396">
        <v>0</v>
      </c>
      <c r="S44" s="406">
        <f>IFERROR(R44/R39,"")</f>
        <v>0</v>
      </c>
      <c r="T44" s="407">
        <f t="shared" si="41"/>
        <v>0</v>
      </c>
      <c r="U44" s="396">
        <v>0</v>
      </c>
      <c r="V44" s="397" t="str">
        <f t="shared" si="33"/>
        <v/>
      </c>
      <c r="W44" s="396">
        <v>0</v>
      </c>
      <c r="X44" s="406">
        <f>IFERROR(W44/W39,"")</f>
        <v>0</v>
      </c>
      <c r="Y44" s="407">
        <f t="shared" si="34"/>
        <v>0</v>
      </c>
      <c r="Z44" s="396">
        <v>0</v>
      </c>
      <c r="AA44" s="397" t="str">
        <f t="shared" si="35"/>
        <v/>
      </c>
      <c r="AB44" s="396">
        <v>1</v>
      </c>
      <c r="AC44" s="406">
        <f>IFERROR(AB44/AB39,"")</f>
        <v>1.2048192771084338E-2</v>
      </c>
      <c r="AD44" s="407">
        <f t="shared" si="36"/>
        <v>1</v>
      </c>
      <c r="AE44" s="396">
        <v>0</v>
      </c>
      <c r="AF44" s="397" t="str">
        <f t="shared" si="37"/>
        <v/>
      </c>
      <c r="AG44" s="396">
        <v>1</v>
      </c>
      <c r="AH44" s="406">
        <f>IFERROR(AG44/AG39,"")</f>
        <v>0.125</v>
      </c>
      <c r="AI44" s="407">
        <f t="shared" si="38"/>
        <v>1</v>
      </c>
      <c r="AJ44" s="396">
        <v>0</v>
      </c>
      <c r="AK44" s="397" t="str">
        <f t="shared" si="39"/>
        <v/>
      </c>
      <c r="AL44" s="396">
        <v>1</v>
      </c>
      <c r="AM44" s="406">
        <f>IFERROR(AL44/AL39,"")</f>
        <v>2.4390243902439025E-2</v>
      </c>
      <c r="AN44" s="407">
        <f t="shared" si="40"/>
        <v>1</v>
      </c>
      <c r="AO44" s="378"/>
      <c r="AP44" s="378"/>
      <c r="AQ44" s="378"/>
      <c r="AR44" s="378"/>
      <c r="AS44" s="378"/>
      <c r="AT44" s="378"/>
      <c r="AU44" s="378"/>
      <c r="AV44" s="378"/>
      <c r="AW44" s="378"/>
      <c r="AX44" s="378"/>
      <c r="AY44" s="378"/>
      <c r="AZ44" s="378"/>
      <c r="BA44" s="378"/>
      <c r="BB44" s="378"/>
      <c r="BC44" s="378"/>
      <c r="BD44" s="378"/>
      <c r="BE44" s="378"/>
      <c r="BF44" s="378"/>
    </row>
    <row r="45" spans="1:58" s="135" customFormat="1" ht="20.100000000000001" customHeight="1" x14ac:dyDescent="0.2">
      <c r="A45" s="378"/>
      <c r="B45" s="379"/>
      <c r="C45" s="411" t="s">
        <v>49</v>
      </c>
      <c r="D45" s="402"/>
      <c r="E45" s="402"/>
      <c r="F45" s="396">
        <v>115</v>
      </c>
      <c r="G45" s="397" t="str">
        <f t="shared" si="7"/>
        <v/>
      </c>
      <c r="H45" s="396">
        <v>19</v>
      </c>
      <c r="I45" s="406">
        <f>IFERROR(H45/H39,"")</f>
        <v>1.962809917355372E-2</v>
      </c>
      <c r="J45" s="407">
        <f t="shared" si="9"/>
        <v>-0.83478260869565213</v>
      </c>
      <c r="K45" s="396">
        <v>41</v>
      </c>
      <c r="L45" s="397" t="str">
        <f t="shared" si="30"/>
        <v/>
      </c>
      <c r="M45" s="396">
        <v>6</v>
      </c>
      <c r="N45" s="406">
        <f>IFERROR(M45/M39,"")</f>
        <v>5.6074766355140186E-2</v>
      </c>
      <c r="O45" s="407">
        <f t="shared" si="31"/>
        <v>-0.85365853658536583</v>
      </c>
      <c r="P45" s="396">
        <v>43</v>
      </c>
      <c r="Q45" s="397" t="str">
        <f t="shared" si="32"/>
        <v/>
      </c>
      <c r="R45" s="396">
        <v>6</v>
      </c>
      <c r="S45" s="406">
        <f>IFERROR(R45/R39,"")</f>
        <v>8.8888888888888889E-3</v>
      </c>
      <c r="T45" s="407">
        <f t="shared" si="41"/>
        <v>-0.86046511627906974</v>
      </c>
      <c r="U45" s="396">
        <v>11</v>
      </c>
      <c r="V45" s="397" t="str">
        <f t="shared" si="33"/>
        <v/>
      </c>
      <c r="W45" s="396">
        <v>3</v>
      </c>
      <c r="X45" s="406">
        <f>IFERROR(W45/W39,"")</f>
        <v>5.5555555555555552E-2</v>
      </c>
      <c r="Y45" s="407">
        <f t="shared" si="34"/>
        <v>-0.72727272727272729</v>
      </c>
      <c r="Z45" s="396">
        <v>2</v>
      </c>
      <c r="AA45" s="397" t="str">
        <f t="shared" si="35"/>
        <v/>
      </c>
      <c r="AB45" s="396">
        <v>2</v>
      </c>
      <c r="AC45" s="406">
        <f>IFERROR(AB45/AB39,"")</f>
        <v>2.4096385542168676E-2</v>
      </c>
      <c r="AD45" s="407">
        <f t="shared" si="36"/>
        <v>0</v>
      </c>
      <c r="AE45" s="396">
        <v>4</v>
      </c>
      <c r="AF45" s="397" t="str">
        <f t="shared" si="37"/>
        <v/>
      </c>
      <c r="AG45" s="396">
        <v>0</v>
      </c>
      <c r="AH45" s="406">
        <f>IFERROR(AG45/AG39,"")</f>
        <v>0</v>
      </c>
      <c r="AI45" s="407">
        <f t="shared" si="38"/>
        <v>-1</v>
      </c>
      <c r="AJ45" s="396">
        <v>14</v>
      </c>
      <c r="AK45" s="397" t="str">
        <f t="shared" si="39"/>
        <v/>
      </c>
      <c r="AL45" s="396">
        <v>2</v>
      </c>
      <c r="AM45" s="406">
        <f>IFERROR(AL45/AL39,"")</f>
        <v>4.878048780487805E-2</v>
      </c>
      <c r="AN45" s="407">
        <f t="shared" si="40"/>
        <v>-0.8571428571428571</v>
      </c>
      <c r="AO45" s="378"/>
      <c r="AP45" s="378"/>
      <c r="AQ45" s="378"/>
      <c r="AR45" s="378"/>
      <c r="AS45" s="378"/>
      <c r="AT45" s="378"/>
      <c r="AU45" s="378"/>
      <c r="AV45" s="378"/>
      <c r="AW45" s="378"/>
      <c r="AX45" s="378"/>
      <c r="AY45" s="378"/>
      <c r="AZ45" s="378"/>
      <c r="BA45" s="378"/>
      <c r="BB45" s="378"/>
      <c r="BC45" s="378"/>
      <c r="BD45" s="378"/>
      <c r="BE45" s="378"/>
      <c r="BF45" s="378"/>
    </row>
    <row r="46" spans="1:58" s="135" customFormat="1" ht="21.6" customHeight="1" x14ac:dyDescent="0.2">
      <c r="A46" s="378"/>
      <c r="B46" s="379"/>
      <c r="C46" s="402" t="s">
        <v>19</v>
      </c>
      <c r="D46" s="402"/>
      <c r="E46" s="402"/>
      <c r="F46" s="400">
        <f t="shared" ref="F46:H46" si="42">SUM(F47:F52)</f>
        <v>1026</v>
      </c>
      <c r="G46" s="400"/>
      <c r="H46" s="400">
        <f t="shared" si="42"/>
        <v>968</v>
      </c>
      <c r="I46" s="401"/>
      <c r="J46" s="412"/>
      <c r="K46" s="400">
        <f>SUM(K47:K52)</f>
        <v>114</v>
      </c>
      <c r="L46" s="400"/>
      <c r="M46" s="400">
        <f t="shared" ref="M46" si="43">SUM(M47:M52)</f>
        <v>107</v>
      </c>
      <c r="N46" s="401"/>
      <c r="O46" s="412"/>
      <c r="P46" s="400">
        <f>SUM(P47:P52)</f>
        <v>797</v>
      </c>
      <c r="Q46" s="400"/>
      <c r="R46" s="400">
        <f t="shared" ref="R46" si="44">SUM(R47:R52)</f>
        <v>675</v>
      </c>
      <c r="S46" s="413"/>
      <c r="T46" s="412"/>
      <c r="U46" s="400">
        <f>SUM(U47:U52)</f>
        <v>38</v>
      </c>
      <c r="V46" s="400"/>
      <c r="W46" s="400">
        <f t="shared" ref="W46" si="45">SUM(W47:W52)</f>
        <v>54</v>
      </c>
      <c r="X46" s="413"/>
      <c r="Y46" s="412"/>
      <c r="Z46" s="400">
        <f>SUM(Z47:Z52)</f>
        <v>34</v>
      </c>
      <c r="AA46" s="400"/>
      <c r="AB46" s="400">
        <f t="shared" ref="AB46" si="46">SUM(AB47:AB52)</f>
        <v>83</v>
      </c>
      <c r="AC46" s="413"/>
      <c r="AD46" s="412"/>
      <c r="AE46" s="400">
        <f>SUM(AE47:AE52)</f>
        <v>6</v>
      </c>
      <c r="AF46" s="400"/>
      <c r="AG46" s="400">
        <f t="shared" ref="AG46" si="47">SUM(AG47:AG52)</f>
        <v>8</v>
      </c>
      <c r="AH46" s="413"/>
      <c r="AI46" s="412"/>
      <c r="AJ46" s="400">
        <f>SUM(AJ47:AJ52)</f>
        <v>37</v>
      </c>
      <c r="AK46" s="400"/>
      <c r="AL46" s="400">
        <f t="shared" ref="AL46" si="48">SUM(AL47:AL52)</f>
        <v>41</v>
      </c>
      <c r="AM46" s="413"/>
      <c r="AN46" s="412"/>
      <c r="AO46" s="378"/>
      <c r="AP46" s="378"/>
      <c r="AQ46" s="378"/>
      <c r="AR46" s="378"/>
      <c r="AS46" s="378"/>
      <c r="AT46" s="378"/>
      <c r="AU46" s="378"/>
      <c r="AV46" s="378"/>
      <c r="AW46" s="378"/>
      <c r="AX46" s="378"/>
      <c r="AY46" s="378"/>
      <c r="AZ46" s="378"/>
      <c r="BA46" s="378"/>
      <c r="BB46" s="378"/>
      <c r="BC46" s="378"/>
      <c r="BD46" s="378"/>
      <c r="BE46" s="378"/>
      <c r="BF46" s="378"/>
    </row>
    <row r="47" spans="1:58" s="135" customFormat="1" ht="20.100000000000001" customHeight="1" x14ac:dyDescent="0.2">
      <c r="A47" s="378"/>
      <c r="B47" s="379"/>
      <c r="C47" s="411" t="s">
        <v>50</v>
      </c>
      <c r="D47" s="402"/>
      <c r="E47" s="402"/>
      <c r="F47" s="396">
        <v>569</v>
      </c>
      <c r="G47" s="397" t="str">
        <f t="shared" si="7"/>
        <v/>
      </c>
      <c r="H47" s="396">
        <v>588</v>
      </c>
      <c r="I47" s="406">
        <f>IFERROR(H47/H46,"")</f>
        <v>0.6074380165289256</v>
      </c>
      <c r="J47" s="407">
        <f t="shared" si="9"/>
        <v>3.3391915641476276E-2</v>
      </c>
      <c r="K47" s="396">
        <v>58</v>
      </c>
      <c r="L47" s="397" t="str">
        <f t="shared" ref="L47:L52" si="49">IFERROR(K47/K$9,"")</f>
        <v/>
      </c>
      <c r="M47" s="396">
        <v>71</v>
      </c>
      <c r="N47" s="406">
        <f>IFERROR(M47/M46,"")</f>
        <v>0.66355140186915884</v>
      </c>
      <c r="O47" s="407">
        <f t="shared" ref="O47:O52" si="50">IFERROR(( M47-K47)/K47,M47)</f>
        <v>0.22413793103448276</v>
      </c>
      <c r="P47" s="396">
        <v>469</v>
      </c>
      <c r="Q47" s="397" t="str">
        <f t="shared" ref="Q47:Q52" si="51">IFERROR(P47/P$9,"")</f>
        <v/>
      </c>
      <c r="R47" s="396">
        <v>388</v>
      </c>
      <c r="S47" s="406">
        <f>IFERROR(R47/R46,"")</f>
        <v>0.57481481481481478</v>
      </c>
      <c r="T47" s="407">
        <f t="shared" ref="T47:T52" si="52">IFERROR(( R47-P47)/P47,R47)</f>
        <v>-0.17270788912579957</v>
      </c>
      <c r="U47" s="396">
        <v>21</v>
      </c>
      <c r="V47" s="397" t="str">
        <f t="shared" ref="V47:V52" si="53">IFERROR(U47/U$9,"")</f>
        <v/>
      </c>
      <c r="W47" s="396">
        <v>43</v>
      </c>
      <c r="X47" s="406">
        <f>IFERROR(W47/W46,"")</f>
        <v>0.79629629629629628</v>
      </c>
      <c r="Y47" s="407">
        <f t="shared" ref="Y47:Y52" si="54">IFERROR(( W47-U47)/U47,W47)</f>
        <v>1.0476190476190477</v>
      </c>
      <c r="Z47" s="396">
        <v>8</v>
      </c>
      <c r="AA47" s="397" t="str">
        <f t="shared" ref="AA47:AA52" si="55">IFERROR(Z47/Z$9,"")</f>
        <v/>
      </c>
      <c r="AB47" s="396">
        <v>52</v>
      </c>
      <c r="AC47" s="406">
        <f>IFERROR(AB47/AB46,"")</f>
        <v>0.62650602409638556</v>
      </c>
      <c r="AD47" s="407">
        <f t="shared" ref="AD47:AD52" si="56">IFERROR(( AB47-Z47)/Z47,AB47)</f>
        <v>5.5</v>
      </c>
      <c r="AE47" s="396">
        <v>2</v>
      </c>
      <c r="AF47" s="397" t="str">
        <f t="shared" ref="AF47:AF52" si="57">IFERROR(AE47/AE$9,"")</f>
        <v/>
      </c>
      <c r="AG47" s="396">
        <v>6</v>
      </c>
      <c r="AH47" s="406">
        <f>IFERROR(AG47/AG46,"")</f>
        <v>0.75</v>
      </c>
      <c r="AI47" s="407">
        <f t="shared" ref="AI47:AI52" si="58">IFERROR(( AG47-AE47)/AE47,AG47)</f>
        <v>2</v>
      </c>
      <c r="AJ47" s="396">
        <v>11</v>
      </c>
      <c r="AK47" s="397" t="str">
        <f t="shared" ref="AK47:AK52" si="59">IFERROR(AJ47/AJ$9,"")</f>
        <v/>
      </c>
      <c r="AL47" s="396">
        <v>28</v>
      </c>
      <c r="AM47" s="406">
        <f>IFERROR(AL47/AL46,"")</f>
        <v>0.68292682926829273</v>
      </c>
      <c r="AN47" s="407">
        <f t="shared" ref="AN47:AN52" si="60">IFERROR(( AL47-AJ47)/AJ47,AL47)</f>
        <v>1.5454545454545454</v>
      </c>
      <c r="AO47" s="378"/>
      <c r="AP47" s="378"/>
      <c r="AQ47" s="378"/>
      <c r="AR47" s="378"/>
      <c r="AS47" s="378"/>
      <c r="AT47" s="378"/>
      <c r="AU47" s="378"/>
      <c r="AV47" s="378"/>
      <c r="AW47" s="378"/>
      <c r="AX47" s="378"/>
      <c r="AY47" s="378"/>
      <c r="AZ47" s="378"/>
      <c r="BA47" s="378"/>
      <c r="BB47" s="378"/>
      <c r="BC47" s="378"/>
      <c r="BD47" s="378"/>
      <c r="BE47" s="378"/>
      <c r="BF47" s="378"/>
    </row>
    <row r="48" spans="1:58" s="135" customFormat="1" ht="20.100000000000001" customHeight="1" x14ac:dyDescent="0.2">
      <c r="A48" s="378"/>
      <c r="B48" s="379"/>
      <c r="C48" s="411" t="s">
        <v>51</v>
      </c>
      <c r="D48" s="402"/>
      <c r="E48" s="402"/>
      <c r="F48" s="396">
        <v>339</v>
      </c>
      <c r="G48" s="397" t="str">
        <f t="shared" si="7"/>
        <v/>
      </c>
      <c r="H48" s="396">
        <v>357</v>
      </c>
      <c r="I48" s="406">
        <f>IFERROR(H48/H46,"")</f>
        <v>0.368801652892562</v>
      </c>
      <c r="J48" s="407">
        <f t="shared" si="9"/>
        <v>5.3097345132743362E-2</v>
      </c>
      <c r="K48" s="396">
        <v>13</v>
      </c>
      <c r="L48" s="397" t="str">
        <f t="shared" si="49"/>
        <v/>
      </c>
      <c r="M48" s="396">
        <v>24</v>
      </c>
      <c r="N48" s="406">
        <f>IFERROR(M48/M46,"")</f>
        <v>0.22429906542056074</v>
      </c>
      <c r="O48" s="407">
        <f t="shared" si="50"/>
        <v>0.84615384615384615</v>
      </c>
      <c r="P48" s="396">
        <v>281</v>
      </c>
      <c r="Q48" s="397" t="str">
        <f t="shared" si="51"/>
        <v/>
      </c>
      <c r="R48" s="396">
        <v>281</v>
      </c>
      <c r="S48" s="406">
        <f>IFERROR(R48/R46,"")</f>
        <v>0.41629629629629628</v>
      </c>
      <c r="T48" s="407">
        <f t="shared" si="52"/>
        <v>0</v>
      </c>
      <c r="U48" s="396">
        <v>8</v>
      </c>
      <c r="V48" s="397" t="str">
        <f t="shared" si="53"/>
        <v/>
      </c>
      <c r="W48" s="396">
        <v>10</v>
      </c>
      <c r="X48" s="406">
        <f>IFERROR(W48/W46,"")</f>
        <v>0.18518518518518517</v>
      </c>
      <c r="Y48" s="407">
        <f t="shared" si="54"/>
        <v>0.25</v>
      </c>
      <c r="Z48" s="396">
        <v>23</v>
      </c>
      <c r="AA48" s="397" t="str">
        <f t="shared" si="55"/>
        <v/>
      </c>
      <c r="AB48" s="396">
        <v>29</v>
      </c>
      <c r="AC48" s="406">
        <f>IFERROR(AB48/AB46,"")</f>
        <v>0.3493975903614458</v>
      </c>
      <c r="AD48" s="407">
        <f t="shared" si="56"/>
        <v>0.2608695652173913</v>
      </c>
      <c r="AE48" s="396">
        <v>0</v>
      </c>
      <c r="AF48" s="397" t="str">
        <f t="shared" si="57"/>
        <v/>
      </c>
      <c r="AG48" s="396">
        <v>2</v>
      </c>
      <c r="AH48" s="406">
        <f>IFERROR(AG48/AG46,"")</f>
        <v>0.25</v>
      </c>
      <c r="AI48" s="407">
        <f t="shared" si="58"/>
        <v>2</v>
      </c>
      <c r="AJ48" s="396">
        <v>14</v>
      </c>
      <c r="AK48" s="397" t="str">
        <f t="shared" si="59"/>
        <v/>
      </c>
      <c r="AL48" s="396">
        <v>11</v>
      </c>
      <c r="AM48" s="406">
        <f>IFERROR(AL48/AL46,"")</f>
        <v>0.26829268292682928</v>
      </c>
      <c r="AN48" s="407">
        <f t="shared" si="60"/>
        <v>-0.21428571428571427</v>
      </c>
      <c r="AO48" s="378"/>
      <c r="AP48" s="378"/>
      <c r="AQ48" s="378"/>
      <c r="AR48" s="378"/>
      <c r="AS48" s="378"/>
      <c r="AT48" s="378"/>
      <c r="AU48" s="378"/>
      <c r="AV48" s="378"/>
      <c r="AW48" s="378"/>
      <c r="AX48" s="378"/>
      <c r="AY48" s="378"/>
      <c r="AZ48" s="378"/>
      <c r="BA48" s="378"/>
      <c r="BB48" s="378"/>
      <c r="BC48" s="378"/>
      <c r="BD48" s="378"/>
      <c r="BE48" s="378"/>
      <c r="BF48" s="378"/>
    </row>
    <row r="49" spans="1:58" s="135" customFormat="1" ht="20.100000000000001" customHeight="1" x14ac:dyDescent="0.2">
      <c r="A49" s="378"/>
      <c r="B49" s="379"/>
      <c r="C49" s="411" t="s">
        <v>52</v>
      </c>
      <c r="D49" s="402"/>
      <c r="E49" s="402"/>
      <c r="F49" s="396">
        <v>5</v>
      </c>
      <c r="G49" s="397" t="str">
        <f t="shared" si="7"/>
        <v/>
      </c>
      <c r="H49" s="396">
        <v>6</v>
      </c>
      <c r="I49" s="406">
        <f>IFERROR(H49/H46,"")</f>
        <v>6.1983471074380167E-3</v>
      </c>
      <c r="J49" s="407">
        <f t="shared" si="9"/>
        <v>0.2</v>
      </c>
      <c r="K49" s="396">
        <v>1</v>
      </c>
      <c r="L49" s="397" t="str">
        <f t="shared" si="49"/>
        <v/>
      </c>
      <c r="M49" s="396">
        <v>2</v>
      </c>
      <c r="N49" s="406">
        <f>IFERROR(M49/M46,"")</f>
        <v>1.8691588785046728E-2</v>
      </c>
      <c r="O49" s="407">
        <f t="shared" si="50"/>
        <v>1</v>
      </c>
      <c r="P49" s="396">
        <v>3</v>
      </c>
      <c r="Q49" s="397" t="str">
        <f t="shared" si="51"/>
        <v/>
      </c>
      <c r="R49" s="396">
        <v>1</v>
      </c>
      <c r="S49" s="406">
        <f>IFERROR(R49/R46,"")</f>
        <v>1.4814814814814814E-3</v>
      </c>
      <c r="T49" s="407">
        <f t="shared" si="52"/>
        <v>-0.66666666666666663</v>
      </c>
      <c r="U49" s="396">
        <v>0</v>
      </c>
      <c r="V49" s="397" t="str">
        <f t="shared" si="53"/>
        <v/>
      </c>
      <c r="W49" s="396">
        <v>1</v>
      </c>
      <c r="X49" s="406">
        <f>IFERROR(W49/W46,"")</f>
        <v>1.8518518518518517E-2</v>
      </c>
      <c r="Y49" s="407">
        <f t="shared" si="54"/>
        <v>1</v>
      </c>
      <c r="Z49" s="396">
        <v>0</v>
      </c>
      <c r="AA49" s="397" t="str">
        <f t="shared" si="55"/>
        <v/>
      </c>
      <c r="AB49" s="396">
        <v>0</v>
      </c>
      <c r="AC49" s="406">
        <f>IFERROR(AB49/AB46,"")</f>
        <v>0</v>
      </c>
      <c r="AD49" s="407">
        <f t="shared" si="56"/>
        <v>0</v>
      </c>
      <c r="AE49" s="396">
        <v>0</v>
      </c>
      <c r="AF49" s="397" t="str">
        <f t="shared" si="57"/>
        <v/>
      </c>
      <c r="AG49" s="396">
        <v>0</v>
      </c>
      <c r="AH49" s="406">
        <f>IFERROR(AG49/AG46,"")</f>
        <v>0</v>
      </c>
      <c r="AI49" s="407">
        <f t="shared" si="58"/>
        <v>0</v>
      </c>
      <c r="AJ49" s="396">
        <v>1</v>
      </c>
      <c r="AK49" s="397" t="str">
        <f t="shared" si="59"/>
        <v/>
      </c>
      <c r="AL49" s="396">
        <v>2</v>
      </c>
      <c r="AM49" s="406">
        <f>IFERROR(AL49/AL46,"")</f>
        <v>4.878048780487805E-2</v>
      </c>
      <c r="AN49" s="407">
        <f t="shared" si="60"/>
        <v>1</v>
      </c>
      <c r="AO49" s="378"/>
      <c r="AP49" s="378"/>
      <c r="AQ49" s="378"/>
      <c r="AR49" s="378"/>
      <c r="AS49" s="378"/>
      <c r="AT49" s="378"/>
      <c r="AU49" s="378"/>
      <c r="AV49" s="378"/>
      <c r="AW49" s="378"/>
      <c r="AX49" s="378"/>
      <c r="AY49" s="378"/>
      <c r="AZ49" s="378"/>
      <c r="BA49" s="378"/>
      <c r="BB49" s="378"/>
      <c r="BC49" s="378"/>
      <c r="BD49" s="378"/>
      <c r="BE49" s="378"/>
      <c r="BF49" s="378"/>
    </row>
    <row r="50" spans="1:58" s="135" customFormat="1" ht="20.100000000000001" customHeight="1" x14ac:dyDescent="0.2">
      <c r="A50" s="378"/>
      <c r="B50" s="379"/>
      <c r="C50" s="411" t="s">
        <v>53</v>
      </c>
      <c r="D50" s="402"/>
      <c r="E50" s="402"/>
      <c r="F50" s="396">
        <v>1</v>
      </c>
      <c r="G50" s="397" t="str">
        <f t="shared" si="7"/>
        <v/>
      </c>
      <c r="H50" s="396">
        <v>2</v>
      </c>
      <c r="I50" s="406">
        <f>IFERROR(H50/H46,"")</f>
        <v>2.0661157024793389E-3</v>
      </c>
      <c r="J50" s="407">
        <f t="shared" si="9"/>
        <v>1</v>
      </c>
      <c r="K50" s="396">
        <v>0</v>
      </c>
      <c r="L50" s="397" t="str">
        <f t="shared" si="49"/>
        <v/>
      </c>
      <c r="M50" s="396">
        <v>2</v>
      </c>
      <c r="N50" s="406">
        <f>IFERROR(M50/M46,"")</f>
        <v>1.8691588785046728E-2</v>
      </c>
      <c r="O50" s="407">
        <f t="shared" si="50"/>
        <v>2</v>
      </c>
      <c r="P50" s="396">
        <v>1</v>
      </c>
      <c r="Q50" s="397" t="str">
        <f t="shared" si="51"/>
        <v/>
      </c>
      <c r="R50" s="396">
        <v>0</v>
      </c>
      <c r="S50" s="406">
        <f>IFERROR(R50/R46,"")</f>
        <v>0</v>
      </c>
      <c r="T50" s="407">
        <f t="shared" si="52"/>
        <v>-1</v>
      </c>
      <c r="U50" s="396">
        <v>0</v>
      </c>
      <c r="V50" s="397" t="str">
        <f t="shared" si="53"/>
        <v/>
      </c>
      <c r="W50" s="396">
        <v>0</v>
      </c>
      <c r="X50" s="406">
        <f>IFERROR(W50/W46,"")</f>
        <v>0</v>
      </c>
      <c r="Y50" s="407">
        <f t="shared" si="54"/>
        <v>0</v>
      </c>
      <c r="Z50" s="396">
        <v>0</v>
      </c>
      <c r="AA50" s="397" t="str">
        <f t="shared" si="55"/>
        <v/>
      </c>
      <c r="AB50" s="396">
        <v>0</v>
      </c>
      <c r="AC50" s="406">
        <f>IFERROR(AB50/AB46,"")</f>
        <v>0</v>
      </c>
      <c r="AD50" s="407">
        <f t="shared" si="56"/>
        <v>0</v>
      </c>
      <c r="AE50" s="396">
        <v>0</v>
      </c>
      <c r="AF50" s="397" t="str">
        <f t="shared" si="57"/>
        <v/>
      </c>
      <c r="AG50" s="396">
        <v>0</v>
      </c>
      <c r="AH50" s="406">
        <f>IFERROR(AG50/AG46,"")</f>
        <v>0</v>
      </c>
      <c r="AI50" s="407">
        <f t="shared" si="58"/>
        <v>0</v>
      </c>
      <c r="AJ50" s="396">
        <v>0</v>
      </c>
      <c r="AK50" s="397" t="str">
        <f t="shared" si="59"/>
        <v/>
      </c>
      <c r="AL50" s="396">
        <v>0</v>
      </c>
      <c r="AM50" s="406">
        <f>IFERROR(AL50/AL46,"")</f>
        <v>0</v>
      </c>
      <c r="AN50" s="407">
        <f t="shared" si="60"/>
        <v>0</v>
      </c>
      <c r="AO50" s="378"/>
      <c r="AP50" s="378"/>
      <c r="AQ50" s="378"/>
      <c r="AR50" s="378"/>
      <c r="AS50" s="378"/>
      <c r="AT50" s="378"/>
      <c r="AU50" s="378"/>
      <c r="AV50" s="378"/>
      <c r="AW50" s="378"/>
      <c r="AX50" s="378"/>
      <c r="AY50" s="378"/>
      <c r="AZ50" s="378"/>
      <c r="BA50" s="378"/>
      <c r="BB50" s="378"/>
      <c r="BC50" s="378"/>
      <c r="BD50" s="378"/>
      <c r="BE50" s="378"/>
      <c r="BF50" s="378"/>
    </row>
    <row r="51" spans="1:58" s="135" customFormat="1" ht="20.100000000000001" customHeight="1" x14ac:dyDescent="0.2">
      <c r="A51" s="378"/>
      <c r="B51" s="379"/>
      <c r="C51" s="411" t="s">
        <v>54</v>
      </c>
      <c r="D51" s="402"/>
      <c r="E51" s="402"/>
      <c r="F51" s="396">
        <v>0</v>
      </c>
      <c r="G51" s="397" t="str">
        <f t="shared" si="7"/>
        <v/>
      </c>
      <c r="H51" s="396">
        <v>2</v>
      </c>
      <c r="I51" s="406">
        <f>IFERROR(H51/H46,"")</f>
        <v>2.0661157024793389E-3</v>
      </c>
      <c r="J51" s="407">
        <f t="shared" si="9"/>
        <v>2</v>
      </c>
      <c r="K51" s="396">
        <v>0</v>
      </c>
      <c r="L51" s="397" t="str">
        <f t="shared" si="49"/>
        <v/>
      </c>
      <c r="M51" s="396">
        <v>2</v>
      </c>
      <c r="N51" s="406">
        <f>IFERROR(M51/M46,"")</f>
        <v>1.8691588785046728E-2</v>
      </c>
      <c r="O51" s="407">
        <f t="shared" si="50"/>
        <v>2</v>
      </c>
      <c r="P51" s="396">
        <v>0</v>
      </c>
      <c r="Q51" s="397" t="str">
        <f t="shared" si="51"/>
        <v/>
      </c>
      <c r="R51" s="396">
        <v>0</v>
      </c>
      <c r="S51" s="406">
        <f>IFERROR(R51/R46,"")</f>
        <v>0</v>
      </c>
      <c r="T51" s="407">
        <f t="shared" si="52"/>
        <v>0</v>
      </c>
      <c r="U51" s="396">
        <v>0</v>
      </c>
      <c r="V51" s="397" t="str">
        <f t="shared" si="53"/>
        <v/>
      </c>
      <c r="W51" s="396">
        <v>0</v>
      </c>
      <c r="X51" s="406">
        <f>IFERROR(W51/W46,"")</f>
        <v>0</v>
      </c>
      <c r="Y51" s="407">
        <f t="shared" si="54"/>
        <v>0</v>
      </c>
      <c r="Z51" s="396">
        <v>0</v>
      </c>
      <c r="AA51" s="397" t="str">
        <f t="shared" si="55"/>
        <v/>
      </c>
      <c r="AB51" s="396">
        <v>0</v>
      </c>
      <c r="AC51" s="406">
        <f>IFERROR(AB51/AB46,"")</f>
        <v>0</v>
      </c>
      <c r="AD51" s="407">
        <f t="shared" si="56"/>
        <v>0</v>
      </c>
      <c r="AE51" s="396">
        <v>0</v>
      </c>
      <c r="AF51" s="397" t="str">
        <f t="shared" si="57"/>
        <v/>
      </c>
      <c r="AG51" s="396">
        <v>0</v>
      </c>
      <c r="AH51" s="406">
        <f>IFERROR(AG51/AG46,"")</f>
        <v>0</v>
      </c>
      <c r="AI51" s="407">
        <f t="shared" si="58"/>
        <v>0</v>
      </c>
      <c r="AJ51" s="396">
        <v>0</v>
      </c>
      <c r="AK51" s="397" t="str">
        <f t="shared" si="59"/>
        <v/>
      </c>
      <c r="AL51" s="396">
        <v>0</v>
      </c>
      <c r="AM51" s="406">
        <f>IFERROR(AL51/AL46,"")</f>
        <v>0</v>
      </c>
      <c r="AN51" s="407">
        <f t="shared" si="60"/>
        <v>0</v>
      </c>
      <c r="AO51" s="378"/>
      <c r="AP51" s="378"/>
      <c r="AQ51" s="378"/>
      <c r="AR51" s="378"/>
      <c r="AS51" s="378"/>
      <c r="AT51" s="378"/>
      <c r="AU51" s="378"/>
      <c r="AV51" s="378"/>
      <c r="AW51" s="378"/>
      <c r="AX51" s="378"/>
      <c r="AY51" s="378"/>
      <c r="AZ51" s="378"/>
      <c r="BA51" s="378"/>
      <c r="BB51" s="378"/>
      <c r="BC51" s="378"/>
      <c r="BD51" s="378"/>
      <c r="BE51" s="378"/>
      <c r="BF51" s="378"/>
    </row>
    <row r="52" spans="1:58" s="135" customFormat="1" ht="20.100000000000001" customHeight="1" x14ac:dyDescent="0.2">
      <c r="A52" s="378"/>
      <c r="B52" s="379"/>
      <c r="C52" s="411" t="s">
        <v>56</v>
      </c>
      <c r="D52" s="402"/>
      <c r="E52" s="402"/>
      <c r="F52" s="396">
        <v>112</v>
      </c>
      <c r="G52" s="397" t="str">
        <f t="shared" si="7"/>
        <v/>
      </c>
      <c r="H52" s="396">
        <v>13</v>
      </c>
      <c r="I52" s="406">
        <f>IFERROR(H52/H46,"")</f>
        <v>1.3429752066115703E-2</v>
      </c>
      <c r="J52" s="407">
        <f t="shared" si="9"/>
        <v>-0.8839285714285714</v>
      </c>
      <c r="K52" s="396">
        <v>42</v>
      </c>
      <c r="L52" s="397" t="str">
        <f t="shared" si="49"/>
        <v/>
      </c>
      <c r="M52" s="396">
        <v>6</v>
      </c>
      <c r="N52" s="406">
        <f>IFERROR(M52/M46,"")</f>
        <v>5.6074766355140186E-2</v>
      </c>
      <c r="O52" s="407">
        <f t="shared" si="50"/>
        <v>-0.8571428571428571</v>
      </c>
      <c r="P52" s="396">
        <v>43</v>
      </c>
      <c r="Q52" s="397" t="str">
        <f t="shared" si="51"/>
        <v/>
      </c>
      <c r="R52" s="396">
        <v>5</v>
      </c>
      <c r="S52" s="406">
        <f>IFERROR(R52/R46,"")</f>
        <v>7.4074074074074077E-3</v>
      </c>
      <c r="T52" s="407">
        <f t="shared" si="52"/>
        <v>-0.88372093023255816</v>
      </c>
      <c r="U52" s="396">
        <v>9</v>
      </c>
      <c r="V52" s="397" t="str">
        <f t="shared" si="53"/>
        <v/>
      </c>
      <c r="W52" s="396">
        <v>0</v>
      </c>
      <c r="X52" s="406">
        <f>IFERROR(W52/W46,"")</f>
        <v>0</v>
      </c>
      <c r="Y52" s="407">
        <f t="shared" si="54"/>
        <v>-1</v>
      </c>
      <c r="Z52" s="396">
        <v>3</v>
      </c>
      <c r="AA52" s="397" t="str">
        <f t="shared" si="55"/>
        <v/>
      </c>
      <c r="AB52" s="396">
        <v>2</v>
      </c>
      <c r="AC52" s="406">
        <f>IFERROR(AB52/AB46,"")</f>
        <v>2.4096385542168676E-2</v>
      </c>
      <c r="AD52" s="407">
        <f t="shared" si="56"/>
        <v>-0.33333333333333331</v>
      </c>
      <c r="AE52" s="396">
        <v>4</v>
      </c>
      <c r="AF52" s="397" t="str">
        <f t="shared" si="57"/>
        <v/>
      </c>
      <c r="AG52" s="396">
        <v>0</v>
      </c>
      <c r="AH52" s="406">
        <f>IFERROR(AG52/AG46,"")</f>
        <v>0</v>
      </c>
      <c r="AI52" s="407">
        <f t="shared" si="58"/>
        <v>-1</v>
      </c>
      <c r="AJ52" s="396">
        <v>11</v>
      </c>
      <c r="AK52" s="397" t="str">
        <f t="shared" si="59"/>
        <v/>
      </c>
      <c r="AL52" s="396">
        <v>0</v>
      </c>
      <c r="AM52" s="406">
        <f>IFERROR(AL52/AL46,"")</f>
        <v>0</v>
      </c>
      <c r="AN52" s="407">
        <f t="shared" si="60"/>
        <v>-1</v>
      </c>
      <c r="AO52" s="378"/>
      <c r="AP52" s="378"/>
      <c r="AQ52" s="378"/>
      <c r="AR52" s="378"/>
      <c r="AS52" s="378"/>
      <c r="AT52" s="378"/>
      <c r="AU52" s="378"/>
      <c r="AV52" s="378"/>
      <c r="AW52" s="378"/>
      <c r="AX52" s="378"/>
      <c r="AY52" s="378"/>
      <c r="AZ52" s="378"/>
      <c r="BA52" s="378"/>
      <c r="BB52" s="378"/>
      <c r="BC52" s="378"/>
      <c r="BD52" s="378"/>
      <c r="BE52" s="378"/>
      <c r="BF52" s="378"/>
    </row>
    <row r="53" spans="1:58" s="135" customFormat="1" ht="21.6" customHeight="1" x14ac:dyDescent="0.2">
      <c r="A53" s="378"/>
      <c r="B53" s="379"/>
      <c r="C53" s="402" t="s">
        <v>20</v>
      </c>
      <c r="D53" s="402"/>
      <c r="E53" s="402"/>
      <c r="F53" s="400">
        <f t="shared" ref="F53:H53" si="61">SUM(F54:F59)</f>
        <v>1026</v>
      </c>
      <c r="G53" s="400"/>
      <c r="H53" s="400">
        <f t="shared" si="61"/>
        <v>968</v>
      </c>
      <c r="I53" s="401"/>
      <c r="J53" s="412"/>
      <c r="K53" s="400">
        <f>SUM(K54:K59)</f>
        <v>114</v>
      </c>
      <c r="L53" s="400"/>
      <c r="M53" s="400">
        <f t="shared" ref="M53" si="62">SUM(M54:M59)</f>
        <v>107</v>
      </c>
      <c r="N53" s="401"/>
      <c r="O53" s="412"/>
      <c r="P53" s="400">
        <f>SUM(P54:P59)</f>
        <v>797</v>
      </c>
      <c r="Q53" s="400"/>
      <c r="R53" s="400">
        <f t="shared" ref="R53" si="63">SUM(R54:R59)</f>
        <v>675</v>
      </c>
      <c r="S53" s="413"/>
      <c r="T53" s="412"/>
      <c r="U53" s="400">
        <f>SUM(U54:U59)</f>
        <v>38</v>
      </c>
      <c r="V53" s="400"/>
      <c r="W53" s="400">
        <f t="shared" ref="W53" si="64">SUM(W54:W59)</f>
        <v>54</v>
      </c>
      <c r="X53" s="413"/>
      <c r="Y53" s="412"/>
      <c r="Z53" s="400">
        <f>SUM(Z54:Z59)</f>
        <v>34</v>
      </c>
      <c r="AA53" s="400"/>
      <c r="AB53" s="400">
        <f t="shared" ref="AB53" si="65">SUM(AB54:AB59)</f>
        <v>83</v>
      </c>
      <c r="AC53" s="413"/>
      <c r="AD53" s="412"/>
      <c r="AE53" s="400">
        <f>SUM(AE54:AE59)</f>
        <v>6</v>
      </c>
      <c r="AF53" s="400"/>
      <c r="AG53" s="400">
        <f t="shared" ref="AG53" si="66">SUM(AG54:AG59)</f>
        <v>8</v>
      </c>
      <c r="AH53" s="413"/>
      <c r="AI53" s="412"/>
      <c r="AJ53" s="400">
        <f>SUM(AJ54:AJ59)</f>
        <v>37</v>
      </c>
      <c r="AK53" s="400"/>
      <c r="AL53" s="400">
        <f t="shared" ref="AL53" si="67">SUM(AL54:AL59)</f>
        <v>41</v>
      </c>
      <c r="AM53" s="413"/>
      <c r="AN53" s="412"/>
      <c r="AO53" s="378"/>
      <c r="AP53" s="378"/>
      <c r="AQ53" s="378"/>
      <c r="AR53" s="378"/>
      <c r="AS53" s="378"/>
      <c r="AT53" s="378"/>
      <c r="AU53" s="378"/>
      <c r="AV53" s="378"/>
      <c r="AW53" s="378"/>
      <c r="AX53" s="378"/>
      <c r="AY53" s="378"/>
      <c r="AZ53" s="378"/>
      <c r="BA53" s="378"/>
      <c r="BB53" s="378"/>
      <c r="BC53" s="378"/>
      <c r="BD53" s="378"/>
      <c r="BE53" s="378"/>
      <c r="BF53" s="378"/>
    </row>
    <row r="54" spans="1:58" s="135" customFormat="1" ht="21.6" customHeight="1" x14ac:dyDescent="0.2">
      <c r="A54" s="378"/>
      <c r="B54" s="379"/>
      <c r="C54" s="411" t="s">
        <v>55</v>
      </c>
      <c r="D54" s="402"/>
      <c r="E54" s="402"/>
      <c r="F54" s="396">
        <v>636</v>
      </c>
      <c r="G54" s="397" t="str">
        <f t="shared" si="7"/>
        <v/>
      </c>
      <c r="H54" s="396">
        <v>696</v>
      </c>
      <c r="I54" s="406">
        <f>IFERROR(H54/H53,"")</f>
        <v>0.71900826446280997</v>
      </c>
      <c r="J54" s="407">
        <f t="shared" si="9"/>
        <v>9.4339622641509441E-2</v>
      </c>
      <c r="K54" s="396">
        <v>61</v>
      </c>
      <c r="L54" s="397" t="str">
        <f t="shared" ref="L54:L59" si="68">IFERROR(K54/K$9,"")</f>
        <v/>
      </c>
      <c r="M54" s="396">
        <v>78</v>
      </c>
      <c r="N54" s="406">
        <f>IFERROR(M54/M53,"")</f>
        <v>0.7289719626168224</v>
      </c>
      <c r="O54" s="407">
        <f t="shared" ref="O54:O59" si="69">IFERROR(( M54-K54)/K54,M54)</f>
        <v>0.27868852459016391</v>
      </c>
      <c r="P54" s="396">
        <v>530</v>
      </c>
      <c r="Q54" s="397" t="str">
        <f t="shared" ref="Q54:Q59" si="70">IFERROR(P54/P$9,"")</f>
        <v/>
      </c>
      <c r="R54" s="396">
        <v>485</v>
      </c>
      <c r="S54" s="406">
        <f>IFERROR(R54/R53,"")</f>
        <v>0.71851851851851856</v>
      </c>
      <c r="T54" s="407">
        <f t="shared" ref="T54:T59" si="71">IFERROR(( R54-P54)/P54,R54)</f>
        <v>-8.4905660377358486E-2</v>
      </c>
      <c r="U54" s="396">
        <v>21</v>
      </c>
      <c r="V54" s="397" t="str">
        <f t="shared" ref="V54:V59" si="72">IFERROR(U54/U$9,"")</f>
        <v/>
      </c>
      <c r="W54" s="396">
        <v>43</v>
      </c>
      <c r="X54" s="406">
        <f>IFERROR(W54/W53,"")</f>
        <v>0.79629629629629628</v>
      </c>
      <c r="Y54" s="407">
        <f t="shared" ref="Y54:Y59" si="73">IFERROR(( W54-U54)/U54,W54)</f>
        <v>1.0476190476190477</v>
      </c>
      <c r="Z54" s="396">
        <v>8</v>
      </c>
      <c r="AA54" s="397" t="str">
        <f t="shared" ref="AA54:AA59" si="74">IFERROR(Z54/Z$9,"")</f>
        <v/>
      </c>
      <c r="AB54" s="396">
        <v>55</v>
      </c>
      <c r="AC54" s="406">
        <f>IFERROR(AB54/AB53,"")</f>
        <v>0.66265060240963858</v>
      </c>
      <c r="AD54" s="407">
        <f t="shared" ref="AD54:AD59" si="75">IFERROR(( AB54-Z54)/Z54,AB54)</f>
        <v>5.875</v>
      </c>
      <c r="AE54" s="396">
        <v>2</v>
      </c>
      <c r="AF54" s="397" t="str">
        <f t="shared" ref="AF54:AF59" si="76">IFERROR(AE54/AE$9,"")</f>
        <v/>
      </c>
      <c r="AG54" s="396">
        <v>6</v>
      </c>
      <c r="AH54" s="406">
        <f>IFERROR(AG54/AG53,"")</f>
        <v>0.75</v>
      </c>
      <c r="AI54" s="407">
        <f t="shared" ref="AI54:AI59" si="77">IFERROR(( AG54-AE54)/AE54,AG54)</f>
        <v>2</v>
      </c>
      <c r="AJ54" s="396">
        <v>14</v>
      </c>
      <c r="AK54" s="397" t="str">
        <f t="shared" ref="AK54:AK59" si="78">IFERROR(AJ54/AJ$9,"")</f>
        <v/>
      </c>
      <c r="AL54" s="396">
        <v>29</v>
      </c>
      <c r="AM54" s="406">
        <f>IFERROR(AL54/AL53,"")</f>
        <v>0.70731707317073167</v>
      </c>
      <c r="AN54" s="407">
        <f t="shared" ref="AN54:AN59" si="79">IFERROR(( AL54-AJ54)/AJ54,AL54)</f>
        <v>1.0714285714285714</v>
      </c>
      <c r="AO54" s="378"/>
      <c r="AP54" s="378"/>
      <c r="AQ54" s="378"/>
      <c r="AR54" s="378"/>
      <c r="AS54" s="378"/>
      <c r="AT54" s="378"/>
      <c r="AU54" s="378"/>
      <c r="AV54" s="378"/>
      <c r="AW54" s="378"/>
      <c r="AX54" s="378"/>
      <c r="AY54" s="378"/>
      <c r="AZ54" s="378"/>
      <c r="BA54" s="378"/>
      <c r="BB54" s="378"/>
      <c r="BC54" s="378"/>
      <c r="BD54" s="378"/>
      <c r="BE54" s="378"/>
      <c r="BF54" s="378"/>
    </row>
    <row r="55" spans="1:58" s="135" customFormat="1" ht="21.6" customHeight="1" x14ac:dyDescent="0.2">
      <c r="A55" s="378"/>
      <c r="B55" s="379"/>
      <c r="C55" s="411" t="s">
        <v>61</v>
      </c>
      <c r="D55" s="402"/>
      <c r="E55" s="402"/>
      <c r="F55" s="396">
        <v>273</v>
      </c>
      <c r="G55" s="397" t="str">
        <f t="shared" si="7"/>
        <v/>
      </c>
      <c r="H55" s="396">
        <v>255</v>
      </c>
      <c r="I55" s="406">
        <f>IFERROR(H55/H53,"")</f>
        <v>0.26342975206611569</v>
      </c>
      <c r="J55" s="407">
        <f t="shared" si="9"/>
        <v>-6.5934065934065936E-2</v>
      </c>
      <c r="K55" s="396">
        <v>10</v>
      </c>
      <c r="L55" s="397" t="str">
        <f t="shared" si="68"/>
        <v/>
      </c>
      <c r="M55" s="396">
        <v>21</v>
      </c>
      <c r="N55" s="406">
        <f>IFERROR(M55/M53,"")</f>
        <v>0.19626168224299065</v>
      </c>
      <c r="O55" s="407">
        <f t="shared" si="69"/>
        <v>1.1000000000000001</v>
      </c>
      <c r="P55" s="396">
        <v>221</v>
      </c>
      <c r="Q55" s="397" t="str">
        <f t="shared" si="70"/>
        <v/>
      </c>
      <c r="R55" s="396">
        <v>186</v>
      </c>
      <c r="S55" s="406">
        <f>IFERROR(R55/R53,"")</f>
        <v>0.27555555555555555</v>
      </c>
      <c r="T55" s="407">
        <f t="shared" si="71"/>
        <v>-0.15837104072398189</v>
      </c>
      <c r="U55" s="396">
        <v>8</v>
      </c>
      <c r="V55" s="397" t="str">
        <f t="shared" si="72"/>
        <v/>
      </c>
      <c r="W55" s="396">
        <v>11</v>
      </c>
      <c r="X55" s="406">
        <f>IFERROR(W55/W53,"")</f>
        <v>0.20370370370370369</v>
      </c>
      <c r="Y55" s="407">
        <f t="shared" si="73"/>
        <v>0.375</v>
      </c>
      <c r="Z55" s="396">
        <v>23</v>
      </c>
      <c r="AA55" s="397" t="str">
        <f t="shared" si="74"/>
        <v/>
      </c>
      <c r="AB55" s="396">
        <v>24</v>
      </c>
      <c r="AC55" s="406">
        <f>IFERROR(AB55/AB53,"")</f>
        <v>0.28915662650602408</v>
      </c>
      <c r="AD55" s="407">
        <f t="shared" si="75"/>
        <v>4.3478260869565216E-2</v>
      </c>
      <c r="AE55" s="396">
        <v>0</v>
      </c>
      <c r="AF55" s="397" t="str">
        <f t="shared" si="76"/>
        <v/>
      </c>
      <c r="AG55" s="396">
        <v>2</v>
      </c>
      <c r="AH55" s="406">
        <f>IFERROR(AG55/AG53,"")</f>
        <v>0.25</v>
      </c>
      <c r="AI55" s="407">
        <f t="shared" si="77"/>
        <v>2</v>
      </c>
      <c r="AJ55" s="396">
        <v>11</v>
      </c>
      <c r="AK55" s="397" t="str">
        <f t="shared" si="78"/>
        <v/>
      </c>
      <c r="AL55" s="396">
        <v>11</v>
      </c>
      <c r="AM55" s="406">
        <f>IFERROR(AL55/AL53,"")</f>
        <v>0.26829268292682928</v>
      </c>
      <c r="AN55" s="407">
        <f t="shared" si="79"/>
        <v>0</v>
      </c>
      <c r="AO55" s="378"/>
      <c r="AP55" s="378"/>
      <c r="AQ55" s="378"/>
      <c r="AR55" s="378"/>
      <c r="AS55" s="378"/>
      <c r="AT55" s="378"/>
      <c r="AU55" s="378"/>
      <c r="AV55" s="378"/>
      <c r="AW55" s="378"/>
      <c r="AX55" s="378"/>
      <c r="AY55" s="378"/>
      <c r="AZ55" s="378"/>
      <c r="BA55" s="378"/>
      <c r="BB55" s="378"/>
      <c r="BC55" s="378"/>
      <c r="BD55" s="378"/>
      <c r="BE55" s="378"/>
      <c r="BF55" s="378"/>
    </row>
    <row r="56" spans="1:58" s="135" customFormat="1" ht="21.6" customHeight="1" x14ac:dyDescent="0.2">
      <c r="A56" s="378"/>
      <c r="B56" s="379"/>
      <c r="C56" s="411" t="s">
        <v>58</v>
      </c>
      <c r="D56" s="402"/>
      <c r="E56" s="402"/>
      <c r="F56" s="396">
        <v>4</v>
      </c>
      <c r="G56" s="397" t="str">
        <f t="shared" si="7"/>
        <v/>
      </c>
      <c r="H56" s="396">
        <v>4</v>
      </c>
      <c r="I56" s="406">
        <f>IFERROR(H56/H53,"")</f>
        <v>4.1322314049586778E-3</v>
      </c>
      <c r="J56" s="407">
        <f t="shared" si="9"/>
        <v>0</v>
      </c>
      <c r="K56" s="396">
        <v>1</v>
      </c>
      <c r="L56" s="397" t="str">
        <f t="shared" si="68"/>
        <v/>
      </c>
      <c r="M56" s="396">
        <v>2</v>
      </c>
      <c r="N56" s="406">
        <f>IFERROR(M56/M53,"")</f>
        <v>1.8691588785046728E-2</v>
      </c>
      <c r="O56" s="407">
        <f t="shared" si="69"/>
        <v>1</v>
      </c>
      <c r="P56" s="396">
        <v>2</v>
      </c>
      <c r="Q56" s="397" t="str">
        <f t="shared" si="70"/>
        <v/>
      </c>
      <c r="R56" s="396">
        <v>2</v>
      </c>
      <c r="S56" s="406">
        <f>IFERROR(R56/R53,"")</f>
        <v>2.9629629629629628E-3</v>
      </c>
      <c r="T56" s="407">
        <f t="shared" si="71"/>
        <v>0</v>
      </c>
      <c r="U56" s="396">
        <v>0</v>
      </c>
      <c r="V56" s="397" t="str">
        <f t="shared" si="72"/>
        <v/>
      </c>
      <c r="W56" s="396">
        <v>0</v>
      </c>
      <c r="X56" s="406">
        <f>IFERROR(W56/W53,"")</f>
        <v>0</v>
      </c>
      <c r="Y56" s="407">
        <f t="shared" si="73"/>
        <v>0</v>
      </c>
      <c r="Z56" s="396">
        <v>0</v>
      </c>
      <c r="AA56" s="397" t="str">
        <f t="shared" si="74"/>
        <v/>
      </c>
      <c r="AB56" s="396">
        <v>0</v>
      </c>
      <c r="AC56" s="406">
        <f>IFERROR(AB56/AB53,"")</f>
        <v>0</v>
      </c>
      <c r="AD56" s="407">
        <f t="shared" si="75"/>
        <v>0</v>
      </c>
      <c r="AE56" s="396">
        <v>0</v>
      </c>
      <c r="AF56" s="397" t="str">
        <f t="shared" si="76"/>
        <v/>
      </c>
      <c r="AG56" s="396">
        <v>0</v>
      </c>
      <c r="AH56" s="406">
        <f>IFERROR(AG56/AG53,"")</f>
        <v>0</v>
      </c>
      <c r="AI56" s="407">
        <f t="shared" si="77"/>
        <v>0</v>
      </c>
      <c r="AJ56" s="396">
        <v>1</v>
      </c>
      <c r="AK56" s="397" t="str">
        <f t="shared" si="78"/>
        <v/>
      </c>
      <c r="AL56" s="396">
        <v>0</v>
      </c>
      <c r="AM56" s="406">
        <f>IFERROR(AL56/AL53,"")</f>
        <v>0</v>
      </c>
      <c r="AN56" s="407">
        <f t="shared" si="79"/>
        <v>-1</v>
      </c>
      <c r="AO56" s="378"/>
      <c r="AP56" s="378"/>
      <c r="AQ56" s="378"/>
      <c r="AR56" s="378"/>
      <c r="AS56" s="378"/>
      <c r="AT56" s="378"/>
      <c r="AU56" s="378"/>
      <c r="AV56" s="378"/>
      <c r="AW56" s="378"/>
      <c r="AX56" s="378"/>
      <c r="AY56" s="378"/>
      <c r="AZ56" s="378"/>
      <c r="BA56" s="378"/>
      <c r="BB56" s="378"/>
      <c r="BC56" s="378"/>
      <c r="BD56" s="378"/>
      <c r="BE56" s="378"/>
      <c r="BF56" s="378"/>
    </row>
    <row r="57" spans="1:58" s="135" customFormat="1" ht="21.6" customHeight="1" x14ac:dyDescent="0.2">
      <c r="A57" s="378"/>
      <c r="B57" s="379"/>
      <c r="C57" s="411" t="s">
        <v>59</v>
      </c>
      <c r="D57" s="402"/>
      <c r="E57" s="402"/>
      <c r="F57" s="396">
        <v>1</v>
      </c>
      <c r="G57" s="397" t="str">
        <f t="shared" si="7"/>
        <v/>
      </c>
      <c r="H57" s="396">
        <v>0</v>
      </c>
      <c r="I57" s="406">
        <f>IFERROR(H57/H53,"")</f>
        <v>0</v>
      </c>
      <c r="J57" s="407">
        <f t="shared" si="9"/>
        <v>-1</v>
      </c>
      <c r="K57" s="396">
        <v>0</v>
      </c>
      <c r="L57" s="397" t="str">
        <f t="shared" si="68"/>
        <v/>
      </c>
      <c r="M57" s="396">
        <v>0</v>
      </c>
      <c r="N57" s="406">
        <f>IFERROR(M57/M53,"")</f>
        <v>0</v>
      </c>
      <c r="O57" s="407">
        <f t="shared" si="69"/>
        <v>0</v>
      </c>
      <c r="P57" s="396">
        <v>1</v>
      </c>
      <c r="Q57" s="397" t="str">
        <f t="shared" si="70"/>
        <v/>
      </c>
      <c r="R57" s="396">
        <v>0</v>
      </c>
      <c r="S57" s="406">
        <f>IFERROR(R57/R53,"")</f>
        <v>0</v>
      </c>
      <c r="T57" s="407">
        <f t="shared" si="71"/>
        <v>-1</v>
      </c>
      <c r="U57" s="396">
        <v>0</v>
      </c>
      <c r="V57" s="397" t="str">
        <f t="shared" si="72"/>
        <v/>
      </c>
      <c r="W57" s="396">
        <v>0</v>
      </c>
      <c r="X57" s="406">
        <f>IFERROR(W57/W53,"")</f>
        <v>0</v>
      </c>
      <c r="Y57" s="407">
        <f t="shared" si="73"/>
        <v>0</v>
      </c>
      <c r="Z57" s="396">
        <v>0</v>
      </c>
      <c r="AA57" s="397" t="str">
        <f t="shared" si="74"/>
        <v/>
      </c>
      <c r="AB57" s="396">
        <v>0</v>
      </c>
      <c r="AC57" s="406">
        <f>IFERROR(AB57/AB53,"")</f>
        <v>0</v>
      </c>
      <c r="AD57" s="407">
        <f t="shared" si="75"/>
        <v>0</v>
      </c>
      <c r="AE57" s="396">
        <v>0</v>
      </c>
      <c r="AF57" s="397" t="str">
        <f t="shared" si="76"/>
        <v/>
      </c>
      <c r="AG57" s="396">
        <v>0</v>
      </c>
      <c r="AH57" s="406">
        <f>IFERROR(AG57/AG53,"")</f>
        <v>0</v>
      </c>
      <c r="AI57" s="407">
        <f t="shared" si="77"/>
        <v>0</v>
      </c>
      <c r="AJ57" s="396">
        <v>0</v>
      </c>
      <c r="AK57" s="397" t="str">
        <f t="shared" si="78"/>
        <v/>
      </c>
      <c r="AL57" s="396">
        <v>0</v>
      </c>
      <c r="AM57" s="406">
        <f>IFERROR(AL57/AL53,"")</f>
        <v>0</v>
      </c>
      <c r="AN57" s="407">
        <f t="shared" si="79"/>
        <v>0</v>
      </c>
      <c r="AO57" s="378"/>
      <c r="AP57" s="378"/>
      <c r="AQ57" s="378"/>
      <c r="AR57" s="378"/>
      <c r="AS57" s="378"/>
      <c r="AT57" s="378"/>
      <c r="AU57" s="378"/>
      <c r="AV57" s="378"/>
      <c r="AW57" s="378"/>
      <c r="AX57" s="378"/>
      <c r="AY57" s="378"/>
      <c r="AZ57" s="378"/>
      <c r="BA57" s="378"/>
      <c r="BB57" s="378"/>
      <c r="BC57" s="378"/>
      <c r="BD57" s="378"/>
      <c r="BE57" s="378"/>
      <c r="BF57" s="378"/>
    </row>
    <row r="58" spans="1:58" s="135" customFormat="1" ht="21.6" customHeight="1" x14ac:dyDescent="0.2">
      <c r="A58" s="378"/>
      <c r="B58" s="379"/>
      <c r="C58" s="411" t="s">
        <v>60</v>
      </c>
      <c r="D58" s="402"/>
      <c r="E58" s="402"/>
      <c r="F58" s="396">
        <v>0</v>
      </c>
      <c r="G58" s="397" t="str">
        <f t="shared" si="7"/>
        <v/>
      </c>
      <c r="H58" s="396">
        <v>0</v>
      </c>
      <c r="I58" s="406">
        <f>IFERROR(H58/H53,"")</f>
        <v>0</v>
      </c>
      <c r="J58" s="407">
        <f t="shared" si="9"/>
        <v>0</v>
      </c>
      <c r="K58" s="396">
        <v>0</v>
      </c>
      <c r="L58" s="397" t="str">
        <f t="shared" si="68"/>
        <v/>
      </c>
      <c r="M58" s="396">
        <v>0</v>
      </c>
      <c r="N58" s="406">
        <f>IFERROR(M58/M53,"")</f>
        <v>0</v>
      </c>
      <c r="O58" s="407">
        <f t="shared" si="69"/>
        <v>0</v>
      </c>
      <c r="P58" s="396">
        <v>0</v>
      </c>
      <c r="Q58" s="397" t="str">
        <f t="shared" si="70"/>
        <v/>
      </c>
      <c r="R58" s="396">
        <v>0</v>
      </c>
      <c r="S58" s="406">
        <f>IFERROR(R58/R53,"")</f>
        <v>0</v>
      </c>
      <c r="T58" s="407">
        <f t="shared" si="71"/>
        <v>0</v>
      </c>
      <c r="U58" s="396">
        <v>0</v>
      </c>
      <c r="V58" s="397" t="str">
        <f t="shared" si="72"/>
        <v/>
      </c>
      <c r="W58" s="396">
        <v>0</v>
      </c>
      <c r="X58" s="406">
        <f>IFERROR(W58/W53,"")</f>
        <v>0</v>
      </c>
      <c r="Y58" s="407">
        <f t="shared" si="73"/>
        <v>0</v>
      </c>
      <c r="Z58" s="396">
        <v>0</v>
      </c>
      <c r="AA58" s="397" t="str">
        <f t="shared" si="74"/>
        <v/>
      </c>
      <c r="AB58" s="396">
        <v>0</v>
      </c>
      <c r="AC58" s="406">
        <f>IFERROR(AB58/AB53,"")</f>
        <v>0</v>
      </c>
      <c r="AD58" s="407">
        <f t="shared" si="75"/>
        <v>0</v>
      </c>
      <c r="AE58" s="396">
        <v>0</v>
      </c>
      <c r="AF58" s="397" t="str">
        <f t="shared" si="76"/>
        <v/>
      </c>
      <c r="AG58" s="396">
        <v>0</v>
      </c>
      <c r="AH58" s="406">
        <f>IFERROR(AG58/AG53,"")</f>
        <v>0</v>
      </c>
      <c r="AI58" s="407">
        <f t="shared" si="77"/>
        <v>0</v>
      </c>
      <c r="AJ58" s="396">
        <v>0</v>
      </c>
      <c r="AK58" s="397" t="str">
        <f t="shared" si="78"/>
        <v/>
      </c>
      <c r="AL58" s="396">
        <v>0</v>
      </c>
      <c r="AM58" s="406">
        <f>IFERROR(AL58/AL53,"")</f>
        <v>0</v>
      </c>
      <c r="AN58" s="407">
        <f t="shared" si="79"/>
        <v>0</v>
      </c>
      <c r="AO58" s="378"/>
      <c r="AP58" s="378"/>
      <c r="AQ58" s="378"/>
      <c r="AR58" s="378"/>
      <c r="AS58" s="378"/>
      <c r="AT58" s="378"/>
      <c r="AU58" s="378"/>
      <c r="AV58" s="378"/>
      <c r="AW58" s="378"/>
      <c r="AX58" s="378"/>
      <c r="AY58" s="378"/>
      <c r="AZ58" s="378"/>
      <c r="BA58" s="378"/>
      <c r="BB58" s="378"/>
      <c r="BC58" s="378"/>
      <c r="BD58" s="378"/>
      <c r="BE58" s="378"/>
      <c r="BF58" s="378"/>
    </row>
    <row r="59" spans="1:58" s="135" customFormat="1" ht="21.6" customHeight="1" x14ac:dyDescent="0.2">
      <c r="A59" s="378"/>
      <c r="B59" s="379"/>
      <c r="C59" s="411" t="s">
        <v>57</v>
      </c>
      <c r="D59" s="402"/>
      <c r="E59" s="402"/>
      <c r="F59" s="396">
        <v>112</v>
      </c>
      <c r="G59" s="397" t="str">
        <f t="shared" si="7"/>
        <v/>
      </c>
      <c r="H59" s="396">
        <v>13</v>
      </c>
      <c r="I59" s="406">
        <f>IFERROR(H59/H53,"")</f>
        <v>1.3429752066115703E-2</v>
      </c>
      <c r="J59" s="407">
        <f t="shared" si="9"/>
        <v>-0.8839285714285714</v>
      </c>
      <c r="K59" s="396">
        <v>42</v>
      </c>
      <c r="L59" s="397" t="str">
        <f t="shared" si="68"/>
        <v/>
      </c>
      <c r="M59" s="396">
        <v>6</v>
      </c>
      <c r="N59" s="406">
        <f>IFERROR(M59/M53,"")</f>
        <v>5.6074766355140186E-2</v>
      </c>
      <c r="O59" s="407">
        <f t="shared" si="69"/>
        <v>-0.8571428571428571</v>
      </c>
      <c r="P59" s="396">
        <v>43</v>
      </c>
      <c r="Q59" s="397" t="str">
        <f t="shared" si="70"/>
        <v/>
      </c>
      <c r="R59" s="396">
        <v>2</v>
      </c>
      <c r="S59" s="406">
        <f>IFERROR(R59/R53,"")</f>
        <v>2.9629629629629628E-3</v>
      </c>
      <c r="T59" s="407">
        <f t="shared" si="71"/>
        <v>-0.95348837209302328</v>
      </c>
      <c r="U59" s="396">
        <v>9</v>
      </c>
      <c r="V59" s="397" t="str">
        <f t="shared" si="72"/>
        <v/>
      </c>
      <c r="W59" s="396">
        <v>0</v>
      </c>
      <c r="X59" s="406">
        <f>IFERROR(W59/W53,"")</f>
        <v>0</v>
      </c>
      <c r="Y59" s="407">
        <f t="shared" si="73"/>
        <v>-1</v>
      </c>
      <c r="Z59" s="396">
        <v>3</v>
      </c>
      <c r="AA59" s="397" t="str">
        <f t="shared" si="74"/>
        <v/>
      </c>
      <c r="AB59" s="396">
        <v>4</v>
      </c>
      <c r="AC59" s="406">
        <f>IFERROR(AB59/AB53,"")</f>
        <v>4.8192771084337352E-2</v>
      </c>
      <c r="AD59" s="407">
        <f t="shared" si="75"/>
        <v>0.33333333333333331</v>
      </c>
      <c r="AE59" s="396">
        <v>4</v>
      </c>
      <c r="AF59" s="397" t="str">
        <f t="shared" si="76"/>
        <v/>
      </c>
      <c r="AG59" s="396">
        <v>0</v>
      </c>
      <c r="AH59" s="406">
        <f>IFERROR(AG59/AG53,"")</f>
        <v>0</v>
      </c>
      <c r="AI59" s="407">
        <f t="shared" si="77"/>
        <v>-1</v>
      </c>
      <c r="AJ59" s="396">
        <v>11</v>
      </c>
      <c r="AK59" s="397" t="str">
        <f t="shared" si="78"/>
        <v/>
      </c>
      <c r="AL59" s="396">
        <v>1</v>
      </c>
      <c r="AM59" s="406">
        <f>IFERROR(AL59/AL53,"")</f>
        <v>2.4390243902439025E-2</v>
      </c>
      <c r="AN59" s="407">
        <f t="shared" si="79"/>
        <v>-0.90909090909090906</v>
      </c>
      <c r="AO59" s="378"/>
      <c r="AP59" s="378"/>
      <c r="AQ59" s="378"/>
      <c r="AR59" s="378"/>
      <c r="AS59" s="378"/>
      <c r="AT59" s="378"/>
      <c r="AU59" s="378"/>
      <c r="AV59" s="378"/>
      <c r="AW59" s="378"/>
      <c r="AX59" s="378"/>
      <c r="AY59" s="378"/>
      <c r="AZ59" s="378"/>
      <c r="BA59" s="378"/>
      <c r="BB59" s="378"/>
      <c r="BC59" s="378"/>
      <c r="BD59" s="378"/>
      <c r="BE59" s="378"/>
      <c r="BF59" s="378"/>
    </row>
    <row r="60" spans="1:58" s="135" customFormat="1" ht="21.6" customHeight="1" x14ac:dyDescent="0.2">
      <c r="A60" s="378"/>
      <c r="B60" s="379"/>
      <c r="C60" s="402" t="s">
        <v>21</v>
      </c>
      <c r="D60" s="402"/>
      <c r="E60" s="402"/>
      <c r="F60" s="400">
        <f t="shared" ref="F60:H60" si="80">SUM(F61:F66)</f>
        <v>1026</v>
      </c>
      <c r="G60" s="400"/>
      <c r="H60" s="400">
        <f t="shared" si="80"/>
        <v>968</v>
      </c>
      <c r="I60" s="401"/>
      <c r="J60" s="412"/>
      <c r="K60" s="400">
        <f>SUM(K61:K66)</f>
        <v>114</v>
      </c>
      <c r="L60" s="400"/>
      <c r="M60" s="400">
        <f t="shared" ref="M60" si="81">SUM(M61:M66)</f>
        <v>107</v>
      </c>
      <c r="N60" s="401"/>
      <c r="O60" s="412"/>
      <c r="P60" s="400">
        <f>SUM(P61:P66)</f>
        <v>797</v>
      </c>
      <c r="Q60" s="400"/>
      <c r="R60" s="400">
        <f t="shared" ref="R60" si="82">SUM(R61:R66)</f>
        <v>675</v>
      </c>
      <c r="S60" s="413"/>
      <c r="T60" s="412"/>
      <c r="U60" s="400">
        <f>SUM(U61:U66)</f>
        <v>38</v>
      </c>
      <c r="V60" s="400"/>
      <c r="W60" s="400">
        <f t="shared" ref="W60" si="83">SUM(W61:W66)</f>
        <v>54</v>
      </c>
      <c r="X60" s="413"/>
      <c r="Y60" s="412"/>
      <c r="Z60" s="400">
        <f>SUM(Z61:Z66)</f>
        <v>34</v>
      </c>
      <c r="AA60" s="400"/>
      <c r="AB60" s="400">
        <f t="shared" ref="AB60" si="84">SUM(AB61:AB66)</f>
        <v>83</v>
      </c>
      <c r="AC60" s="413"/>
      <c r="AD60" s="412"/>
      <c r="AE60" s="400">
        <f>SUM(AE61:AE66)</f>
        <v>6</v>
      </c>
      <c r="AF60" s="400"/>
      <c r="AG60" s="400">
        <f t="shared" ref="AG60" si="85">SUM(AG61:AG66)</f>
        <v>8</v>
      </c>
      <c r="AH60" s="413"/>
      <c r="AI60" s="412"/>
      <c r="AJ60" s="400">
        <f>SUM(AJ61:AJ66)</f>
        <v>37</v>
      </c>
      <c r="AK60" s="400"/>
      <c r="AL60" s="400">
        <f t="shared" ref="AL60" si="86">SUM(AL61:AL66)</f>
        <v>41</v>
      </c>
      <c r="AM60" s="413"/>
      <c r="AN60" s="412"/>
      <c r="AO60" s="378"/>
      <c r="AP60" s="378"/>
      <c r="AQ60" s="378"/>
      <c r="AR60" s="378"/>
      <c r="AS60" s="378"/>
      <c r="AT60" s="378"/>
      <c r="AU60" s="378"/>
      <c r="AV60" s="378"/>
      <c r="AW60" s="378"/>
      <c r="AX60" s="378"/>
      <c r="AY60" s="378"/>
      <c r="AZ60" s="378"/>
      <c r="BA60" s="378"/>
      <c r="BB60" s="378"/>
      <c r="BC60" s="378"/>
      <c r="BD60" s="378"/>
      <c r="BE60" s="378"/>
      <c r="BF60" s="378"/>
    </row>
    <row r="61" spans="1:58" s="135" customFormat="1" ht="21.6" customHeight="1" x14ac:dyDescent="0.2">
      <c r="A61" s="378"/>
      <c r="B61" s="379"/>
      <c r="C61" s="411" t="s">
        <v>62</v>
      </c>
      <c r="D61" s="402"/>
      <c r="E61" s="402"/>
      <c r="F61" s="396">
        <v>672</v>
      </c>
      <c r="G61" s="397" t="str">
        <f t="shared" si="7"/>
        <v/>
      </c>
      <c r="H61" s="396">
        <v>710</v>
      </c>
      <c r="I61" s="406">
        <f>IFERROR(H61/H60,"")</f>
        <v>0.73347107438016534</v>
      </c>
      <c r="J61" s="407">
        <f t="shared" si="9"/>
        <v>5.6547619047619048E-2</v>
      </c>
      <c r="K61" s="396">
        <v>62</v>
      </c>
      <c r="L61" s="397" t="str">
        <f t="shared" ref="L61:L66" si="87">IFERROR(K61/K$9,"")</f>
        <v/>
      </c>
      <c r="M61" s="396">
        <v>88</v>
      </c>
      <c r="N61" s="406">
        <f>IFERROR(M61/M60,"")</f>
        <v>0.82242990654205606</v>
      </c>
      <c r="O61" s="407">
        <f t="shared" ref="O61:O66" si="88">IFERROR(( M61-K61)/K61,M61)</f>
        <v>0.41935483870967744</v>
      </c>
      <c r="P61" s="396">
        <v>555</v>
      </c>
      <c r="Q61" s="397" t="str">
        <f t="shared" ref="Q61:Q66" si="89">IFERROR(P61/P$9,"")</f>
        <v/>
      </c>
      <c r="R61" s="396">
        <v>478</v>
      </c>
      <c r="S61" s="406">
        <f>IFERROR(R61/R60,"")</f>
        <v>0.70814814814814819</v>
      </c>
      <c r="T61" s="407">
        <f t="shared" ref="T61:T66" si="90">IFERROR(( R61-P61)/P61,R61)</f>
        <v>-0.13873873873873874</v>
      </c>
      <c r="U61" s="396">
        <v>28</v>
      </c>
      <c r="V61" s="397" t="str">
        <f t="shared" ref="V61:V66" si="91">IFERROR(U61/U$9,"")</f>
        <v/>
      </c>
      <c r="W61" s="396">
        <v>49</v>
      </c>
      <c r="X61" s="406">
        <f>IFERROR(W61/W60,"")</f>
        <v>0.90740740740740744</v>
      </c>
      <c r="Y61" s="407">
        <f t="shared" ref="Y61:Y66" si="92">IFERROR(( W61-U61)/U61,W61)</f>
        <v>0.75</v>
      </c>
      <c r="Z61" s="396">
        <v>10</v>
      </c>
      <c r="AA61" s="397" t="str">
        <f t="shared" ref="AA61:AA66" si="93">IFERROR(Z61/Z$9,"")</f>
        <v/>
      </c>
      <c r="AB61" s="396">
        <v>58</v>
      </c>
      <c r="AC61" s="406">
        <f>IFERROR(AB61/AB60,"")</f>
        <v>0.6987951807228916</v>
      </c>
      <c r="AD61" s="407">
        <f t="shared" ref="AD61:AD66" si="94">IFERROR(( AB61-Z61)/Z61,AB61)</f>
        <v>4.8</v>
      </c>
      <c r="AE61" s="396">
        <v>2</v>
      </c>
      <c r="AF61" s="397" t="str">
        <f t="shared" ref="AF61:AF66" si="95">IFERROR(AE61/AE$9,"")</f>
        <v/>
      </c>
      <c r="AG61" s="396">
        <v>5</v>
      </c>
      <c r="AH61" s="406">
        <f>IFERROR(AG61/AG60,"")</f>
        <v>0.625</v>
      </c>
      <c r="AI61" s="407">
        <f t="shared" ref="AI61:AI66" si="96">IFERROR(( AG61-AE61)/AE61,AG61)</f>
        <v>1.5</v>
      </c>
      <c r="AJ61" s="396">
        <v>15</v>
      </c>
      <c r="AK61" s="397" t="str">
        <f t="shared" ref="AK61:AK66" si="97">IFERROR(AJ61/AJ$9,"")</f>
        <v/>
      </c>
      <c r="AL61" s="396">
        <v>32</v>
      </c>
      <c r="AM61" s="406">
        <f>IFERROR(AL61/AL60,"")</f>
        <v>0.78048780487804881</v>
      </c>
      <c r="AN61" s="407">
        <f t="shared" ref="AN61:AN66" si="98">IFERROR(( AL61-AJ61)/AJ61,AL61)</f>
        <v>1.1333333333333333</v>
      </c>
      <c r="AO61" s="378"/>
      <c r="AP61" s="378"/>
      <c r="AQ61" s="378"/>
      <c r="AR61" s="378"/>
      <c r="AS61" s="378"/>
      <c r="AT61" s="378"/>
      <c r="AU61" s="378"/>
      <c r="AV61" s="378"/>
      <c r="AW61" s="378"/>
      <c r="AX61" s="378"/>
      <c r="AY61" s="378"/>
      <c r="AZ61" s="378"/>
      <c r="BA61" s="378"/>
      <c r="BB61" s="378"/>
      <c r="BC61" s="378"/>
      <c r="BD61" s="378"/>
      <c r="BE61" s="378"/>
      <c r="BF61" s="378"/>
    </row>
    <row r="62" spans="1:58" s="135" customFormat="1" ht="21.6" customHeight="1" x14ac:dyDescent="0.2">
      <c r="A62" s="378"/>
      <c r="B62" s="379"/>
      <c r="C62" s="411" t="s">
        <v>63</v>
      </c>
      <c r="D62" s="402"/>
      <c r="E62" s="402"/>
      <c r="F62" s="396">
        <v>243</v>
      </c>
      <c r="G62" s="397" t="str">
        <f t="shared" si="7"/>
        <v/>
      </c>
      <c r="H62" s="396">
        <v>248</v>
      </c>
      <c r="I62" s="406">
        <f>IFERROR(H62/H60,"")</f>
        <v>0.256198347107438</v>
      </c>
      <c r="J62" s="407">
        <f t="shared" si="9"/>
        <v>2.0576131687242798E-2</v>
      </c>
      <c r="K62" s="396">
        <v>10</v>
      </c>
      <c r="L62" s="397" t="str">
        <f t="shared" si="87"/>
        <v/>
      </c>
      <c r="M62" s="396">
        <v>13</v>
      </c>
      <c r="N62" s="406">
        <f>IFERROR(M62/M60,"")</f>
        <v>0.12149532710280374</v>
      </c>
      <c r="O62" s="407">
        <f t="shared" si="88"/>
        <v>0.3</v>
      </c>
      <c r="P62" s="396">
        <v>201</v>
      </c>
      <c r="Q62" s="397" t="str">
        <f t="shared" si="89"/>
        <v/>
      </c>
      <c r="R62" s="396">
        <v>195</v>
      </c>
      <c r="S62" s="406">
        <f>IFERROR(R62/R60,"")</f>
        <v>0.28888888888888886</v>
      </c>
      <c r="T62" s="407">
        <f t="shared" si="90"/>
        <v>-2.9850746268656716E-2</v>
      </c>
      <c r="U62" s="396">
        <v>1</v>
      </c>
      <c r="V62" s="397" t="str">
        <f t="shared" si="91"/>
        <v/>
      </c>
      <c r="W62" s="396">
        <v>5</v>
      </c>
      <c r="X62" s="406">
        <f>IFERROR(W62/W60,"")</f>
        <v>9.2592592592592587E-2</v>
      </c>
      <c r="Y62" s="407">
        <f t="shared" si="92"/>
        <v>4</v>
      </c>
      <c r="Z62" s="396">
        <v>21</v>
      </c>
      <c r="AA62" s="397" t="str">
        <f t="shared" si="93"/>
        <v/>
      </c>
      <c r="AB62" s="396">
        <v>23</v>
      </c>
      <c r="AC62" s="406">
        <f>IFERROR(AB62/AB60,"")</f>
        <v>0.27710843373493976</v>
      </c>
      <c r="AD62" s="407">
        <f t="shared" si="94"/>
        <v>9.5238095238095233E-2</v>
      </c>
      <c r="AE62" s="396">
        <v>0</v>
      </c>
      <c r="AF62" s="397" t="str">
        <f t="shared" si="95"/>
        <v/>
      </c>
      <c r="AG62" s="396">
        <v>3</v>
      </c>
      <c r="AH62" s="406">
        <f>IFERROR(AG62/AG60,"")</f>
        <v>0.375</v>
      </c>
      <c r="AI62" s="407">
        <f t="shared" si="96"/>
        <v>3</v>
      </c>
      <c r="AJ62" s="396">
        <v>10</v>
      </c>
      <c r="AK62" s="397" t="str">
        <f t="shared" si="97"/>
        <v/>
      </c>
      <c r="AL62" s="396">
        <v>9</v>
      </c>
      <c r="AM62" s="406">
        <f>IFERROR(AL62/AL60,"")</f>
        <v>0.21951219512195122</v>
      </c>
      <c r="AN62" s="407">
        <f t="shared" si="98"/>
        <v>-0.1</v>
      </c>
      <c r="AO62" s="378"/>
      <c r="AP62" s="378"/>
      <c r="AQ62" s="378"/>
      <c r="AR62" s="378"/>
      <c r="AS62" s="378"/>
      <c r="AT62" s="378"/>
      <c r="AU62" s="378"/>
      <c r="AV62" s="378"/>
      <c r="AW62" s="378"/>
      <c r="AX62" s="378"/>
      <c r="AY62" s="378"/>
      <c r="AZ62" s="378"/>
      <c r="BA62" s="378"/>
      <c r="BB62" s="378"/>
      <c r="BC62" s="378"/>
      <c r="BD62" s="378"/>
      <c r="BE62" s="378"/>
      <c r="BF62" s="378"/>
    </row>
    <row r="63" spans="1:58" s="135" customFormat="1" ht="21.6" customHeight="1" x14ac:dyDescent="0.2">
      <c r="A63" s="378"/>
      <c r="B63" s="379"/>
      <c r="C63" s="411" t="s">
        <v>64</v>
      </c>
      <c r="D63" s="402"/>
      <c r="E63" s="402"/>
      <c r="F63" s="396">
        <v>2</v>
      </c>
      <c r="G63" s="397" t="str">
        <f t="shared" si="7"/>
        <v/>
      </c>
      <c r="H63" s="396">
        <v>3</v>
      </c>
      <c r="I63" s="406">
        <f>IFERROR(H63/H60,"")</f>
        <v>3.0991735537190084E-3</v>
      </c>
      <c r="J63" s="407">
        <f t="shared" si="9"/>
        <v>0.5</v>
      </c>
      <c r="K63" s="396">
        <v>0</v>
      </c>
      <c r="L63" s="397" t="str">
        <f t="shared" si="87"/>
        <v/>
      </c>
      <c r="M63" s="396">
        <v>3</v>
      </c>
      <c r="N63" s="406">
        <f>IFERROR(M63/M60,"")</f>
        <v>2.8037383177570093E-2</v>
      </c>
      <c r="O63" s="407">
        <f t="shared" si="88"/>
        <v>3</v>
      </c>
      <c r="P63" s="396">
        <v>0</v>
      </c>
      <c r="Q63" s="397" t="str">
        <f t="shared" si="89"/>
        <v/>
      </c>
      <c r="R63" s="396">
        <v>0</v>
      </c>
      <c r="S63" s="406">
        <f>IFERROR(R63/R60,"")</f>
        <v>0</v>
      </c>
      <c r="T63" s="407">
        <f t="shared" si="90"/>
        <v>0</v>
      </c>
      <c r="U63" s="396">
        <v>0</v>
      </c>
      <c r="V63" s="397" t="str">
        <f t="shared" si="91"/>
        <v/>
      </c>
      <c r="W63" s="396">
        <v>0</v>
      </c>
      <c r="X63" s="406">
        <f>IFERROR(W63/W60,"")</f>
        <v>0</v>
      </c>
      <c r="Y63" s="407">
        <f t="shared" si="92"/>
        <v>0</v>
      </c>
      <c r="Z63" s="396">
        <v>0</v>
      </c>
      <c r="AA63" s="397" t="str">
        <f t="shared" si="93"/>
        <v/>
      </c>
      <c r="AB63" s="396">
        <v>0</v>
      </c>
      <c r="AC63" s="406">
        <f>IFERROR(AB63/AB60,"")</f>
        <v>0</v>
      </c>
      <c r="AD63" s="407">
        <f t="shared" si="94"/>
        <v>0</v>
      </c>
      <c r="AE63" s="396">
        <v>0</v>
      </c>
      <c r="AF63" s="397" t="str">
        <f t="shared" si="95"/>
        <v/>
      </c>
      <c r="AG63" s="396">
        <v>0</v>
      </c>
      <c r="AH63" s="406">
        <f>IFERROR(AG63/AG60,"")</f>
        <v>0</v>
      </c>
      <c r="AI63" s="407">
        <f t="shared" si="96"/>
        <v>0</v>
      </c>
      <c r="AJ63" s="396">
        <v>2</v>
      </c>
      <c r="AK63" s="397" t="str">
        <f t="shared" si="97"/>
        <v/>
      </c>
      <c r="AL63" s="396">
        <v>0</v>
      </c>
      <c r="AM63" s="406">
        <f>IFERROR(AL63/AL60,"")</f>
        <v>0</v>
      </c>
      <c r="AN63" s="407">
        <f t="shared" si="98"/>
        <v>-1</v>
      </c>
      <c r="AO63" s="378"/>
      <c r="AP63" s="378"/>
      <c r="AQ63" s="378"/>
      <c r="AR63" s="378"/>
      <c r="AS63" s="378"/>
      <c r="AT63" s="378"/>
      <c r="AU63" s="378"/>
      <c r="AV63" s="378"/>
      <c r="AW63" s="378"/>
      <c r="AX63" s="378"/>
      <c r="AY63" s="378"/>
      <c r="AZ63" s="378"/>
      <c r="BA63" s="378"/>
      <c r="BB63" s="378"/>
      <c r="BC63" s="378"/>
      <c r="BD63" s="378"/>
      <c r="BE63" s="378"/>
      <c r="BF63" s="378"/>
    </row>
    <row r="64" spans="1:58" s="135" customFormat="1" ht="21.6" customHeight="1" x14ac:dyDescent="0.2">
      <c r="A64" s="378"/>
      <c r="B64" s="379"/>
      <c r="C64" s="411" t="s">
        <v>65</v>
      </c>
      <c r="D64" s="402"/>
      <c r="E64" s="402"/>
      <c r="F64" s="396">
        <v>1</v>
      </c>
      <c r="G64" s="397" t="str">
        <f t="shared" si="7"/>
        <v/>
      </c>
      <c r="H64" s="396">
        <v>0</v>
      </c>
      <c r="I64" s="406">
        <f>IFERROR(H64/H60,"")</f>
        <v>0</v>
      </c>
      <c r="J64" s="407">
        <f t="shared" si="9"/>
        <v>-1</v>
      </c>
      <c r="K64" s="396">
        <v>0</v>
      </c>
      <c r="L64" s="397" t="str">
        <f t="shared" si="87"/>
        <v/>
      </c>
      <c r="M64" s="396">
        <v>0</v>
      </c>
      <c r="N64" s="406">
        <f>IFERROR(M64/M60,"")</f>
        <v>0</v>
      </c>
      <c r="O64" s="407">
        <f t="shared" si="88"/>
        <v>0</v>
      </c>
      <c r="P64" s="396">
        <v>1</v>
      </c>
      <c r="Q64" s="397" t="str">
        <f t="shared" si="89"/>
        <v/>
      </c>
      <c r="R64" s="396">
        <v>0</v>
      </c>
      <c r="S64" s="406">
        <f>IFERROR(R64/R60,"")</f>
        <v>0</v>
      </c>
      <c r="T64" s="407">
        <f t="shared" si="90"/>
        <v>-1</v>
      </c>
      <c r="U64" s="396">
        <v>0</v>
      </c>
      <c r="V64" s="397" t="str">
        <f t="shared" si="91"/>
        <v/>
      </c>
      <c r="W64" s="396">
        <v>0</v>
      </c>
      <c r="X64" s="406">
        <f>IFERROR(W64/W60,"")</f>
        <v>0</v>
      </c>
      <c r="Y64" s="407">
        <f t="shared" si="92"/>
        <v>0</v>
      </c>
      <c r="Z64" s="396">
        <v>0</v>
      </c>
      <c r="AA64" s="397" t="str">
        <f t="shared" si="93"/>
        <v/>
      </c>
      <c r="AB64" s="396">
        <v>0</v>
      </c>
      <c r="AC64" s="406">
        <f>IFERROR(AB64/AB60,"")</f>
        <v>0</v>
      </c>
      <c r="AD64" s="407">
        <f t="shared" si="94"/>
        <v>0</v>
      </c>
      <c r="AE64" s="396">
        <v>0</v>
      </c>
      <c r="AF64" s="397" t="str">
        <f t="shared" si="95"/>
        <v/>
      </c>
      <c r="AG64" s="396">
        <v>0</v>
      </c>
      <c r="AH64" s="406">
        <f>IFERROR(AG64/AG60,"")</f>
        <v>0</v>
      </c>
      <c r="AI64" s="407">
        <f t="shared" si="96"/>
        <v>0</v>
      </c>
      <c r="AJ64" s="396">
        <v>0</v>
      </c>
      <c r="AK64" s="397" t="str">
        <f t="shared" si="97"/>
        <v/>
      </c>
      <c r="AL64" s="396">
        <v>0</v>
      </c>
      <c r="AM64" s="406">
        <f>IFERROR(AL64/AL60,"")</f>
        <v>0</v>
      </c>
      <c r="AN64" s="407">
        <f t="shared" si="98"/>
        <v>0</v>
      </c>
      <c r="AO64" s="378"/>
      <c r="AP64" s="378"/>
      <c r="AQ64" s="378"/>
      <c r="AR64" s="378"/>
      <c r="AS64" s="378"/>
      <c r="AT64" s="378"/>
      <c r="AU64" s="378"/>
      <c r="AV64" s="378"/>
      <c r="AW64" s="378"/>
      <c r="AX64" s="378"/>
      <c r="AY64" s="378"/>
      <c r="AZ64" s="378"/>
      <c r="BA64" s="378"/>
      <c r="BB64" s="378"/>
      <c r="BC64" s="378"/>
      <c r="BD64" s="378"/>
      <c r="BE64" s="378"/>
      <c r="BF64" s="378"/>
    </row>
    <row r="65" spans="1:58" s="135" customFormat="1" ht="21.6" customHeight="1" x14ac:dyDescent="0.2">
      <c r="A65" s="378"/>
      <c r="B65" s="379"/>
      <c r="C65" s="411" t="s">
        <v>66</v>
      </c>
      <c r="D65" s="402"/>
      <c r="E65" s="402"/>
      <c r="F65" s="396">
        <v>0</v>
      </c>
      <c r="G65" s="397" t="str">
        <f t="shared" si="7"/>
        <v/>
      </c>
      <c r="H65" s="396">
        <v>0</v>
      </c>
      <c r="I65" s="406">
        <f>IFERROR(H65/H60,"")</f>
        <v>0</v>
      </c>
      <c r="J65" s="407">
        <f t="shared" si="9"/>
        <v>0</v>
      </c>
      <c r="K65" s="396">
        <v>0</v>
      </c>
      <c r="L65" s="397" t="str">
        <f t="shared" si="87"/>
        <v/>
      </c>
      <c r="M65" s="396">
        <v>0</v>
      </c>
      <c r="N65" s="406">
        <f>IFERROR(M65/M60,"")</f>
        <v>0</v>
      </c>
      <c r="O65" s="407">
        <f t="shared" si="88"/>
        <v>0</v>
      </c>
      <c r="P65" s="396">
        <v>0</v>
      </c>
      <c r="Q65" s="397" t="str">
        <f t="shared" si="89"/>
        <v/>
      </c>
      <c r="R65" s="396">
        <v>0</v>
      </c>
      <c r="S65" s="406">
        <f>IFERROR(R65/R60,"")</f>
        <v>0</v>
      </c>
      <c r="T65" s="407">
        <f t="shared" si="90"/>
        <v>0</v>
      </c>
      <c r="U65" s="396">
        <v>0</v>
      </c>
      <c r="V65" s="397" t="str">
        <f t="shared" si="91"/>
        <v/>
      </c>
      <c r="W65" s="396">
        <v>0</v>
      </c>
      <c r="X65" s="406">
        <f>IFERROR(W65/W60,"")</f>
        <v>0</v>
      </c>
      <c r="Y65" s="407">
        <f t="shared" si="92"/>
        <v>0</v>
      </c>
      <c r="Z65" s="396">
        <v>0</v>
      </c>
      <c r="AA65" s="397" t="str">
        <f t="shared" si="93"/>
        <v/>
      </c>
      <c r="AB65" s="396">
        <v>0</v>
      </c>
      <c r="AC65" s="406">
        <f>IFERROR(AB65/AB60,"")</f>
        <v>0</v>
      </c>
      <c r="AD65" s="407">
        <f t="shared" si="94"/>
        <v>0</v>
      </c>
      <c r="AE65" s="396">
        <v>0</v>
      </c>
      <c r="AF65" s="397" t="str">
        <f t="shared" si="95"/>
        <v/>
      </c>
      <c r="AG65" s="396">
        <v>0</v>
      </c>
      <c r="AH65" s="406">
        <f>IFERROR(AG65/AG60,"")</f>
        <v>0</v>
      </c>
      <c r="AI65" s="407">
        <f t="shared" si="96"/>
        <v>0</v>
      </c>
      <c r="AJ65" s="396">
        <v>0</v>
      </c>
      <c r="AK65" s="397" t="str">
        <f t="shared" si="97"/>
        <v/>
      </c>
      <c r="AL65" s="396">
        <v>0</v>
      </c>
      <c r="AM65" s="406">
        <f>IFERROR(AL65/AL60,"")</f>
        <v>0</v>
      </c>
      <c r="AN65" s="407">
        <f t="shared" si="98"/>
        <v>0</v>
      </c>
      <c r="AO65" s="378"/>
      <c r="AP65" s="378"/>
      <c r="AQ65" s="378"/>
      <c r="AR65" s="378"/>
      <c r="AS65" s="378"/>
      <c r="AT65" s="378"/>
      <c r="AU65" s="378"/>
      <c r="AV65" s="378"/>
      <c r="AW65" s="378"/>
      <c r="AX65" s="378"/>
      <c r="AY65" s="378"/>
      <c r="AZ65" s="378"/>
      <c r="BA65" s="378"/>
      <c r="BB65" s="378"/>
      <c r="BC65" s="378"/>
      <c r="BD65" s="378"/>
      <c r="BE65" s="378"/>
      <c r="BF65" s="378"/>
    </row>
    <row r="66" spans="1:58" s="135" customFormat="1" ht="21.6" customHeight="1" x14ac:dyDescent="0.2">
      <c r="A66" s="378"/>
      <c r="B66" s="379"/>
      <c r="C66" s="411" t="s">
        <v>67</v>
      </c>
      <c r="D66" s="402"/>
      <c r="E66" s="402"/>
      <c r="F66" s="396">
        <v>108</v>
      </c>
      <c r="G66" s="397" t="str">
        <f t="shared" si="7"/>
        <v/>
      </c>
      <c r="H66" s="396">
        <v>7</v>
      </c>
      <c r="I66" s="406">
        <f>IFERROR(H66/H60,"")</f>
        <v>7.2314049586776862E-3</v>
      </c>
      <c r="J66" s="407">
        <f t="shared" si="9"/>
        <v>-0.93518518518518523</v>
      </c>
      <c r="K66" s="396">
        <v>42</v>
      </c>
      <c r="L66" s="397" t="str">
        <f t="shared" si="87"/>
        <v/>
      </c>
      <c r="M66" s="396">
        <v>3</v>
      </c>
      <c r="N66" s="406">
        <f>IFERROR(M66/M60,"")</f>
        <v>2.8037383177570093E-2</v>
      </c>
      <c r="O66" s="407">
        <f t="shared" si="88"/>
        <v>-0.9285714285714286</v>
      </c>
      <c r="P66" s="396">
        <v>40</v>
      </c>
      <c r="Q66" s="397" t="str">
        <f t="shared" si="89"/>
        <v/>
      </c>
      <c r="R66" s="396">
        <v>2</v>
      </c>
      <c r="S66" s="406">
        <f>IFERROR(R66/R60,"")</f>
        <v>2.9629629629629628E-3</v>
      </c>
      <c r="T66" s="407">
        <f t="shared" si="90"/>
        <v>-0.95</v>
      </c>
      <c r="U66" s="396">
        <v>9</v>
      </c>
      <c r="V66" s="397" t="str">
        <f t="shared" si="91"/>
        <v/>
      </c>
      <c r="W66" s="396">
        <v>0</v>
      </c>
      <c r="X66" s="406">
        <f>IFERROR(W66/W60,"")</f>
        <v>0</v>
      </c>
      <c r="Y66" s="407">
        <f t="shared" si="92"/>
        <v>-1</v>
      </c>
      <c r="Z66" s="396">
        <v>3</v>
      </c>
      <c r="AA66" s="397" t="str">
        <f t="shared" si="93"/>
        <v/>
      </c>
      <c r="AB66" s="396">
        <v>2</v>
      </c>
      <c r="AC66" s="406">
        <f>IFERROR(AB66/AB60,"")</f>
        <v>2.4096385542168676E-2</v>
      </c>
      <c r="AD66" s="407">
        <f t="shared" si="94"/>
        <v>-0.33333333333333331</v>
      </c>
      <c r="AE66" s="396">
        <v>4</v>
      </c>
      <c r="AF66" s="397" t="str">
        <f t="shared" si="95"/>
        <v/>
      </c>
      <c r="AG66" s="396">
        <v>0</v>
      </c>
      <c r="AH66" s="406">
        <f>IFERROR(AG66/AG60,"")</f>
        <v>0</v>
      </c>
      <c r="AI66" s="407">
        <f t="shared" si="96"/>
        <v>-1</v>
      </c>
      <c r="AJ66" s="396">
        <v>10</v>
      </c>
      <c r="AK66" s="397" t="str">
        <f t="shared" si="97"/>
        <v/>
      </c>
      <c r="AL66" s="396">
        <v>0</v>
      </c>
      <c r="AM66" s="406">
        <f>IFERROR(AL66/AL60,"")</f>
        <v>0</v>
      </c>
      <c r="AN66" s="407">
        <f t="shared" si="98"/>
        <v>-1</v>
      </c>
      <c r="AO66" s="378"/>
      <c r="AP66" s="378"/>
      <c r="AQ66" s="378"/>
      <c r="AR66" s="378"/>
      <c r="AS66" s="378"/>
      <c r="AT66" s="378"/>
      <c r="AU66" s="378"/>
      <c r="AV66" s="378"/>
      <c r="AW66" s="378"/>
      <c r="AX66" s="378"/>
      <c r="AY66" s="378"/>
      <c r="AZ66" s="378"/>
      <c r="BA66" s="378"/>
      <c r="BB66" s="378"/>
      <c r="BC66" s="378"/>
      <c r="BD66" s="378"/>
      <c r="BE66" s="378"/>
      <c r="BF66" s="378"/>
    </row>
    <row r="67" spans="1:58" s="135" customFormat="1" ht="21.6" customHeight="1" x14ac:dyDescent="0.2">
      <c r="A67" s="378"/>
      <c r="B67" s="379"/>
      <c r="C67" s="402" t="s">
        <v>22</v>
      </c>
      <c r="D67" s="402"/>
      <c r="E67" s="402"/>
      <c r="F67" s="400">
        <f t="shared" ref="F67:H67" si="99">SUM(F68:F73)</f>
        <v>1026</v>
      </c>
      <c r="G67" s="400"/>
      <c r="H67" s="400">
        <f t="shared" si="99"/>
        <v>968</v>
      </c>
      <c r="I67" s="401"/>
      <c r="J67" s="412"/>
      <c r="K67" s="400">
        <f>SUM(K68:K73)</f>
        <v>114</v>
      </c>
      <c r="L67" s="400"/>
      <c r="M67" s="400">
        <f t="shared" ref="M67" si="100">SUM(M68:M73)</f>
        <v>107</v>
      </c>
      <c r="N67" s="401"/>
      <c r="O67" s="412"/>
      <c r="P67" s="400">
        <f>SUM(P68:P73)</f>
        <v>797</v>
      </c>
      <c r="Q67" s="400"/>
      <c r="R67" s="400">
        <f t="shared" ref="R67" si="101">SUM(R68:R73)</f>
        <v>675</v>
      </c>
      <c r="S67" s="413"/>
      <c r="T67" s="412"/>
      <c r="U67" s="400">
        <f>SUM(U68:U73)</f>
        <v>38</v>
      </c>
      <c r="V67" s="400"/>
      <c r="W67" s="400">
        <f t="shared" ref="W67" si="102">SUM(W68:W73)</f>
        <v>54</v>
      </c>
      <c r="X67" s="413"/>
      <c r="Y67" s="412"/>
      <c r="Z67" s="400">
        <f>SUM(Z68:Z73)</f>
        <v>34</v>
      </c>
      <c r="AA67" s="400"/>
      <c r="AB67" s="400">
        <f t="shared" ref="AB67" si="103">SUM(AB68:AB73)</f>
        <v>83</v>
      </c>
      <c r="AC67" s="413"/>
      <c r="AD67" s="412"/>
      <c r="AE67" s="400">
        <f>SUM(AE68:AE73)</f>
        <v>6</v>
      </c>
      <c r="AF67" s="400"/>
      <c r="AG67" s="400">
        <f t="shared" ref="AG67" si="104">SUM(AG68:AG73)</f>
        <v>8</v>
      </c>
      <c r="AH67" s="413"/>
      <c r="AI67" s="412"/>
      <c r="AJ67" s="400">
        <f>SUM(AJ68:AJ73)</f>
        <v>37</v>
      </c>
      <c r="AK67" s="400"/>
      <c r="AL67" s="400">
        <f t="shared" ref="AL67" si="105">SUM(AL68:AL73)</f>
        <v>41</v>
      </c>
      <c r="AM67" s="413"/>
      <c r="AN67" s="412"/>
      <c r="AO67" s="378"/>
      <c r="AP67" s="378"/>
      <c r="AQ67" s="378"/>
      <c r="AR67" s="378"/>
      <c r="AS67" s="378"/>
      <c r="AT67" s="378"/>
      <c r="AU67" s="378"/>
      <c r="AV67" s="378"/>
      <c r="AW67" s="378"/>
      <c r="AX67" s="378"/>
      <c r="AY67" s="378"/>
      <c r="AZ67" s="378"/>
      <c r="BA67" s="378"/>
      <c r="BB67" s="378"/>
      <c r="BC67" s="378"/>
      <c r="BD67" s="378"/>
      <c r="BE67" s="378"/>
      <c r="BF67" s="378"/>
    </row>
    <row r="68" spans="1:58" s="135" customFormat="1" ht="21.6" customHeight="1" x14ac:dyDescent="0.2">
      <c r="A68" s="378"/>
      <c r="B68" s="379"/>
      <c r="C68" s="411" t="s">
        <v>68</v>
      </c>
      <c r="D68" s="402"/>
      <c r="E68" s="402"/>
      <c r="F68" s="396">
        <v>597</v>
      </c>
      <c r="G68" s="397" t="str">
        <f t="shared" si="7"/>
        <v/>
      </c>
      <c r="H68" s="396">
        <v>688</v>
      </c>
      <c r="I68" s="406">
        <f>IFERROR(H68/H67,"")</f>
        <v>0.71074380165289253</v>
      </c>
      <c r="J68" s="407">
        <f t="shared" si="9"/>
        <v>0.15242881072026801</v>
      </c>
      <c r="K68" s="396">
        <v>56</v>
      </c>
      <c r="L68" s="397" t="str">
        <f t="shared" ref="L68:L74" si="106">IFERROR(K68/K$9,"")</f>
        <v/>
      </c>
      <c r="M68" s="396">
        <v>70</v>
      </c>
      <c r="N68" s="406">
        <f>IFERROR(M68/M67,"")</f>
        <v>0.65420560747663548</v>
      </c>
      <c r="O68" s="407">
        <f t="shared" ref="O68:O74" si="107">IFERROR(( M68-K68)/K68,M68)</f>
        <v>0.25</v>
      </c>
      <c r="P68" s="396">
        <v>492</v>
      </c>
      <c r="Q68" s="397" t="str">
        <f t="shared" ref="Q68:Q74" si="108">IFERROR(P68/P$9,"")</f>
        <v/>
      </c>
      <c r="R68" s="396">
        <v>479</v>
      </c>
      <c r="S68" s="406">
        <f>IFERROR(R68/R67,"")</f>
        <v>0.70962962962962961</v>
      </c>
      <c r="T68" s="407">
        <f t="shared" ref="T68:T74" si="109">IFERROR(( R68-P68)/P68,R68)</f>
        <v>-2.6422764227642278E-2</v>
      </c>
      <c r="U68" s="396">
        <v>25</v>
      </c>
      <c r="V68" s="397" t="str">
        <f t="shared" ref="V68:V74" si="110">IFERROR(U68/U$9,"")</f>
        <v/>
      </c>
      <c r="W68" s="396">
        <v>47</v>
      </c>
      <c r="X68" s="406">
        <f>IFERROR(W68/W67,"")</f>
        <v>0.87037037037037035</v>
      </c>
      <c r="Y68" s="407">
        <f t="shared" ref="Y68:Y74" si="111">IFERROR(( W68-U68)/U68,W68)</f>
        <v>0.88</v>
      </c>
      <c r="Z68" s="396">
        <v>10</v>
      </c>
      <c r="AA68" s="397" t="str">
        <f t="shared" ref="AA68:AA74" si="112">IFERROR(Z68/Z$9,"")</f>
        <v/>
      </c>
      <c r="AB68" s="396">
        <v>57</v>
      </c>
      <c r="AC68" s="406">
        <f>IFERROR(AB68/AB67,"")</f>
        <v>0.68674698795180722</v>
      </c>
      <c r="AD68" s="407">
        <f t="shared" ref="AD68:AD74" si="113">IFERROR(( AB68-Z68)/Z68,AB68)</f>
        <v>4.7</v>
      </c>
      <c r="AE68" s="396">
        <v>2</v>
      </c>
      <c r="AF68" s="397" t="str">
        <f t="shared" ref="AF68:AF74" si="114">IFERROR(AE68/AE$9,"")</f>
        <v/>
      </c>
      <c r="AG68" s="396">
        <v>7</v>
      </c>
      <c r="AH68" s="406">
        <f>IFERROR(AG68/AG67,"")</f>
        <v>0.875</v>
      </c>
      <c r="AI68" s="407">
        <f t="shared" ref="AI68:AI74" si="115">IFERROR(( AG68-AE68)/AE68,AG68)</f>
        <v>2.5</v>
      </c>
      <c r="AJ68" s="396">
        <v>12</v>
      </c>
      <c r="AK68" s="397" t="str">
        <f t="shared" ref="AK68:AK74" si="116">IFERROR(AJ68/AJ$9,"")</f>
        <v/>
      </c>
      <c r="AL68" s="396">
        <v>28</v>
      </c>
      <c r="AM68" s="406">
        <f>IFERROR(AL68/AL67,"")</f>
        <v>0.68292682926829273</v>
      </c>
      <c r="AN68" s="407">
        <f t="shared" ref="AN68:AN74" si="117">IFERROR(( AL68-AJ68)/AJ68,AL68)</f>
        <v>1.3333333333333333</v>
      </c>
      <c r="AO68" s="378"/>
      <c r="AP68" s="378"/>
      <c r="AQ68" s="378"/>
      <c r="AR68" s="378"/>
      <c r="AS68" s="378"/>
      <c r="AT68" s="378"/>
      <c r="AU68" s="378"/>
      <c r="AV68" s="378"/>
      <c r="AW68" s="378"/>
      <c r="AX68" s="378"/>
      <c r="AY68" s="378"/>
      <c r="AZ68" s="378"/>
      <c r="BA68" s="378"/>
      <c r="BB68" s="378"/>
      <c r="BC68" s="378"/>
      <c r="BD68" s="378"/>
      <c r="BE68" s="378"/>
      <c r="BF68" s="378"/>
    </row>
    <row r="69" spans="1:58" s="135" customFormat="1" ht="21.6" customHeight="1" x14ac:dyDescent="0.2">
      <c r="A69" s="378"/>
      <c r="B69" s="379"/>
      <c r="C69" s="411" t="s">
        <v>69</v>
      </c>
      <c r="D69" s="402"/>
      <c r="E69" s="402"/>
      <c r="F69" s="396">
        <v>314</v>
      </c>
      <c r="G69" s="397" t="str">
        <f t="shared" si="7"/>
        <v/>
      </c>
      <c r="H69" s="396">
        <v>258</v>
      </c>
      <c r="I69" s="406">
        <f>IFERROR(H69/H67,"")</f>
        <v>0.26652892561983471</v>
      </c>
      <c r="J69" s="407">
        <f t="shared" si="9"/>
        <v>-0.17834394904458598</v>
      </c>
      <c r="K69" s="396">
        <v>15</v>
      </c>
      <c r="L69" s="397" t="str">
        <f t="shared" si="106"/>
        <v/>
      </c>
      <c r="M69" s="396">
        <v>26</v>
      </c>
      <c r="N69" s="406">
        <f>IFERROR(M69/M67,"")</f>
        <v>0.24299065420560748</v>
      </c>
      <c r="O69" s="407">
        <f t="shared" si="107"/>
        <v>0.73333333333333328</v>
      </c>
      <c r="P69" s="396">
        <v>262</v>
      </c>
      <c r="Q69" s="397" t="str">
        <f t="shared" si="108"/>
        <v/>
      </c>
      <c r="R69" s="396">
        <v>190</v>
      </c>
      <c r="S69" s="406">
        <f>IFERROR(R69/R67,"")</f>
        <v>0.2814814814814815</v>
      </c>
      <c r="T69" s="407">
        <f t="shared" si="109"/>
        <v>-0.27480916030534353</v>
      </c>
      <c r="U69" s="396">
        <v>3</v>
      </c>
      <c r="V69" s="397" t="str">
        <f t="shared" si="110"/>
        <v/>
      </c>
      <c r="W69" s="396">
        <v>6</v>
      </c>
      <c r="X69" s="406">
        <f>IFERROR(W69/W67,"")</f>
        <v>0.1111111111111111</v>
      </c>
      <c r="Y69" s="407">
        <f t="shared" si="111"/>
        <v>1</v>
      </c>
      <c r="Z69" s="396">
        <v>21</v>
      </c>
      <c r="AA69" s="397" t="str">
        <f t="shared" si="112"/>
        <v/>
      </c>
      <c r="AB69" s="396">
        <v>24</v>
      </c>
      <c r="AC69" s="406">
        <f>IFERROR(AB69/AB67,"")</f>
        <v>0.28915662650602408</v>
      </c>
      <c r="AD69" s="407">
        <f t="shared" si="113"/>
        <v>0.14285714285714285</v>
      </c>
      <c r="AE69" s="396">
        <v>0</v>
      </c>
      <c r="AF69" s="397" t="str">
        <f t="shared" si="114"/>
        <v/>
      </c>
      <c r="AG69" s="396">
        <v>1</v>
      </c>
      <c r="AH69" s="406">
        <f>IFERROR(AG69/AG67,"")</f>
        <v>0.125</v>
      </c>
      <c r="AI69" s="407">
        <f t="shared" si="115"/>
        <v>1</v>
      </c>
      <c r="AJ69" s="396">
        <v>13</v>
      </c>
      <c r="AK69" s="397" t="str">
        <f t="shared" si="116"/>
        <v/>
      </c>
      <c r="AL69" s="396">
        <v>11</v>
      </c>
      <c r="AM69" s="406">
        <f>IFERROR(AL69/AL67,"")</f>
        <v>0.26829268292682928</v>
      </c>
      <c r="AN69" s="407">
        <f t="shared" si="117"/>
        <v>-0.15384615384615385</v>
      </c>
      <c r="AO69" s="378"/>
      <c r="AP69" s="378"/>
      <c r="AQ69" s="378"/>
      <c r="AR69" s="378"/>
      <c r="AS69" s="378"/>
      <c r="AT69" s="378"/>
      <c r="AU69" s="378"/>
      <c r="AV69" s="378"/>
      <c r="AW69" s="378"/>
      <c r="AX69" s="378"/>
      <c r="AY69" s="378"/>
      <c r="AZ69" s="378"/>
      <c r="BA69" s="378"/>
      <c r="BB69" s="378"/>
      <c r="BC69" s="378"/>
      <c r="BD69" s="378"/>
      <c r="BE69" s="378"/>
      <c r="BF69" s="378"/>
    </row>
    <row r="70" spans="1:58" s="135" customFormat="1" ht="21.6" customHeight="1" x14ac:dyDescent="0.2">
      <c r="A70" s="378"/>
      <c r="B70" s="379"/>
      <c r="C70" s="411" t="s">
        <v>70</v>
      </c>
      <c r="D70" s="402"/>
      <c r="E70" s="402"/>
      <c r="F70" s="396">
        <v>4</v>
      </c>
      <c r="G70" s="397" t="str">
        <f t="shared" si="7"/>
        <v/>
      </c>
      <c r="H70" s="396">
        <v>10</v>
      </c>
      <c r="I70" s="406">
        <f>IFERROR(H70/H67,"")</f>
        <v>1.0330578512396695E-2</v>
      </c>
      <c r="J70" s="407">
        <f t="shared" si="9"/>
        <v>1.5</v>
      </c>
      <c r="K70" s="396">
        <v>1</v>
      </c>
      <c r="L70" s="397" t="str">
        <f t="shared" si="106"/>
        <v/>
      </c>
      <c r="M70" s="396">
        <v>6</v>
      </c>
      <c r="N70" s="406">
        <f>IFERROR(M70/M67,"")</f>
        <v>5.6074766355140186E-2</v>
      </c>
      <c r="O70" s="407">
        <f t="shared" si="107"/>
        <v>5</v>
      </c>
      <c r="P70" s="396">
        <v>0</v>
      </c>
      <c r="Q70" s="397" t="str">
        <f t="shared" si="108"/>
        <v/>
      </c>
      <c r="R70" s="396">
        <v>1</v>
      </c>
      <c r="S70" s="406">
        <f>IFERROR(R70/R67,"")</f>
        <v>1.4814814814814814E-3</v>
      </c>
      <c r="T70" s="407">
        <f t="shared" si="109"/>
        <v>1</v>
      </c>
      <c r="U70" s="396">
        <v>1</v>
      </c>
      <c r="V70" s="397" t="str">
        <f t="shared" si="110"/>
        <v/>
      </c>
      <c r="W70" s="396">
        <v>1</v>
      </c>
      <c r="X70" s="406">
        <f>IFERROR(W70/W67,"")</f>
        <v>1.8518518518518517E-2</v>
      </c>
      <c r="Y70" s="407">
        <f t="shared" si="111"/>
        <v>0</v>
      </c>
      <c r="Z70" s="396">
        <v>1</v>
      </c>
      <c r="AA70" s="397" t="str">
        <f t="shared" si="112"/>
        <v/>
      </c>
      <c r="AB70" s="396">
        <v>1</v>
      </c>
      <c r="AC70" s="406">
        <f>IFERROR(AB70/AB67,"")</f>
        <v>1.2048192771084338E-2</v>
      </c>
      <c r="AD70" s="407">
        <f t="shared" si="113"/>
        <v>0</v>
      </c>
      <c r="AE70" s="396">
        <v>0</v>
      </c>
      <c r="AF70" s="397" t="str">
        <f t="shared" si="114"/>
        <v/>
      </c>
      <c r="AG70" s="396">
        <v>0</v>
      </c>
      <c r="AH70" s="406">
        <f>IFERROR(AG70/AG67,"")</f>
        <v>0</v>
      </c>
      <c r="AI70" s="407">
        <f t="shared" si="115"/>
        <v>0</v>
      </c>
      <c r="AJ70" s="396">
        <v>1</v>
      </c>
      <c r="AK70" s="397" t="str">
        <f t="shared" si="116"/>
        <v/>
      </c>
      <c r="AL70" s="396">
        <v>1</v>
      </c>
      <c r="AM70" s="406">
        <f>IFERROR(AL70/AL67,"")</f>
        <v>2.4390243902439025E-2</v>
      </c>
      <c r="AN70" s="407">
        <f t="shared" si="117"/>
        <v>0</v>
      </c>
      <c r="AO70" s="378"/>
      <c r="AP70" s="378"/>
      <c r="AQ70" s="378"/>
      <c r="AR70" s="378"/>
      <c r="AS70" s="378"/>
      <c r="AT70" s="378"/>
      <c r="AU70" s="378"/>
      <c r="AV70" s="378"/>
      <c r="AW70" s="378"/>
      <c r="AX70" s="378"/>
      <c r="AY70" s="378"/>
      <c r="AZ70" s="378"/>
      <c r="BA70" s="378"/>
      <c r="BB70" s="378"/>
      <c r="BC70" s="378"/>
      <c r="BD70" s="378"/>
      <c r="BE70" s="378"/>
      <c r="BF70" s="378"/>
    </row>
    <row r="71" spans="1:58" s="135" customFormat="1" ht="21.6" customHeight="1" x14ac:dyDescent="0.2">
      <c r="A71" s="378"/>
      <c r="B71" s="379"/>
      <c r="C71" s="411" t="s">
        <v>71</v>
      </c>
      <c r="D71" s="402"/>
      <c r="E71" s="402"/>
      <c r="F71" s="396">
        <v>0</v>
      </c>
      <c r="G71" s="397" t="str">
        <f t="shared" si="7"/>
        <v/>
      </c>
      <c r="H71" s="396">
        <v>0</v>
      </c>
      <c r="I71" s="406">
        <f>IFERROR(H71/H67,"")</f>
        <v>0</v>
      </c>
      <c r="J71" s="407">
        <f t="shared" si="9"/>
        <v>0</v>
      </c>
      <c r="K71" s="396">
        <v>0</v>
      </c>
      <c r="L71" s="397" t="str">
        <f t="shared" si="106"/>
        <v/>
      </c>
      <c r="M71" s="396">
        <v>0</v>
      </c>
      <c r="N71" s="406">
        <f>IFERROR(M71/M67,"")</f>
        <v>0</v>
      </c>
      <c r="O71" s="407">
        <f t="shared" si="107"/>
        <v>0</v>
      </c>
      <c r="P71" s="396">
        <v>0</v>
      </c>
      <c r="Q71" s="397" t="str">
        <f t="shared" si="108"/>
        <v/>
      </c>
      <c r="R71" s="396">
        <v>0</v>
      </c>
      <c r="S71" s="406">
        <f>IFERROR(R71/R67,"")</f>
        <v>0</v>
      </c>
      <c r="T71" s="407">
        <f t="shared" si="109"/>
        <v>0</v>
      </c>
      <c r="U71" s="396">
        <v>0</v>
      </c>
      <c r="V71" s="397" t="str">
        <f t="shared" si="110"/>
        <v/>
      </c>
      <c r="W71" s="396">
        <v>0</v>
      </c>
      <c r="X71" s="406">
        <f>IFERROR(W71/W67,"")</f>
        <v>0</v>
      </c>
      <c r="Y71" s="407">
        <f t="shared" si="111"/>
        <v>0</v>
      </c>
      <c r="Z71" s="396">
        <v>0</v>
      </c>
      <c r="AA71" s="397" t="str">
        <f t="shared" si="112"/>
        <v/>
      </c>
      <c r="AB71" s="396">
        <v>0</v>
      </c>
      <c r="AC71" s="406">
        <f>IFERROR(AB71/AB67,"")</f>
        <v>0</v>
      </c>
      <c r="AD71" s="407">
        <f t="shared" si="113"/>
        <v>0</v>
      </c>
      <c r="AE71" s="396">
        <v>0</v>
      </c>
      <c r="AF71" s="397" t="str">
        <f t="shared" si="114"/>
        <v/>
      </c>
      <c r="AG71" s="396">
        <v>0</v>
      </c>
      <c r="AH71" s="406">
        <f>IFERROR(AG71/AG67,"")</f>
        <v>0</v>
      </c>
      <c r="AI71" s="407">
        <f t="shared" si="115"/>
        <v>0</v>
      </c>
      <c r="AJ71" s="396">
        <v>0</v>
      </c>
      <c r="AK71" s="397" t="str">
        <f t="shared" si="116"/>
        <v/>
      </c>
      <c r="AL71" s="396">
        <v>0</v>
      </c>
      <c r="AM71" s="406">
        <f>IFERROR(AL71/AL67,"")</f>
        <v>0</v>
      </c>
      <c r="AN71" s="407">
        <f t="shared" si="117"/>
        <v>0</v>
      </c>
      <c r="AO71" s="378"/>
      <c r="AP71" s="378"/>
      <c r="AQ71" s="378"/>
      <c r="AR71" s="378"/>
      <c r="AS71" s="378"/>
      <c r="AT71" s="378"/>
      <c r="AU71" s="378"/>
      <c r="AV71" s="378"/>
      <c r="AW71" s="378"/>
      <c r="AX71" s="378"/>
      <c r="AY71" s="378"/>
      <c r="AZ71" s="378"/>
      <c r="BA71" s="378"/>
      <c r="BB71" s="378"/>
      <c r="BC71" s="378"/>
      <c r="BD71" s="378"/>
      <c r="BE71" s="378"/>
      <c r="BF71" s="378"/>
    </row>
    <row r="72" spans="1:58" s="135" customFormat="1" ht="21.6" customHeight="1" x14ac:dyDescent="0.2">
      <c r="A72" s="378"/>
      <c r="B72" s="379"/>
      <c r="C72" s="411" t="s">
        <v>72</v>
      </c>
      <c r="D72" s="402"/>
      <c r="E72" s="402"/>
      <c r="F72" s="396">
        <v>1</v>
      </c>
      <c r="G72" s="397" t="str">
        <f t="shared" si="7"/>
        <v/>
      </c>
      <c r="H72" s="396">
        <v>2</v>
      </c>
      <c r="I72" s="406">
        <f>IFERROR(H72/H67,"")</f>
        <v>2.0661157024793389E-3</v>
      </c>
      <c r="J72" s="407">
        <f t="shared" si="9"/>
        <v>1</v>
      </c>
      <c r="K72" s="396">
        <v>0</v>
      </c>
      <c r="L72" s="397" t="str">
        <f t="shared" si="106"/>
        <v/>
      </c>
      <c r="M72" s="396">
        <v>1</v>
      </c>
      <c r="N72" s="406">
        <f>IFERROR(M72/M67,"")</f>
        <v>9.3457943925233638E-3</v>
      </c>
      <c r="O72" s="407">
        <f t="shared" si="107"/>
        <v>1</v>
      </c>
      <c r="P72" s="396">
        <v>1</v>
      </c>
      <c r="Q72" s="397" t="str">
        <f t="shared" si="108"/>
        <v/>
      </c>
      <c r="R72" s="396">
        <v>0</v>
      </c>
      <c r="S72" s="406">
        <f>IFERROR(R72/R67,"")</f>
        <v>0</v>
      </c>
      <c r="T72" s="407">
        <f t="shared" si="109"/>
        <v>-1</v>
      </c>
      <c r="U72" s="396">
        <v>0</v>
      </c>
      <c r="V72" s="397" t="str">
        <f t="shared" si="110"/>
        <v/>
      </c>
      <c r="W72" s="396">
        <v>0</v>
      </c>
      <c r="X72" s="406">
        <f>IFERROR(W72/W67,"")</f>
        <v>0</v>
      </c>
      <c r="Y72" s="407">
        <f t="shared" si="111"/>
        <v>0</v>
      </c>
      <c r="Z72" s="396">
        <v>0</v>
      </c>
      <c r="AA72" s="397" t="str">
        <f t="shared" si="112"/>
        <v/>
      </c>
      <c r="AB72" s="396">
        <v>0</v>
      </c>
      <c r="AC72" s="406">
        <f>IFERROR(AB72/AB67,"")</f>
        <v>0</v>
      </c>
      <c r="AD72" s="407">
        <f t="shared" si="113"/>
        <v>0</v>
      </c>
      <c r="AE72" s="396">
        <v>0</v>
      </c>
      <c r="AF72" s="397" t="str">
        <f t="shared" si="114"/>
        <v/>
      </c>
      <c r="AG72" s="396">
        <v>0</v>
      </c>
      <c r="AH72" s="406">
        <f>IFERROR(AG72/AG67,"")</f>
        <v>0</v>
      </c>
      <c r="AI72" s="407">
        <f t="shared" si="115"/>
        <v>0</v>
      </c>
      <c r="AJ72" s="396">
        <v>0</v>
      </c>
      <c r="AK72" s="397" t="str">
        <f t="shared" si="116"/>
        <v/>
      </c>
      <c r="AL72" s="396">
        <v>1</v>
      </c>
      <c r="AM72" s="406">
        <f>IFERROR(AL72/AL67,"")</f>
        <v>2.4390243902439025E-2</v>
      </c>
      <c r="AN72" s="407">
        <f t="shared" si="117"/>
        <v>1</v>
      </c>
      <c r="AO72" s="378"/>
      <c r="AP72" s="378"/>
      <c r="AQ72" s="378"/>
      <c r="AR72" s="378"/>
      <c r="AS72" s="378"/>
      <c r="AT72" s="378"/>
      <c r="AU72" s="378"/>
      <c r="AV72" s="378"/>
      <c r="AW72" s="378"/>
      <c r="AX72" s="378"/>
      <c r="AY72" s="378"/>
      <c r="AZ72" s="378"/>
      <c r="BA72" s="378"/>
      <c r="BB72" s="378"/>
      <c r="BC72" s="378"/>
      <c r="BD72" s="378"/>
      <c r="BE72" s="378"/>
      <c r="BF72" s="378"/>
    </row>
    <row r="73" spans="1:58" s="135" customFormat="1" ht="21.6" customHeight="1" x14ac:dyDescent="0.2">
      <c r="A73" s="378"/>
      <c r="B73" s="379"/>
      <c r="C73" s="411" t="s">
        <v>73</v>
      </c>
      <c r="D73" s="402"/>
      <c r="E73" s="402"/>
      <c r="F73" s="396">
        <v>110</v>
      </c>
      <c r="G73" s="397" t="str">
        <f t="shared" si="7"/>
        <v/>
      </c>
      <c r="H73" s="396">
        <v>10</v>
      </c>
      <c r="I73" s="406">
        <f>IFERROR(H73/H67,"")</f>
        <v>1.0330578512396695E-2</v>
      </c>
      <c r="J73" s="407">
        <f t="shared" si="9"/>
        <v>-0.90909090909090906</v>
      </c>
      <c r="K73" s="396">
        <v>42</v>
      </c>
      <c r="L73" s="397" t="str">
        <f t="shared" si="106"/>
        <v/>
      </c>
      <c r="M73" s="396">
        <v>4</v>
      </c>
      <c r="N73" s="406">
        <f>IFERROR(M73/M67,"")</f>
        <v>3.7383177570093455E-2</v>
      </c>
      <c r="O73" s="407">
        <f t="shared" si="107"/>
        <v>-0.90476190476190477</v>
      </c>
      <c r="P73" s="396">
        <v>42</v>
      </c>
      <c r="Q73" s="397" t="str">
        <f t="shared" si="108"/>
        <v/>
      </c>
      <c r="R73" s="396">
        <v>5</v>
      </c>
      <c r="S73" s="406">
        <f>IFERROR(R73/R67,"")</f>
        <v>7.4074074074074077E-3</v>
      </c>
      <c r="T73" s="407">
        <f t="shared" si="109"/>
        <v>-0.88095238095238093</v>
      </c>
      <c r="U73" s="396">
        <v>9</v>
      </c>
      <c r="V73" s="397" t="str">
        <f t="shared" si="110"/>
        <v/>
      </c>
      <c r="W73" s="396">
        <v>0</v>
      </c>
      <c r="X73" s="406">
        <f>IFERROR(W73/W67,"")</f>
        <v>0</v>
      </c>
      <c r="Y73" s="407">
        <f t="shared" si="111"/>
        <v>-1</v>
      </c>
      <c r="Z73" s="396">
        <v>2</v>
      </c>
      <c r="AA73" s="397" t="str">
        <f t="shared" si="112"/>
        <v/>
      </c>
      <c r="AB73" s="396">
        <v>1</v>
      </c>
      <c r="AC73" s="406">
        <f>IFERROR(AB73/AB67,"")</f>
        <v>1.2048192771084338E-2</v>
      </c>
      <c r="AD73" s="407">
        <f t="shared" si="113"/>
        <v>-0.5</v>
      </c>
      <c r="AE73" s="396">
        <v>4</v>
      </c>
      <c r="AF73" s="397" t="str">
        <f t="shared" si="114"/>
        <v/>
      </c>
      <c r="AG73" s="396">
        <v>0</v>
      </c>
      <c r="AH73" s="406">
        <f>IFERROR(AG73/AG67,"")</f>
        <v>0</v>
      </c>
      <c r="AI73" s="407">
        <f t="shared" si="115"/>
        <v>-1</v>
      </c>
      <c r="AJ73" s="396">
        <v>11</v>
      </c>
      <c r="AK73" s="397" t="str">
        <f t="shared" si="116"/>
        <v/>
      </c>
      <c r="AL73" s="396">
        <v>0</v>
      </c>
      <c r="AM73" s="406">
        <f>IFERROR(AL73/AL67,"")</f>
        <v>0</v>
      </c>
      <c r="AN73" s="407">
        <f t="shared" si="117"/>
        <v>-1</v>
      </c>
      <c r="AO73" s="378"/>
      <c r="AP73" s="378"/>
      <c r="AQ73" s="378"/>
      <c r="AR73" s="378"/>
      <c r="AS73" s="378"/>
      <c r="AT73" s="378"/>
      <c r="AU73" s="378"/>
      <c r="AV73" s="378"/>
      <c r="AW73" s="378"/>
      <c r="AX73" s="378"/>
      <c r="AY73" s="378"/>
      <c r="AZ73" s="378"/>
      <c r="BA73" s="378"/>
      <c r="BB73" s="378"/>
      <c r="BC73" s="378"/>
      <c r="BD73" s="378"/>
      <c r="BE73" s="378"/>
      <c r="BF73" s="378"/>
    </row>
    <row r="74" spans="1:58" s="135" customFormat="1" ht="24" customHeight="1" x14ac:dyDescent="0.2">
      <c r="A74" s="378"/>
      <c r="B74" s="379"/>
      <c r="C74" s="414" t="s">
        <v>76</v>
      </c>
      <c r="D74" s="414"/>
      <c r="E74" s="414"/>
      <c r="F74" s="396">
        <v>16</v>
      </c>
      <c r="G74" s="397" t="str">
        <f t="shared" si="7"/>
        <v/>
      </c>
      <c r="H74" s="396">
        <v>7</v>
      </c>
      <c r="I74" s="397" t="str">
        <f t="shared" si="8"/>
        <v/>
      </c>
      <c r="J74" s="407">
        <f t="shared" si="9"/>
        <v>-0.5625</v>
      </c>
      <c r="K74" s="396">
        <v>0</v>
      </c>
      <c r="L74" s="397" t="str">
        <f t="shared" si="106"/>
        <v/>
      </c>
      <c r="M74" s="396">
        <v>0</v>
      </c>
      <c r="N74" s="397" t="str">
        <f t="shared" ref="N74" si="118">IFERROR(M74/M$9,"")</f>
        <v/>
      </c>
      <c r="O74" s="407">
        <f t="shared" si="107"/>
        <v>0</v>
      </c>
      <c r="P74" s="396">
        <v>0</v>
      </c>
      <c r="Q74" s="397" t="str">
        <f t="shared" si="108"/>
        <v/>
      </c>
      <c r="R74" s="396">
        <v>0</v>
      </c>
      <c r="S74" s="397" t="str">
        <f t="shared" ref="S74" si="119">IFERROR(R74/R$9,"")</f>
        <v/>
      </c>
      <c r="T74" s="407">
        <f t="shared" si="109"/>
        <v>0</v>
      </c>
      <c r="U74" s="396">
        <v>0</v>
      </c>
      <c r="V74" s="397" t="str">
        <f t="shared" si="110"/>
        <v/>
      </c>
      <c r="W74" s="396">
        <v>0</v>
      </c>
      <c r="X74" s="397" t="str">
        <f t="shared" ref="X74" si="120">IFERROR(W74/W$9,"")</f>
        <v/>
      </c>
      <c r="Y74" s="407">
        <f t="shared" si="111"/>
        <v>0</v>
      </c>
      <c r="Z74" s="396">
        <v>0</v>
      </c>
      <c r="AA74" s="397" t="str">
        <f t="shared" si="112"/>
        <v/>
      </c>
      <c r="AB74" s="396">
        <v>0</v>
      </c>
      <c r="AC74" s="397" t="str">
        <f t="shared" ref="AC74" si="121">IFERROR(AB74/AB$9,"")</f>
        <v/>
      </c>
      <c r="AD74" s="407">
        <f t="shared" si="113"/>
        <v>0</v>
      </c>
      <c r="AE74" s="396">
        <v>0</v>
      </c>
      <c r="AF74" s="397" t="str">
        <f t="shared" si="114"/>
        <v/>
      </c>
      <c r="AG74" s="396">
        <v>0</v>
      </c>
      <c r="AH74" s="397" t="str">
        <f t="shared" ref="AH74" si="122">IFERROR(AG74/AG$9,"")</f>
        <v/>
      </c>
      <c r="AI74" s="407">
        <f t="shared" si="115"/>
        <v>0</v>
      </c>
      <c r="AJ74" s="396">
        <v>0</v>
      </c>
      <c r="AK74" s="397" t="str">
        <f t="shared" si="116"/>
        <v/>
      </c>
      <c r="AL74" s="396">
        <v>0</v>
      </c>
      <c r="AM74" s="397" t="str">
        <f t="shared" ref="AM74" si="123">IFERROR(AL74/AL$9,"")</f>
        <v/>
      </c>
      <c r="AN74" s="407">
        <f t="shared" si="117"/>
        <v>0</v>
      </c>
      <c r="AO74" s="378"/>
      <c r="AP74" s="378"/>
      <c r="AQ74" s="378"/>
      <c r="AR74" s="378"/>
      <c r="AS74" s="378"/>
      <c r="AT74" s="378"/>
      <c r="AU74" s="378"/>
      <c r="AV74" s="378"/>
      <c r="AW74" s="378"/>
      <c r="AX74" s="378"/>
      <c r="AY74" s="378"/>
      <c r="AZ74" s="378"/>
      <c r="BA74" s="378"/>
      <c r="BB74" s="378"/>
      <c r="BC74" s="378"/>
      <c r="BD74" s="378"/>
      <c r="BE74" s="378"/>
      <c r="BF74" s="378"/>
    </row>
    <row r="75" spans="1:58" s="135" customFormat="1" ht="21.6" customHeight="1" x14ac:dyDescent="0.2">
      <c r="A75" s="378"/>
      <c r="B75" s="379"/>
      <c r="C75" s="402"/>
      <c r="D75" s="402"/>
      <c r="E75" s="402"/>
      <c r="F75" s="415"/>
      <c r="G75" s="397"/>
      <c r="H75" s="415"/>
      <c r="I75" s="397"/>
      <c r="J75" s="407"/>
      <c r="K75" s="415"/>
      <c r="L75" s="397"/>
      <c r="M75" s="415"/>
      <c r="N75" s="397"/>
      <c r="O75" s="407"/>
      <c r="P75" s="415"/>
      <c r="Q75" s="397"/>
      <c r="R75" s="415"/>
      <c r="S75" s="397"/>
      <c r="T75" s="407"/>
      <c r="U75" s="415"/>
      <c r="V75" s="397"/>
      <c r="W75" s="415"/>
      <c r="X75" s="397"/>
      <c r="Y75" s="407"/>
      <c r="Z75" s="415"/>
      <c r="AA75" s="397"/>
      <c r="AB75" s="415"/>
      <c r="AC75" s="397"/>
      <c r="AD75" s="407"/>
      <c r="AE75" s="415"/>
      <c r="AF75" s="397"/>
      <c r="AG75" s="415"/>
      <c r="AH75" s="397"/>
      <c r="AI75" s="407"/>
      <c r="AJ75" s="415"/>
      <c r="AK75" s="397"/>
      <c r="AL75" s="415"/>
      <c r="AM75" s="397"/>
      <c r="AN75" s="407"/>
      <c r="AO75" s="378"/>
      <c r="AP75" s="378"/>
      <c r="AQ75" s="378"/>
      <c r="AR75" s="378"/>
      <c r="AS75" s="378"/>
      <c r="AT75" s="378"/>
      <c r="AU75" s="378"/>
      <c r="AV75" s="378"/>
      <c r="AW75" s="378"/>
      <c r="AX75" s="378"/>
      <c r="AY75" s="378"/>
      <c r="AZ75" s="378"/>
      <c r="BA75" s="378"/>
      <c r="BB75" s="378"/>
      <c r="BC75" s="378"/>
      <c r="BD75" s="378"/>
      <c r="BE75" s="378"/>
      <c r="BF75" s="378"/>
    </row>
    <row r="76" spans="1:58" s="135" customFormat="1" ht="24.75" customHeight="1" x14ac:dyDescent="0.2">
      <c r="A76" s="378"/>
      <c r="B76" s="379"/>
      <c r="C76" s="414" t="s">
        <v>38</v>
      </c>
      <c r="D76" s="414"/>
      <c r="E76" s="414"/>
      <c r="F76" s="396">
        <v>828</v>
      </c>
      <c r="G76" s="397" t="str">
        <f t="shared" si="7"/>
        <v/>
      </c>
      <c r="H76" s="396">
        <v>795</v>
      </c>
      <c r="I76" s="397" t="str">
        <f t="shared" si="8"/>
        <v/>
      </c>
      <c r="J76" s="407">
        <f t="shared" si="9"/>
        <v>-3.9855072463768113E-2</v>
      </c>
      <c r="K76" s="396">
        <v>0</v>
      </c>
      <c r="L76" s="397" t="str">
        <f t="shared" ref="L76" si="124">IFERROR(K76/K$9,"")</f>
        <v/>
      </c>
      <c r="M76" s="396">
        <v>0</v>
      </c>
      <c r="N76" s="397" t="str">
        <f t="shared" ref="N76" si="125">IFERROR(M76/M$9,"")</f>
        <v/>
      </c>
      <c r="O76" s="407">
        <f t="shared" ref="O76" si="126">IFERROR(( M76-K76)/K76,M76)</f>
        <v>0</v>
      </c>
      <c r="P76" s="396">
        <v>0</v>
      </c>
      <c r="Q76" s="397" t="str">
        <f t="shared" ref="Q76" si="127">IFERROR(P76/P$9,"")</f>
        <v/>
      </c>
      <c r="R76" s="396">
        <v>0</v>
      </c>
      <c r="S76" s="397" t="str">
        <f t="shared" ref="S76" si="128">IFERROR(R76/R$9,"")</f>
        <v/>
      </c>
      <c r="T76" s="407">
        <f t="shared" ref="T76" si="129">IFERROR(( R76-P76)/P76,R76)</f>
        <v>0</v>
      </c>
      <c r="U76" s="396">
        <v>0</v>
      </c>
      <c r="V76" s="397" t="str">
        <f t="shared" ref="V76" si="130">IFERROR(U76/U$9,"")</f>
        <v/>
      </c>
      <c r="W76" s="396">
        <v>0</v>
      </c>
      <c r="X76" s="397" t="str">
        <f t="shared" ref="X76" si="131">IFERROR(W76/W$9,"")</f>
        <v/>
      </c>
      <c r="Y76" s="407">
        <f t="shared" ref="Y76" si="132">IFERROR(( W76-U76)/U76,W76)</f>
        <v>0</v>
      </c>
      <c r="Z76" s="396">
        <v>0</v>
      </c>
      <c r="AA76" s="397" t="str">
        <f t="shared" ref="AA76" si="133">IFERROR(Z76/Z$9,"")</f>
        <v/>
      </c>
      <c r="AB76" s="396">
        <v>0</v>
      </c>
      <c r="AC76" s="397" t="str">
        <f t="shared" ref="AC76" si="134">IFERROR(AB76/AB$9,"")</f>
        <v/>
      </c>
      <c r="AD76" s="407">
        <f t="shared" ref="AD76" si="135">IFERROR(( AB76-Z76)/Z76,AB76)</f>
        <v>0</v>
      </c>
      <c r="AE76" s="396">
        <v>0</v>
      </c>
      <c r="AF76" s="397" t="str">
        <f t="shared" ref="AF76" si="136">IFERROR(AE76/AE$9,"")</f>
        <v/>
      </c>
      <c r="AG76" s="396">
        <v>0</v>
      </c>
      <c r="AH76" s="397" t="str">
        <f t="shared" ref="AH76" si="137">IFERROR(AG76/AG$9,"")</f>
        <v/>
      </c>
      <c r="AI76" s="407">
        <f t="shared" ref="AI76" si="138">IFERROR(( AG76-AE76)/AE76,AG76)</f>
        <v>0</v>
      </c>
      <c r="AJ76" s="396">
        <v>0</v>
      </c>
      <c r="AK76" s="397" t="str">
        <f t="shared" ref="AK76" si="139">IFERROR(AJ76/AJ$9,"")</f>
        <v/>
      </c>
      <c r="AL76" s="396">
        <v>0</v>
      </c>
      <c r="AM76" s="397" t="str">
        <f t="shared" ref="AM76" si="140">IFERROR(AL76/AL$9,"")</f>
        <v/>
      </c>
      <c r="AN76" s="407">
        <f t="shared" ref="AN76" si="141">IFERROR(( AL76-AJ76)/AJ76,AL76)</f>
        <v>0</v>
      </c>
      <c r="AO76" s="378"/>
      <c r="AP76" s="378"/>
      <c r="AQ76" s="378"/>
      <c r="AR76" s="378"/>
      <c r="AS76" s="378"/>
      <c r="AT76" s="378"/>
      <c r="AU76" s="378"/>
      <c r="AV76" s="378"/>
      <c r="AW76" s="378"/>
      <c r="AX76" s="378"/>
      <c r="AY76" s="378"/>
      <c r="AZ76" s="378"/>
      <c r="BA76" s="378"/>
      <c r="BB76" s="378"/>
      <c r="BC76" s="378"/>
      <c r="BD76" s="378"/>
      <c r="BE76" s="378"/>
      <c r="BF76" s="378"/>
    </row>
    <row r="77" spans="1:58" s="135" customFormat="1" ht="21.6" customHeight="1" x14ac:dyDescent="0.2">
      <c r="A77" s="378"/>
      <c r="B77" s="379"/>
      <c r="C77" s="402"/>
      <c r="D77" s="402"/>
      <c r="E77" s="402"/>
      <c r="F77" s="415"/>
      <c r="G77" s="397"/>
      <c r="H77" s="415"/>
      <c r="I77" s="397"/>
      <c r="J77" s="407"/>
      <c r="K77" s="415"/>
      <c r="L77" s="397"/>
      <c r="M77" s="415"/>
      <c r="N77" s="397"/>
      <c r="O77" s="407"/>
      <c r="P77" s="415"/>
      <c r="Q77" s="397"/>
      <c r="R77" s="415"/>
      <c r="S77" s="397"/>
      <c r="T77" s="407"/>
      <c r="U77" s="415"/>
      <c r="V77" s="397"/>
      <c r="W77" s="415"/>
      <c r="X77" s="397"/>
      <c r="Y77" s="407"/>
      <c r="Z77" s="415"/>
      <c r="AA77" s="397"/>
      <c r="AB77" s="415"/>
      <c r="AC77" s="397"/>
      <c r="AD77" s="407"/>
      <c r="AE77" s="415"/>
      <c r="AF77" s="397"/>
      <c r="AG77" s="415"/>
      <c r="AH77" s="397"/>
      <c r="AI77" s="407"/>
      <c r="AJ77" s="415"/>
      <c r="AK77" s="397"/>
      <c r="AL77" s="415"/>
      <c r="AM77" s="397"/>
      <c r="AN77" s="407"/>
      <c r="AO77" s="378"/>
      <c r="AP77" s="378"/>
      <c r="AQ77" s="378"/>
      <c r="AR77" s="378"/>
      <c r="AS77" s="378"/>
      <c r="AT77" s="378"/>
      <c r="AU77" s="378"/>
      <c r="AV77" s="378"/>
      <c r="AW77" s="378"/>
      <c r="AX77" s="378"/>
      <c r="AY77" s="378"/>
      <c r="AZ77" s="378"/>
      <c r="BA77" s="378"/>
      <c r="BB77" s="378"/>
      <c r="BC77" s="378"/>
      <c r="BD77" s="378"/>
      <c r="BE77" s="378"/>
      <c r="BF77" s="378"/>
    </row>
    <row r="78" spans="1:58" s="135" customFormat="1" ht="38.25" customHeight="1" x14ac:dyDescent="0.2">
      <c r="A78" s="378"/>
      <c r="B78" s="379"/>
      <c r="C78" s="414" t="s">
        <v>39</v>
      </c>
      <c r="D78" s="414"/>
      <c r="E78" s="414"/>
      <c r="F78" s="396">
        <v>961</v>
      </c>
      <c r="G78" s="397" t="str">
        <f t="shared" si="7"/>
        <v/>
      </c>
      <c r="H78" s="396">
        <v>912</v>
      </c>
      <c r="I78" s="397" t="str">
        <f t="shared" si="8"/>
        <v/>
      </c>
      <c r="J78" s="407">
        <f t="shared" si="9"/>
        <v>-5.0988553590010408E-2</v>
      </c>
      <c r="K78" s="396">
        <v>0</v>
      </c>
      <c r="L78" s="397" t="str">
        <f t="shared" ref="L78" si="142">IFERROR(K78/K$9,"")</f>
        <v/>
      </c>
      <c r="M78" s="396">
        <v>0</v>
      </c>
      <c r="N78" s="397" t="str">
        <f t="shared" ref="N78" si="143">IFERROR(M78/M$9,"")</f>
        <v/>
      </c>
      <c r="O78" s="407">
        <f t="shared" ref="O78" si="144">IFERROR(( M78-K78)/K78,M78)</f>
        <v>0</v>
      </c>
      <c r="P78" s="396">
        <v>0</v>
      </c>
      <c r="Q78" s="397" t="str">
        <f t="shared" ref="Q78" si="145">IFERROR(P78/P$9,"")</f>
        <v/>
      </c>
      <c r="R78" s="396">
        <v>0</v>
      </c>
      <c r="S78" s="397" t="str">
        <f t="shared" ref="S78" si="146">IFERROR(R78/R$9,"")</f>
        <v/>
      </c>
      <c r="T78" s="407">
        <f t="shared" ref="T78" si="147">IFERROR(( R78-P78)/P78,R78)</f>
        <v>0</v>
      </c>
      <c r="U78" s="396">
        <v>0</v>
      </c>
      <c r="V78" s="397" t="str">
        <f t="shared" ref="V78" si="148">IFERROR(U78/U$9,"")</f>
        <v/>
      </c>
      <c r="W78" s="396">
        <v>0</v>
      </c>
      <c r="X78" s="397" t="str">
        <f t="shared" ref="X78" si="149">IFERROR(W78/W$9,"")</f>
        <v/>
      </c>
      <c r="Y78" s="407">
        <f t="shared" ref="Y78" si="150">IFERROR(( W78-U78)/U78,W78)</f>
        <v>0</v>
      </c>
      <c r="Z78" s="396">
        <v>0</v>
      </c>
      <c r="AA78" s="397" t="str">
        <f t="shared" ref="AA78" si="151">IFERROR(Z78/Z$9,"")</f>
        <v/>
      </c>
      <c r="AB78" s="396">
        <v>0</v>
      </c>
      <c r="AC78" s="397" t="str">
        <f t="shared" ref="AC78" si="152">IFERROR(AB78/AB$9,"")</f>
        <v/>
      </c>
      <c r="AD78" s="407">
        <f t="shared" ref="AD78" si="153">IFERROR(( AB78-Z78)/Z78,AB78)</f>
        <v>0</v>
      </c>
      <c r="AE78" s="396">
        <v>0</v>
      </c>
      <c r="AF78" s="397" t="str">
        <f t="shared" ref="AF78" si="154">IFERROR(AE78/AE$9,"")</f>
        <v/>
      </c>
      <c r="AG78" s="396">
        <v>0</v>
      </c>
      <c r="AH78" s="397" t="str">
        <f t="shared" ref="AH78" si="155">IFERROR(AG78/AG$9,"")</f>
        <v/>
      </c>
      <c r="AI78" s="407">
        <f t="shared" ref="AI78" si="156">IFERROR(( AG78-AE78)/AE78,AG78)</f>
        <v>0</v>
      </c>
      <c r="AJ78" s="396">
        <v>0</v>
      </c>
      <c r="AK78" s="397" t="str">
        <f t="shared" ref="AK78" si="157">IFERROR(AJ78/AJ$9,"")</f>
        <v/>
      </c>
      <c r="AL78" s="396">
        <v>0</v>
      </c>
      <c r="AM78" s="397" t="str">
        <f t="shared" ref="AM78" si="158">IFERROR(AL78/AL$9,"")</f>
        <v/>
      </c>
      <c r="AN78" s="407">
        <f t="shared" ref="AN78" si="159">IFERROR(( AL78-AJ78)/AJ78,AL78)</f>
        <v>0</v>
      </c>
      <c r="AO78" s="378"/>
      <c r="AP78" s="378"/>
      <c r="AQ78" s="378"/>
      <c r="AR78" s="378"/>
      <c r="AS78" s="378"/>
      <c r="AT78" s="378"/>
      <c r="AU78" s="378"/>
      <c r="AV78" s="378"/>
      <c r="AW78" s="378"/>
      <c r="AX78" s="378"/>
      <c r="AY78" s="378"/>
      <c r="AZ78" s="378"/>
      <c r="BA78" s="378"/>
      <c r="BB78" s="378"/>
      <c r="BC78" s="378"/>
      <c r="BD78" s="378"/>
      <c r="BE78" s="378"/>
      <c r="BF78" s="378"/>
    </row>
    <row r="79" spans="1:58" s="135" customFormat="1" ht="21.6" customHeight="1" x14ac:dyDescent="0.2">
      <c r="A79" s="378"/>
      <c r="B79" s="379"/>
      <c r="C79" s="378"/>
      <c r="D79" s="402"/>
      <c r="E79" s="402"/>
      <c r="F79" s="415"/>
      <c r="G79" s="397"/>
      <c r="H79" s="415"/>
      <c r="I79" s="397"/>
      <c r="J79" s="407"/>
      <c r="K79" s="415"/>
      <c r="L79" s="397"/>
      <c r="M79" s="415"/>
      <c r="N79" s="397"/>
      <c r="O79" s="407"/>
      <c r="P79" s="415"/>
      <c r="Q79" s="397"/>
      <c r="R79" s="415"/>
      <c r="S79" s="397"/>
      <c r="T79" s="407"/>
      <c r="U79" s="415"/>
      <c r="V79" s="397"/>
      <c r="W79" s="415"/>
      <c r="X79" s="397"/>
      <c r="Y79" s="407"/>
      <c r="Z79" s="415"/>
      <c r="AA79" s="397"/>
      <c r="AB79" s="415"/>
      <c r="AC79" s="397"/>
      <c r="AD79" s="407"/>
      <c r="AE79" s="415"/>
      <c r="AF79" s="397"/>
      <c r="AG79" s="415"/>
      <c r="AH79" s="397"/>
      <c r="AI79" s="407"/>
      <c r="AJ79" s="415"/>
      <c r="AK79" s="397"/>
      <c r="AL79" s="415"/>
      <c r="AM79" s="397"/>
      <c r="AN79" s="407"/>
      <c r="AO79" s="378"/>
      <c r="AP79" s="378"/>
      <c r="AQ79" s="378"/>
      <c r="AR79" s="378"/>
      <c r="AS79" s="378"/>
      <c r="AT79" s="378"/>
      <c r="AU79" s="378"/>
      <c r="AV79" s="378"/>
      <c r="AW79" s="378"/>
      <c r="AX79" s="378"/>
      <c r="AY79" s="378"/>
      <c r="AZ79" s="378"/>
      <c r="BA79" s="378"/>
      <c r="BB79" s="378"/>
      <c r="BC79" s="378"/>
      <c r="BD79" s="378"/>
      <c r="BE79" s="378"/>
      <c r="BF79" s="378"/>
    </row>
    <row r="80" spans="1:58" s="135" customFormat="1" ht="30" customHeight="1" x14ac:dyDescent="0.2">
      <c r="A80" s="378"/>
      <c r="B80" s="379"/>
      <c r="C80" s="414" t="s">
        <v>40</v>
      </c>
      <c r="D80" s="414"/>
      <c r="E80" s="414"/>
      <c r="F80" s="396">
        <v>902</v>
      </c>
      <c r="G80" s="397" t="str">
        <f t="shared" si="7"/>
        <v/>
      </c>
      <c r="H80" s="396">
        <v>881</v>
      </c>
      <c r="I80" s="397" t="str">
        <f>IFERROR(H80/H$9,"")</f>
        <v/>
      </c>
      <c r="J80" s="407">
        <f>IFERROR(( H80-F80)/F80,H80)</f>
        <v>-2.3281596452328159E-2</v>
      </c>
      <c r="K80" s="396">
        <v>0</v>
      </c>
      <c r="L80" s="397" t="str">
        <f t="shared" ref="L80" si="160">IFERROR(K80/K$9,"")</f>
        <v/>
      </c>
      <c r="M80" s="396">
        <v>0</v>
      </c>
      <c r="N80" s="397" t="str">
        <f t="shared" ref="N80" si="161">IFERROR(M80/M$9,"")</f>
        <v/>
      </c>
      <c r="O80" s="407">
        <f t="shared" ref="O80" si="162">IFERROR(( M80-K80)/K80,M80)</f>
        <v>0</v>
      </c>
      <c r="P80" s="396">
        <v>0</v>
      </c>
      <c r="Q80" s="397" t="str">
        <f t="shared" ref="Q80" si="163">IFERROR(P80/P$9,"")</f>
        <v/>
      </c>
      <c r="R80" s="396">
        <v>0</v>
      </c>
      <c r="S80" s="397" t="str">
        <f t="shared" ref="S80" si="164">IFERROR(R80/R$9,"")</f>
        <v/>
      </c>
      <c r="T80" s="407">
        <f t="shared" ref="T80" si="165">IFERROR(( R80-P80)/P80,R80)</f>
        <v>0</v>
      </c>
      <c r="U80" s="396">
        <v>0</v>
      </c>
      <c r="V80" s="397" t="str">
        <f t="shared" ref="V80" si="166">IFERROR(U80/U$9,"")</f>
        <v/>
      </c>
      <c r="W80" s="396">
        <v>0</v>
      </c>
      <c r="X80" s="397" t="str">
        <f t="shared" ref="X80" si="167">IFERROR(W80/W$9,"")</f>
        <v/>
      </c>
      <c r="Y80" s="407">
        <f t="shared" ref="Y80" si="168">IFERROR(( W80-U80)/U80,W80)</f>
        <v>0</v>
      </c>
      <c r="Z80" s="396">
        <v>0</v>
      </c>
      <c r="AA80" s="397" t="str">
        <f t="shared" ref="AA80" si="169">IFERROR(Z80/Z$9,"")</f>
        <v/>
      </c>
      <c r="AB80" s="396">
        <v>0</v>
      </c>
      <c r="AC80" s="397" t="str">
        <f t="shared" ref="AC80" si="170">IFERROR(AB80/AB$9,"")</f>
        <v/>
      </c>
      <c r="AD80" s="407">
        <f t="shared" ref="AD80" si="171">IFERROR(( AB80-Z80)/Z80,AB80)</f>
        <v>0</v>
      </c>
      <c r="AE80" s="396">
        <v>0</v>
      </c>
      <c r="AF80" s="397" t="str">
        <f t="shared" ref="AF80" si="172">IFERROR(AE80/AE$9,"")</f>
        <v/>
      </c>
      <c r="AG80" s="396">
        <v>0</v>
      </c>
      <c r="AH80" s="397" t="str">
        <f t="shared" ref="AH80" si="173">IFERROR(AG80/AG$9,"")</f>
        <v/>
      </c>
      <c r="AI80" s="407">
        <f t="shared" ref="AI80" si="174">IFERROR(( AG80-AE80)/AE80,AG80)</f>
        <v>0</v>
      </c>
      <c r="AJ80" s="396">
        <v>0</v>
      </c>
      <c r="AK80" s="397" t="str">
        <f t="shared" ref="AK80" si="175">IFERROR(AJ80/AJ$9,"")</f>
        <v/>
      </c>
      <c r="AL80" s="396">
        <v>0</v>
      </c>
      <c r="AM80" s="397" t="str">
        <f t="shared" ref="AM80" si="176">IFERROR(AL80/AL$9,"")</f>
        <v/>
      </c>
      <c r="AN80" s="407">
        <f t="shared" ref="AN80" si="177">IFERROR(( AL80-AJ80)/AJ80,AL80)</f>
        <v>0</v>
      </c>
      <c r="AO80" s="378"/>
      <c r="AP80" s="378"/>
      <c r="AQ80" s="378"/>
      <c r="AR80" s="378"/>
      <c r="AS80" s="378"/>
      <c r="AT80" s="378"/>
      <c r="AU80" s="378"/>
      <c r="AV80" s="378"/>
      <c r="AW80" s="378"/>
      <c r="AX80" s="378"/>
      <c r="AY80" s="378"/>
      <c r="AZ80" s="378"/>
      <c r="BA80" s="378"/>
      <c r="BB80" s="378"/>
      <c r="BC80" s="378"/>
      <c r="BD80" s="378"/>
      <c r="BE80" s="378"/>
      <c r="BF80" s="378"/>
    </row>
    <row r="81" spans="1:67" s="136" customFormat="1" ht="21.6" customHeight="1" x14ac:dyDescent="0.2">
      <c r="A81" s="419"/>
      <c r="B81" s="416"/>
      <c r="C81" s="417" t="s">
        <v>2</v>
      </c>
      <c r="D81" s="417"/>
      <c r="E81" s="417"/>
      <c r="F81" s="418"/>
      <c r="G81" s="418"/>
      <c r="H81" s="418"/>
      <c r="I81" s="418"/>
      <c r="J81" s="418"/>
      <c r="K81" s="419"/>
      <c r="L81" s="419"/>
      <c r="M81" s="419"/>
      <c r="N81" s="419"/>
      <c r="O81" s="419"/>
      <c r="P81" s="419"/>
      <c r="Q81" s="419"/>
      <c r="R81" s="419"/>
      <c r="S81" s="419"/>
      <c r="T81" s="419"/>
      <c r="U81" s="419"/>
      <c r="V81" s="419"/>
      <c r="W81" s="419"/>
      <c r="X81" s="419"/>
      <c r="Y81" s="419"/>
      <c r="Z81" s="419"/>
      <c r="AA81" s="419"/>
      <c r="AB81" s="419"/>
      <c r="AC81" s="419"/>
      <c r="AD81" s="419"/>
      <c r="AE81" s="419"/>
      <c r="AF81" s="419"/>
      <c r="AG81" s="419"/>
      <c r="AH81" s="419"/>
      <c r="AI81" s="419"/>
      <c r="AJ81" s="419"/>
      <c r="AK81" s="419"/>
      <c r="AL81" s="419"/>
      <c r="AM81" s="419"/>
      <c r="AN81" s="419"/>
      <c r="AO81" s="419"/>
      <c r="AP81" s="419"/>
      <c r="AQ81" s="419"/>
      <c r="AR81" s="419"/>
      <c r="AS81" s="419"/>
      <c r="AT81" s="419"/>
      <c r="AU81" s="419"/>
      <c r="AV81" s="419"/>
      <c r="AW81" s="419"/>
      <c r="AX81" s="419"/>
      <c r="AY81" s="419"/>
      <c r="AZ81" s="419"/>
      <c r="BA81" s="419"/>
      <c r="BB81" s="419"/>
      <c r="BC81" s="419"/>
      <c r="BD81" s="419"/>
      <c r="BE81" s="419"/>
      <c r="BF81" s="419"/>
    </row>
    <row r="83" spans="1:67" ht="21.6" customHeight="1" x14ac:dyDescent="0.25">
      <c r="C83" s="439"/>
      <c r="D83" s="439"/>
      <c r="E83" s="439"/>
      <c r="BG83" s="132"/>
      <c r="BH83" s="132"/>
      <c r="BI83" s="132"/>
      <c r="BJ83" s="132"/>
      <c r="BK83" s="132"/>
      <c r="BL83" s="132"/>
      <c r="BM83" s="132"/>
      <c r="BN83" s="132"/>
      <c r="BO83" s="132"/>
    </row>
    <row r="84" spans="1:67" ht="24" customHeight="1" x14ac:dyDescent="0.25">
      <c r="C84" s="439"/>
      <c r="D84" s="439"/>
      <c r="E84" s="439"/>
      <c r="AS84" s="420"/>
      <c r="AT84" s="421"/>
      <c r="AU84" s="420"/>
      <c r="AV84" s="420"/>
      <c r="AW84" s="420"/>
      <c r="AX84" s="442"/>
      <c r="AY84" s="420"/>
      <c r="AZ84" s="420"/>
      <c r="BA84" s="420"/>
      <c r="BB84" s="442"/>
      <c r="BC84" s="420"/>
      <c r="BD84" s="420"/>
      <c r="BE84" s="420"/>
      <c r="BF84" s="442"/>
      <c r="BG84" s="141"/>
      <c r="BH84" s="141"/>
      <c r="BI84" s="141"/>
      <c r="BJ84" s="142"/>
      <c r="BK84" s="141"/>
      <c r="BL84" s="141"/>
      <c r="BM84" s="141"/>
      <c r="BN84" s="142"/>
      <c r="BO84" s="132"/>
    </row>
    <row r="85" spans="1:67" ht="21.6" customHeight="1" x14ac:dyDescent="0.25">
      <c r="C85" s="439"/>
      <c r="D85" s="439"/>
      <c r="E85" s="439"/>
      <c r="BG85" s="132"/>
      <c r="BH85" s="132"/>
      <c r="BI85" s="132"/>
      <c r="BJ85" s="132"/>
      <c r="BK85" s="132"/>
      <c r="BL85" s="132"/>
      <c r="BM85" s="132"/>
      <c r="BN85" s="132"/>
      <c r="BO85" s="132"/>
    </row>
    <row r="86" spans="1:67" ht="21.6" customHeight="1" x14ac:dyDescent="0.25">
      <c r="C86" s="439"/>
      <c r="D86" s="439"/>
      <c r="E86" s="439"/>
    </row>
    <row r="87" spans="1:67" ht="21.6" customHeight="1" x14ac:dyDescent="0.25">
      <c r="C87" s="439"/>
      <c r="D87" s="439"/>
      <c r="E87" s="439"/>
      <c r="F87" s="440"/>
      <c r="G87" s="440"/>
      <c r="H87" s="440"/>
      <c r="I87" s="440"/>
      <c r="J87" s="440"/>
      <c r="BL87" s="132"/>
    </row>
    <row r="88" spans="1:67" ht="21.6" customHeight="1" x14ac:dyDescent="0.2">
      <c r="C88" s="379"/>
      <c r="D88" s="379"/>
      <c r="E88" s="379"/>
      <c r="F88" s="379"/>
      <c r="G88" s="379"/>
      <c r="H88" s="379"/>
      <c r="I88" s="379"/>
      <c r="J88" s="379"/>
      <c r="K88" s="379"/>
      <c r="BL88" s="132"/>
    </row>
    <row r="89" spans="1:67" ht="21.6" customHeight="1" x14ac:dyDescent="0.2">
      <c r="C89" s="379"/>
      <c r="D89" s="379"/>
      <c r="E89" s="379"/>
      <c r="F89" s="379"/>
      <c r="G89" s="379"/>
      <c r="H89" s="379"/>
      <c r="I89" s="379"/>
      <c r="J89" s="379"/>
      <c r="K89" s="379"/>
    </row>
    <row r="90" spans="1:67" ht="21.6" customHeight="1" x14ac:dyDescent="0.2">
      <c r="C90" s="379"/>
      <c r="D90" s="379"/>
      <c r="E90" s="379"/>
      <c r="F90" s="379"/>
      <c r="G90" s="379"/>
      <c r="H90" s="379"/>
      <c r="I90" s="379"/>
      <c r="J90" s="379"/>
      <c r="K90" s="379"/>
    </row>
    <row r="91" spans="1:67" ht="21.6" customHeight="1" x14ac:dyDescent="0.2">
      <c r="C91" s="379"/>
      <c r="D91" s="379"/>
      <c r="E91" s="379"/>
      <c r="F91" s="379"/>
      <c r="G91" s="379"/>
      <c r="H91" s="379"/>
      <c r="I91" s="379"/>
      <c r="J91" s="379"/>
      <c r="K91" s="379"/>
    </row>
    <row r="92" spans="1:67" ht="21.6" customHeight="1" x14ac:dyDescent="0.2">
      <c r="C92" s="379"/>
      <c r="D92" s="379"/>
      <c r="E92" s="379"/>
      <c r="F92" s="379"/>
      <c r="G92" s="379"/>
      <c r="H92" s="379"/>
      <c r="I92" s="379"/>
      <c r="J92" s="379"/>
      <c r="K92" s="379"/>
    </row>
    <row r="93" spans="1:67" ht="21.6" customHeight="1" x14ac:dyDescent="0.2">
      <c r="C93" s="379"/>
      <c r="D93" s="379"/>
      <c r="E93" s="379"/>
      <c r="F93" s="379"/>
      <c r="G93" s="379"/>
      <c r="H93" s="379"/>
      <c r="I93" s="379"/>
      <c r="J93" s="379"/>
      <c r="K93" s="379"/>
    </row>
    <row r="94" spans="1:67" ht="21.6" customHeight="1" x14ac:dyDescent="0.2">
      <c r="C94" s="379"/>
      <c r="D94" s="379"/>
      <c r="E94" s="379"/>
      <c r="F94" s="379"/>
      <c r="G94" s="379"/>
      <c r="H94" s="379"/>
      <c r="I94" s="379"/>
      <c r="J94" s="379"/>
      <c r="K94" s="379"/>
    </row>
    <row r="95" spans="1:67" ht="21.6" customHeight="1" x14ac:dyDescent="0.2">
      <c r="C95" s="379"/>
      <c r="D95" s="379"/>
      <c r="E95" s="379"/>
      <c r="F95" s="379"/>
      <c r="G95" s="379"/>
      <c r="H95" s="379"/>
      <c r="I95" s="379"/>
      <c r="J95" s="379"/>
      <c r="K95" s="379"/>
    </row>
    <row r="96" spans="1:67" ht="21.6" customHeight="1" x14ac:dyDescent="0.2">
      <c r="C96" s="379"/>
      <c r="D96" s="379"/>
      <c r="E96" s="379"/>
      <c r="F96" s="379"/>
      <c r="G96" s="379"/>
      <c r="H96" s="379"/>
      <c r="I96" s="379"/>
      <c r="J96" s="379"/>
      <c r="K96" s="379"/>
    </row>
    <row r="97" spans="3:65" ht="21.6" customHeight="1" x14ac:dyDescent="0.2">
      <c r="C97" s="379"/>
      <c r="D97" s="379"/>
      <c r="E97" s="379"/>
      <c r="F97" s="379"/>
      <c r="G97" s="379"/>
      <c r="H97" s="379"/>
      <c r="I97" s="379"/>
      <c r="J97" s="379"/>
      <c r="K97" s="379"/>
    </row>
    <row r="98" spans="3:65" ht="21.6" customHeight="1" x14ac:dyDescent="0.2">
      <c r="C98" s="379"/>
      <c r="D98" s="379"/>
      <c r="E98" s="379"/>
      <c r="F98" s="379"/>
      <c r="G98" s="379"/>
      <c r="H98" s="379"/>
      <c r="I98" s="379"/>
      <c r="J98" s="379"/>
      <c r="K98" s="379"/>
    </row>
    <row r="99" spans="3:65" ht="21.6" customHeight="1" x14ac:dyDescent="0.2">
      <c r="C99" s="379"/>
      <c r="D99" s="379"/>
      <c r="E99" s="379"/>
      <c r="F99" s="379"/>
      <c r="G99" s="379"/>
      <c r="H99" s="379"/>
      <c r="I99" s="379"/>
      <c r="J99" s="379"/>
      <c r="K99" s="379"/>
    </row>
    <row r="100" spans="3:65" ht="21.6" customHeight="1" x14ac:dyDescent="0.2">
      <c r="C100" s="379"/>
      <c r="D100" s="379"/>
      <c r="E100" s="379"/>
      <c r="F100" s="379"/>
      <c r="G100" s="379"/>
      <c r="H100" s="379"/>
      <c r="I100" s="379"/>
      <c r="J100" s="379"/>
      <c r="K100" s="379"/>
    </row>
    <row r="101" spans="3:65" ht="21.6" customHeight="1" x14ac:dyDescent="0.2">
      <c r="C101" s="379"/>
      <c r="D101" s="379"/>
      <c r="E101" s="379"/>
      <c r="F101" s="379"/>
      <c r="G101" s="379"/>
      <c r="H101" s="379"/>
      <c r="I101" s="379"/>
      <c r="J101" s="379"/>
      <c r="K101" s="379"/>
    </row>
    <row r="102" spans="3:65" ht="21.6" customHeight="1" x14ac:dyDescent="0.2">
      <c r="C102" s="379"/>
      <c r="D102" s="379"/>
      <c r="E102" s="379"/>
      <c r="F102" s="379"/>
      <c r="G102" s="379"/>
      <c r="H102" s="379"/>
      <c r="I102" s="379"/>
      <c r="J102" s="379"/>
      <c r="K102" s="379"/>
    </row>
    <row r="108" spans="3:65" ht="21" customHeight="1" x14ac:dyDescent="0.2"/>
    <row r="110" spans="3:65" ht="31.5" customHeight="1" x14ac:dyDescent="0.2"/>
    <row r="111" spans="3:65" ht="21.6" customHeight="1" x14ac:dyDescent="0.2">
      <c r="BL111" s="132"/>
      <c r="BM111" s="132"/>
    </row>
    <row r="112" spans="3:65" ht="31.5" customHeight="1" x14ac:dyDescent="0.2">
      <c r="BM112" s="132"/>
    </row>
    <row r="114" ht="30.75" customHeight="1" x14ac:dyDescent="0.2"/>
    <row r="116" ht="30.75" customHeight="1" x14ac:dyDescent="0.2"/>
    <row r="118" ht="30.75" customHeight="1" x14ac:dyDescent="0.2"/>
    <row r="119" ht="21" customHeight="1" x14ac:dyDescent="0.2"/>
    <row r="120" ht="30.75" customHeight="1" x14ac:dyDescent="0.2"/>
  </sheetData>
  <mergeCells count="32">
    <mergeCell ref="C76:E76"/>
    <mergeCell ref="C78:E78"/>
    <mergeCell ref="C80:E80"/>
    <mergeCell ref="F81:J81"/>
    <mergeCell ref="F87:J87"/>
    <mergeCell ref="AE22:AF22"/>
    <mergeCell ref="AG22:AH22"/>
    <mergeCell ref="AJ22:AK22"/>
    <mergeCell ref="AL22:AM22"/>
    <mergeCell ref="C31:E31"/>
    <mergeCell ref="C74:E74"/>
    <mergeCell ref="P22:Q22"/>
    <mergeCell ref="R22:S22"/>
    <mergeCell ref="U22:V22"/>
    <mergeCell ref="W22:X22"/>
    <mergeCell ref="Z22:AA22"/>
    <mergeCell ref="AB22:AC22"/>
    <mergeCell ref="F21:J21"/>
    <mergeCell ref="C22:C23"/>
    <mergeCell ref="F22:G22"/>
    <mergeCell ref="H22:I22"/>
    <mergeCell ref="K22:L22"/>
    <mergeCell ref="M22:N22"/>
    <mergeCell ref="B1:AR17"/>
    <mergeCell ref="F18:J18"/>
    <mergeCell ref="F20:J20"/>
    <mergeCell ref="K20:O20"/>
    <mergeCell ref="P20:T20"/>
    <mergeCell ref="U20:Y20"/>
    <mergeCell ref="Z20:AD20"/>
    <mergeCell ref="AE20:AI20"/>
    <mergeCell ref="AJ20:AN20"/>
  </mergeCells>
  <pageMargins left="0.98425196850393704" right="0.39370078740157483" top="0.59055118110236227" bottom="0.59055118110236227" header="0" footer="0"/>
  <pageSetup paperSize="9" scale="10" orientation="portrait" r:id="rId1"/>
  <headerFooter alignWithMargins="0"/>
  <colBreaks count="1" manualBreakCount="1">
    <brk id="58"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20"/>
  <sheetViews>
    <sheetView zoomScale="70" zoomScaleNormal="70" zoomScaleSheetLayoutView="40" workbookViewId="0">
      <selection activeCell="R34" sqref="R34"/>
    </sheetView>
  </sheetViews>
  <sheetFormatPr defaultRowHeight="21.6" customHeight="1" x14ac:dyDescent="0.2"/>
  <cols>
    <col min="1" max="1" width="9.140625" style="378"/>
    <col min="2" max="2" width="2.5703125" style="379" customWidth="1"/>
    <col min="3" max="3" width="65.5703125" style="380" customWidth="1"/>
    <col min="4" max="4" width="7" style="380" customWidth="1"/>
    <col min="5" max="5" width="8.5703125" style="380" customWidth="1"/>
    <col min="6" max="9" width="8.7109375" style="380" customWidth="1"/>
    <col min="10" max="10" width="11.7109375" style="380" customWidth="1"/>
    <col min="11" max="42" width="9.140625" style="378"/>
    <col min="43" max="43" width="9.140625" style="378" customWidth="1"/>
    <col min="44" max="44" width="5" style="378" customWidth="1"/>
    <col min="45" max="47" width="9.140625" style="378"/>
    <col min="48" max="48" width="5.7109375" style="378" customWidth="1"/>
    <col min="49" max="51" width="9.140625" style="378"/>
    <col min="52" max="52" width="5.28515625" style="378" customWidth="1"/>
    <col min="53" max="55" width="9.140625" style="378"/>
    <col min="56" max="56" width="4.7109375" style="378" customWidth="1"/>
    <col min="57" max="58" width="9.140625" style="378"/>
    <col min="59" max="59" width="9.140625" style="129"/>
    <col min="60" max="60" width="4.7109375" style="129" customWidth="1"/>
    <col min="61" max="61" width="9.140625" style="129" customWidth="1"/>
    <col min="62" max="63" width="9.140625" style="129"/>
    <col min="64" max="64" width="5" style="129" customWidth="1"/>
    <col min="65" max="65" width="9.140625" style="129" customWidth="1"/>
    <col min="66" max="16384" width="9.140625" style="129"/>
  </cols>
  <sheetData>
    <row r="1" spans="2:44" ht="21.6" customHeight="1" x14ac:dyDescent="0.2">
      <c r="B1" s="377"/>
      <c r="C1" s="377"/>
      <c r="D1" s="377"/>
      <c r="E1" s="377"/>
      <c r="F1" s="377"/>
      <c r="G1" s="377"/>
      <c r="H1" s="377"/>
      <c r="I1" s="377"/>
      <c r="J1" s="377"/>
      <c r="K1" s="377"/>
      <c r="L1" s="377"/>
      <c r="M1" s="377"/>
      <c r="N1" s="377"/>
      <c r="O1" s="377"/>
      <c r="P1" s="377"/>
      <c r="Q1" s="377"/>
      <c r="R1" s="377"/>
      <c r="S1" s="377"/>
      <c r="T1" s="377"/>
      <c r="U1" s="377"/>
      <c r="V1" s="377"/>
      <c r="W1" s="377"/>
      <c r="X1" s="377"/>
      <c r="Y1" s="377"/>
      <c r="Z1" s="377"/>
      <c r="AA1" s="377"/>
      <c r="AB1" s="377"/>
      <c r="AC1" s="377"/>
      <c r="AD1" s="377"/>
      <c r="AE1" s="377"/>
      <c r="AF1" s="377"/>
      <c r="AG1" s="377"/>
      <c r="AH1" s="377"/>
      <c r="AI1" s="377"/>
      <c r="AJ1" s="377"/>
      <c r="AK1" s="377"/>
      <c r="AL1" s="377"/>
      <c r="AM1" s="377"/>
      <c r="AN1" s="377"/>
      <c r="AO1" s="377"/>
      <c r="AP1" s="377"/>
      <c r="AQ1" s="377"/>
      <c r="AR1" s="377"/>
    </row>
    <row r="2" spans="2:44" ht="21.6" customHeight="1" x14ac:dyDescent="0.2">
      <c r="B2" s="377"/>
      <c r="C2" s="377"/>
      <c r="D2" s="377"/>
      <c r="E2" s="377"/>
      <c r="F2" s="377"/>
      <c r="G2" s="377"/>
      <c r="H2" s="377"/>
      <c r="I2" s="377"/>
      <c r="J2" s="377"/>
      <c r="K2" s="377"/>
      <c r="L2" s="377"/>
      <c r="M2" s="377"/>
      <c r="N2" s="377"/>
      <c r="O2" s="377"/>
      <c r="P2" s="377"/>
      <c r="Q2" s="377"/>
      <c r="R2" s="377"/>
      <c r="S2" s="377"/>
      <c r="T2" s="377"/>
      <c r="U2" s="377"/>
      <c r="V2" s="377"/>
      <c r="W2" s="377"/>
      <c r="X2" s="377"/>
      <c r="Y2" s="377"/>
      <c r="Z2" s="377"/>
      <c r="AA2" s="377"/>
      <c r="AB2" s="377"/>
      <c r="AC2" s="377"/>
      <c r="AD2" s="377"/>
      <c r="AE2" s="377"/>
      <c r="AF2" s="377"/>
      <c r="AG2" s="377"/>
      <c r="AH2" s="377"/>
      <c r="AI2" s="377"/>
      <c r="AJ2" s="377"/>
      <c r="AK2" s="377"/>
      <c r="AL2" s="377"/>
      <c r="AM2" s="377"/>
      <c r="AN2" s="377"/>
      <c r="AO2" s="377"/>
      <c r="AP2" s="377"/>
      <c r="AQ2" s="377"/>
      <c r="AR2" s="377"/>
    </row>
    <row r="3" spans="2:44" ht="21.6" customHeight="1" x14ac:dyDescent="0.2">
      <c r="B3" s="377"/>
      <c r="C3" s="377"/>
      <c r="D3" s="377"/>
      <c r="E3" s="377"/>
      <c r="F3" s="377"/>
      <c r="G3" s="377"/>
      <c r="H3" s="377"/>
      <c r="I3" s="377"/>
      <c r="J3" s="377"/>
      <c r="K3" s="377"/>
      <c r="L3" s="377"/>
      <c r="M3" s="377"/>
      <c r="N3" s="377"/>
      <c r="O3" s="377"/>
      <c r="P3" s="377"/>
      <c r="Q3" s="377"/>
      <c r="R3" s="377"/>
      <c r="S3" s="377"/>
      <c r="T3" s="377"/>
      <c r="U3" s="377"/>
      <c r="V3" s="377"/>
      <c r="W3" s="377"/>
      <c r="X3" s="377"/>
      <c r="Y3" s="377"/>
      <c r="Z3" s="377"/>
      <c r="AA3" s="377"/>
      <c r="AB3" s="377"/>
      <c r="AC3" s="377"/>
      <c r="AD3" s="377"/>
      <c r="AE3" s="377"/>
      <c r="AF3" s="377"/>
      <c r="AG3" s="377"/>
      <c r="AH3" s="377"/>
      <c r="AI3" s="377"/>
      <c r="AJ3" s="377"/>
      <c r="AK3" s="377"/>
      <c r="AL3" s="377"/>
      <c r="AM3" s="377"/>
      <c r="AN3" s="377"/>
      <c r="AO3" s="377"/>
      <c r="AP3" s="377"/>
      <c r="AQ3" s="377"/>
      <c r="AR3" s="377"/>
    </row>
    <row r="4" spans="2:44" ht="21.6" customHeight="1" x14ac:dyDescent="0.2">
      <c r="B4" s="377"/>
      <c r="C4" s="377"/>
      <c r="D4" s="377"/>
      <c r="E4" s="377"/>
      <c r="F4" s="377"/>
      <c r="G4" s="377"/>
      <c r="H4" s="377"/>
      <c r="I4" s="377"/>
      <c r="J4" s="377"/>
      <c r="K4" s="377"/>
      <c r="L4" s="377"/>
      <c r="M4" s="377"/>
      <c r="N4" s="377"/>
      <c r="O4" s="377"/>
      <c r="P4" s="377"/>
      <c r="Q4" s="377"/>
      <c r="R4" s="377"/>
      <c r="S4" s="377"/>
      <c r="T4" s="377"/>
      <c r="U4" s="377"/>
      <c r="V4" s="377"/>
      <c r="W4" s="377"/>
      <c r="X4" s="377"/>
      <c r="Y4" s="377"/>
      <c r="Z4" s="377"/>
      <c r="AA4" s="377"/>
      <c r="AB4" s="377"/>
      <c r="AC4" s="377"/>
      <c r="AD4" s="377"/>
      <c r="AE4" s="377"/>
      <c r="AF4" s="377"/>
      <c r="AG4" s="377"/>
      <c r="AH4" s="377"/>
      <c r="AI4" s="377"/>
      <c r="AJ4" s="377"/>
      <c r="AK4" s="377"/>
      <c r="AL4" s="377"/>
      <c r="AM4" s="377"/>
      <c r="AN4" s="377"/>
      <c r="AO4" s="377"/>
      <c r="AP4" s="377"/>
      <c r="AQ4" s="377"/>
      <c r="AR4" s="377"/>
    </row>
    <row r="5" spans="2:44" ht="21.6" customHeight="1" x14ac:dyDescent="0.2">
      <c r="B5" s="377"/>
      <c r="C5" s="377"/>
      <c r="D5" s="377"/>
      <c r="E5" s="377"/>
      <c r="F5" s="377"/>
      <c r="G5" s="377"/>
      <c r="H5" s="377"/>
      <c r="I5" s="377"/>
      <c r="J5" s="377"/>
      <c r="K5" s="377"/>
      <c r="L5" s="377"/>
      <c r="M5" s="377"/>
      <c r="N5" s="377"/>
      <c r="O5" s="377"/>
      <c r="P5" s="377"/>
      <c r="Q5" s="377"/>
      <c r="R5" s="377"/>
      <c r="S5" s="377"/>
      <c r="T5" s="377"/>
      <c r="U5" s="377"/>
      <c r="V5" s="377"/>
      <c r="W5" s="377"/>
      <c r="X5" s="377"/>
      <c r="Y5" s="377"/>
      <c r="Z5" s="377"/>
      <c r="AA5" s="377"/>
      <c r="AB5" s="377"/>
      <c r="AC5" s="377"/>
      <c r="AD5" s="377"/>
      <c r="AE5" s="377"/>
      <c r="AF5" s="377"/>
      <c r="AG5" s="377"/>
      <c r="AH5" s="377"/>
      <c r="AI5" s="377"/>
      <c r="AJ5" s="377"/>
      <c r="AK5" s="377"/>
      <c r="AL5" s="377"/>
      <c r="AM5" s="377"/>
      <c r="AN5" s="377"/>
      <c r="AO5" s="377"/>
      <c r="AP5" s="377"/>
      <c r="AQ5" s="377"/>
      <c r="AR5" s="377"/>
    </row>
    <row r="6" spans="2:44" ht="21.6" customHeight="1" x14ac:dyDescent="0.2">
      <c r="B6" s="377"/>
      <c r="C6" s="377"/>
      <c r="D6" s="377"/>
      <c r="E6" s="377"/>
      <c r="F6" s="377"/>
      <c r="G6" s="377"/>
      <c r="H6" s="377"/>
      <c r="I6" s="377"/>
      <c r="J6" s="377"/>
      <c r="K6" s="377"/>
      <c r="L6" s="377"/>
      <c r="M6" s="377"/>
      <c r="N6" s="377"/>
      <c r="O6" s="377"/>
      <c r="P6" s="377"/>
      <c r="Q6" s="377"/>
      <c r="R6" s="377"/>
      <c r="S6" s="377"/>
      <c r="T6" s="377"/>
      <c r="U6" s="377"/>
      <c r="V6" s="377"/>
      <c r="W6" s="377"/>
      <c r="X6" s="377"/>
      <c r="Y6" s="377"/>
      <c r="Z6" s="377"/>
      <c r="AA6" s="377"/>
      <c r="AB6" s="377"/>
      <c r="AC6" s="377"/>
      <c r="AD6" s="377"/>
      <c r="AE6" s="377"/>
      <c r="AF6" s="377"/>
      <c r="AG6" s="377"/>
      <c r="AH6" s="377"/>
      <c r="AI6" s="377"/>
      <c r="AJ6" s="377"/>
      <c r="AK6" s="377"/>
      <c r="AL6" s="377"/>
      <c r="AM6" s="377"/>
      <c r="AN6" s="377"/>
      <c r="AO6" s="377"/>
      <c r="AP6" s="377"/>
      <c r="AQ6" s="377"/>
      <c r="AR6" s="377"/>
    </row>
    <row r="7" spans="2:44" ht="21.6" customHeight="1" x14ac:dyDescent="0.2">
      <c r="B7" s="377"/>
      <c r="C7" s="377"/>
      <c r="D7" s="377"/>
      <c r="E7" s="377"/>
      <c r="F7" s="377"/>
      <c r="G7" s="377"/>
      <c r="H7" s="377"/>
      <c r="I7" s="377"/>
      <c r="J7" s="377"/>
      <c r="K7" s="377"/>
      <c r="L7" s="377"/>
      <c r="M7" s="377"/>
      <c r="N7" s="377"/>
      <c r="O7" s="377"/>
      <c r="P7" s="377"/>
      <c r="Q7" s="377"/>
      <c r="R7" s="377"/>
      <c r="S7" s="377"/>
      <c r="T7" s="377"/>
      <c r="U7" s="377"/>
      <c r="V7" s="377"/>
      <c r="W7" s="377"/>
      <c r="X7" s="377"/>
      <c r="Y7" s="377"/>
      <c r="Z7" s="377"/>
      <c r="AA7" s="377"/>
      <c r="AB7" s="377"/>
      <c r="AC7" s="377"/>
      <c r="AD7" s="377"/>
      <c r="AE7" s="377"/>
      <c r="AF7" s="377"/>
      <c r="AG7" s="377"/>
      <c r="AH7" s="377"/>
      <c r="AI7" s="377"/>
      <c r="AJ7" s="377"/>
      <c r="AK7" s="377"/>
      <c r="AL7" s="377"/>
      <c r="AM7" s="377"/>
      <c r="AN7" s="377"/>
      <c r="AO7" s="377"/>
      <c r="AP7" s="377"/>
      <c r="AQ7" s="377"/>
      <c r="AR7" s="377"/>
    </row>
    <row r="8" spans="2:44" ht="21.6" customHeight="1" x14ac:dyDescent="0.2">
      <c r="B8" s="377"/>
      <c r="C8" s="377"/>
      <c r="D8" s="377"/>
      <c r="E8" s="377"/>
      <c r="F8" s="377"/>
      <c r="G8" s="377"/>
      <c r="H8" s="377"/>
      <c r="I8" s="377"/>
      <c r="J8" s="377"/>
      <c r="K8" s="377"/>
      <c r="L8" s="377"/>
      <c r="M8" s="377"/>
      <c r="N8" s="377"/>
      <c r="O8" s="377"/>
      <c r="P8" s="377"/>
      <c r="Q8" s="377"/>
      <c r="R8" s="377"/>
      <c r="S8" s="377"/>
      <c r="T8" s="377"/>
      <c r="U8" s="377"/>
      <c r="V8" s="377"/>
      <c r="W8" s="377"/>
      <c r="X8" s="377"/>
      <c r="Y8" s="377"/>
      <c r="Z8" s="377"/>
      <c r="AA8" s="377"/>
      <c r="AB8" s="377"/>
      <c r="AC8" s="377"/>
      <c r="AD8" s="377"/>
      <c r="AE8" s="377"/>
      <c r="AF8" s="377"/>
      <c r="AG8" s="377"/>
      <c r="AH8" s="377"/>
      <c r="AI8" s="377"/>
      <c r="AJ8" s="377"/>
      <c r="AK8" s="377"/>
      <c r="AL8" s="377"/>
      <c r="AM8" s="377"/>
      <c r="AN8" s="377"/>
      <c r="AO8" s="377"/>
      <c r="AP8" s="377"/>
      <c r="AQ8" s="377"/>
      <c r="AR8" s="377"/>
    </row>
    <row r="9" spans="2:44" ht="21" customHeight="1" x14ac:dyDescent="0.2">
      <c r="B9" s="377"/>
      <c r="C9" s="377"/>
      <c r="D9" s="377"/>
      <c r="E9" s="377"/>
      <c r="F9" s="377"/>
      <c r="G9" s="377"/>
      <c r="H9" s="377"/>
      <c r="I9" s="377"/>
      <c r="J9" s="377"/>
      <c r="K9" s="377"/>
      <c r="L9" s="377"/>
      <c r="M9" s="377"/>
      <c r="N9" s="377"/>
      <c r="O9" s="377"/>
      <c r="P9" s="377"/>
      <c r="Q9" s="377"/>
      <c r="R9" s="377"/>
      <c r="S9" s="377"/>
      <c r="T9" s="377"/>
      <c r="U9" s="377"/>
      <c r="V9" s="377"/>
      <c r="W9" s="377"/>
      <c r="X9" s="377"/>
      <c r="Y9" s="377"/>
      <c r="Z9" s="377"/>
      <c r="AA9" s="377"/>
      <c r="AB9" s="377"/>
      <c r="AC9" s="377"/>
      <c r="AD9" s="377"/>
      <c r="AE9" s="377"/>
      <c r="AF9" s="377"/>
      <c r="AG9" s="377"/>
      <c r="AH9" s="377"/>
      <c r="AI9" s="377"/>
      <c r="AJ9" s="377"/>
      <c r="AK9" s="377"/>
      <c r="AL9" s="377"/>
      <c r="AM9" s="377"/>
      <c r="AN9" s="377"/>
      <c r="AO9" s="377"/>
      <c r="AP9" s="377"/>
      <c r="AQ9" s="377"/>
      <c r="AR9" s="377"/>
    </row>
    <row r="10" spans="2:44" ht="21" customHeight="1" x14ac:dyDescent="0.2">
      <c r="B10" s="377"/>
      <c r="C10" s="377"/>
      <c r="D10" s="377"/>
      <c r="E10" s="377"/>
      <c r="F10" s="377"/>
      <c r="G10" s="377"/>
      <c r="H10" s="377"/>
      <c r="I10" s="377"/>
      <c r="J10" s="377"/>
      <c r="K10" s="377"/>
      <c r="L10" s="377"/>
      <c r="M10" s="377"/>
      <c r="N10" s="377"/>
      <c r="O10" s="377"/>
      <c r="P10" s="377"/>
      <c r="Q10" s="377"/>
      <c r="R10" s="377"/>
      <c r="S10" s="377"/>
      <c r="T10" s="377"/>
      <c r="U10" s="377"/>
      <c r="V10" s="377"/>
      <c r="W10" s="377"/>
      <c r="X10" s="377"/>
      <c r="Y10" s="377"/>
      <c r="Z10" s="377"/>
      <c r="AA10" s="377"/>
      <c r="AB10" s="377"/>
      <c r="AC10" s="377"/>
      <c r="AD10" s="377"/>
      <c r="AE10" s="377"/>
      <c r="AF10" s="377"/>
      <c r="AG10" s="377"/>
      <c r="AH10" s="377"/>
      <c r="AI10" s="377"/>
      <c r="AJ10" s="377"/>
      <c r="AK10" s="377"/>
      <c r="AL10" s="377"/>
      <c r="AM10" s="377"/>
      <c r="AN10" s="377"/>
      <c r="AO10" s="377"/>
      <c r="AP10" s="377"/>
      <c r="AQ10" s="377"/>
      <c r="AR10" s="377"/>
    </row>
    <row r="11" spans="2:44" ht="21.6" customHeight="1" x14ac:dyDescent="0.2">
      <c r="B11" s="377"/>
      <c r="C11" s="377"/>
      <c r="D11" s="377"/>
      <c r="E11" s="377"/>
      <c r="F11" s="377"/>
      <c r="G11" s="377"/>
      <c r="H11" s="377"/>
      <c r="I11" s="377"/>
      <c r="J11" s="377"/>
      <c r="K11" s="377"/>
      <c r="L11" s="377"/>
      <c r="M11" s="377"/>
      <c r="N11" s="377"/>
      <c r="O11" s="377"/>
      <c r="P11" s="377"/>
      <c r="Q11" s="377"/>
      <c r="R11" s="377"/>
      <c r="S11" s="377"/>
      <c r="T11" s="377"/>
      <c r="U11" s="377"/>
      <c r="V11" s="377"/>
      <c r="W11" s="377"/>
      <c r="X11" s="377"/>
      <c r="Y11" s="377"/>
      <c r="Z11" s="377"/>
      <c r="AA11" s="377"/>
      <c r="AB11" s="377"/>
      <c r="AC11" s="377"/>
      <c r="AD11" s="377"/>
      <c r="AE11" s="377"/>
      <c r="AF11" s="377"/>
      <c r="AG11" s="377"/>
      <c r="AH11" s="377"/>
      <c r="AI11" s="377"/>
      <c r="AJ11" s="377"/>
      <c r="AK11" s="377"/>
      <c r="AL11" s="377"/>
      <c r="AM11" s="377"/>
      <c r="AN11" s="377"/>
      <c r="AO11" s="377"/>
      <c r="AP11" s="377"/>
      <c r="AQ11" s="377"/>
      <c r="AR11" s="377"/>
    </row>
    <row r="12" spans="2:44" ht="21.6" customHeight="1" x14ac:dyDescent="0.2">
      <c r="B12" s="377"/>
      <c r="C12" s="377"/>
      <c r="D12" s="377"/>
      <c r="E12" s="377"/>
      <c r="F12" s="377"/>
      <c r="G12" s="377"/>
      <c r="H12" s="377"/>
      <c r="I12" s="377"/>
      <c r="J12" s="377"/>
      <c r="K12" s="377"/>
      <c r="L12" s="377"/>
      <c r="M12" s="377"/>
      <c r="N12" s="377"/>
      <c r="O12" s="377"/>
      <c r="P12" s="377"/>
      <c r="Q12" s="377"/>
      <c r="R12" s="377"/>
      <c r="S12" s="377"/>
      <c r="T12" s="377"/>
      <c r="U12" s="377"/>
      <c r="V12" s="377"/>
      <c r="W12" s="377"/>
      <c r="X12" s="377"/>
      <c r="Y12" s="377"/>
      <c r="Z12" s="377"/>
      <c r="AA12" s="377"/>
      <c r="AB12" s="377"/>
      <c r="AC12" s="377"/>
      <c r="AD12" s="377"/>
      <c r="AE12" s="377"/>
      <c r="AF12" s="377"/>
      <c r="AG12" s="377"/>
      <c r="AH12" s="377"/>
      <c r="AI12" s="377"/>
      <c r="AJ12" s="377"/>
      <c r="AK12" s="377"/>
      <c r="AL12" s="377"/>
      <c r="AM12" s="377"/>
      <c r="AN12" s="377"/>
      <c r="AO12" s="377"/>
      <c r="AP12" s="377"/>
      <c r="AQ12" s="377"/>
      <c r="AR12" s="377"/>
    </row>
    <row r="13" spans="2:44" ht="21.6" customHeight="1" x14ac:dyDescent="0.2">
      <c r="B13" s="377"/>
      <c r="C13" s="377"/>
      <c r="D13" s="377"/>
      <c r="E13" s="377"/>
      <c r="F13" s="377"/>
      <c r="G13" s="377"/>
      <c r="H13" s="377"/>
      <c r="I13" s="377"/>
      <c r="J13" s="377"/>
      <c r="K13" s="377"/>
      <c r="L13" s="377"/>
      <c r="M13" s="377"/>
      <c r="N13" s="377"/>
      <c r="O13" s="377"/>
      <c r="P13" s="377"/>
      <c r="Q13" s="377"/>
      <c r="R13" s="377"/>
      <c r="S13" s="377"/>
      <c r="T13" s="377"/>
      <c r="U13" s="377"/>
      <c r="V13" s="377"/>
      <c r="W13" s="377"/>
      <c r="X13" s="377"/>
      <c r="Y13" s="377"/>
      <c r="Z13" s="377"/>
      <c r="AA13" s="377"/>
      <c r="AB13" s="377"/>
      <c r="AC13" s="377"/>
      <c r="AD13" s="377"/>
      <c r="AE13" s="377"/>
      <c r="AF13" s="377"/>
      <c r="AG13" s="377"/>
      <c r="AH13" s="377"/>
      <c r="AI13" s="377"/>
      <c r="AJ13" s="377"/>
      <c r="AK13" s="377"/>
      <c r="AL13" s="377"/>
      <c r="AM13" s="377"/>
      <c r="AN13" s="377"/>
      <c r="AO13" s="377"/>
      <c r="AP13" s="377"/>
      <c r="AQ13" s="377"/>
      <c r="AR13" s="377"/>
    </row>
    <row r="14" spans="2:44" ht="21.6" customHeight="1" x14ac:dyDescent="0.2">
      <c r="B14" s="377"/>
      <c r="C14" s="377"/>
      <c r="D14" s="377"/>
      <c r="E14" s="377"/>
      <c r="F14" s="377"/>
      <c r="G14" s="377"/>
      <c r="H14" s="377"/>
      <c r="I14" s="377"/>
      <c r="J14" s="377"/>
      <c r="K14" s="377"/>
      <c r="L14" s="377"/>
      <c r="M14" s="377"/>
      <c r="N14" s="377"/>
      <c r="O14" s="377"/>
      <c r="P14" s="377"/>
      <c r="Q14" s="377"/>
      <c r="R14" s="377"/>
      <c r="S14" s="377"/>
      <c r="T14" s="377"/>
      <c r="U14" s="377"/>
      <c r="V14" s="377"/>
      <c r="W14" s="377"/>
      <c r="X14" s="377"/>
      <c r="Y14" s="377"/>
      <c r="Z14" s="377"/>
      <c r="AA14" s="377"/>
      <c r="AB14" s="377"/>
      <c r="AC14" s="377"/>
      <c r="AD14" s="377"/>
      <c r="AE14" s="377"/>
      <c r="AF14" s="377"/>
      <c r="AG14" s="377"/>
      <c r="AH14" s="377"/>
      <c r="AI14" s="377"/>
      <c r="AJ14" s="377"/>
      <c r="AK14" s="377"/>
      <c r="AL14" s="377"/>
      <c r="AM14" s="377"/>
      <c r="AN14" s="377"/>
      <c r="AO14" s="377"/>
      <c r="AP14" s="377"/>
      <c r="AQ14" s="377"/>
      <c r="AR14" s="377"/>
    </row>
    <row r="15" spans="2:44" ht="21.6" customHeight="1" x14ac:dyDescent="0.2">
      <c r="B15" s="377"/>
      <c r="C15" s="377"/>
      <c r="D15" s="377"/>
      <c r="E15" s="377"/>
      <c r="F15" s="377"/>
      <c r="G15" s="377"/>
      <c r="H15" s="377"/>
      <c r="I15" s="377"/>
      <c r="J15" s="377"/>
      <c r="K15" s="377"/>
      <c r="L15" s="377"/>
      <c r="M15" s="377"/>
      <c r="N15" s="377"/>
      <c r="O15" s="377"/>
      <c r="P15" s="377"/>
      <c r="Q15" s="377"/>
      <c r="R15" s="377"/>
      <c r="S15" s="377"/>
      <c r="T15" s="377"/>
      <c r="U15" s="377"/>
      <c r="V15" s="377"/>
      <c r="W15" s="377"/>
      <c r="X15" s="377"/>
      <c r="Y15" s="377"/>
      <c r="Z15" s="377"/>
      <c r="AA15" s="377"/>
      <c r="AB15" s="377"/>
      <c r="AC15" s="377"/>
      <c r="AD15" s="377"/>
      <c r="AE15" s="377"/>
      <c r="AF15" s="377"/>
      <c r="AG15" s="377"/>
      <c r="AH15" s="377"/>
      <c r="AI15" s="377"/>
      <c r="AJ15" s="377"/>
      <c r="AK15" s="377"/>
      <c r="AL15" s="377"/>
      <c r="AM15" s="377"/>
      <c r="AN15" s="377"/>
      <c r="AO15" s="377"/>
      <c r="AP15" s="377"/>
      <c r="AQ15" s="377"/>
      <c r="AR15" s="377"/>
    </row>
    <row r="16" spans="2:44" ht="21.6" customHeight="1" x14ac:dyDescent="0.2">
      <c r="B16" s="377"/>
      <c r="C16" s="377"/>
      <c r="D16" s="377"/>
      <c r="E16" s="377"/>
      <c r="F16" s="377"/>
      <c r="G16" s="377"/>
      <c r="H16" s="377"/>
      <c r="I16" s="377"/>
      <c r="J16" s="377"/>
      <c r="K16" s="377"/>
      <c r="L16" s="377"/>
      <c r="M16" s="377"/>
      <c r="N16" s="377"/>
      <c r="O16" s="377"/>
      <c r="P16" s="377"/>
      <c r="Q16" s="377"/>
      <c r="R16" s="377"/>
      <c r="S16" s="377"/>
      <c r="T16" s="377"/>
      <c r="U16" s="377"/>
      <c r="V16" s="377"/>
      <c r="W16" s="377"/>
      <c r="X16" s="377"/>
      <c r="Y16" s="377"/>
      <c r="Z16" s="377"/>
      <c r="AA16" s="377"/>
      <c r="AB16" s="377"/>
      <c r="AC16" s="377"/>
      <c r="AD16" s="377"/>
      <c r="AE16" s="377"/>
      <c r="AF16" s="377"/>
      <c r="AG16" s="377"/>
      <c r="AH16" s="377"/>
      <c r="AI16" s="377"/>
      <c r="AJ16" s="377"/>
      <c r="AK16" s="377"/>
      <c r="AL16" s="377"/>
      <c r="AM16" s="377"/>
      <c r="AN16" s="377"/>
      <c r="AO16" s="377"/>
      <c r="AP16" s="377"/>
      <c r="AQ16" s="377"/>
      <c r="AR16" s="377"/>
    </row>
    <row r="17" spans="1:58" ht="21.6" customHeight="1" x14ac:dyDescent="0.2">
      <c r="B17" s="377"/>
      <c r="C17" s="377"/>
      <c r="D17" s="377"/>
      <c r="E17" s="377"/>
      <c r="F17" s="377"/>
      <c r="G17" s="377"/>
      <c r="H17" s="377"/>
      <c r="I17" s="377"/>
      <c r="J17" s="377"/>
      <c r="K17" s="377"/>
      <c r="L17" s="377"/>
      <c r="M17" s="377"/>
      <c r="N17" s="377"/>
      <c r="O17" s="377"/>
      <c r="P17" s="377"/>
      <c r="Q17" s="377"/>
      <c r="R17" s="377"/>
      <c r="S17" s="377"/>
      <c r="T17" s="377"/>
      <c r="U17" s="377"/>
      <c r="V17" s="377"/>
      <c r="W17" s="377"/>
      <c r="X17" s="377"/>
      <c r="Y17" s="377"/>
      <c r="Z17" s="377"/>
      <c r="AA17" s="377"/>
      <c r="AB17" s="377"/>
      <c r="AC17" s="377"/>
      <c r="AD17" s="377"/>
      <c r="AE17" s="377"/>
      <c r="AF17" s="377"/>
      <c r="AG17" s="377"/>
      <c r="AH17" s="377"/>
      <c r="AI17" s="377"/>
      <c r="AJ17" s="377"/>
      <c r="AK17" s="377"/>
      <c r="AL17" s="377"/>
      <c r="AM17" s="377"/>
      <c r="AN17" s="377"/>
      <c r="AO17" s="377"/>
      <c r="AP17" s="377"/>
      <c r="AQ17" s="377"/>
      <c r="AR17" s="377"/>
    </row>
    <row r="18" spans="1:58" ht="21.6" customHeight="1" x14ac:dyDescent="0.2">
      <c r="F18" s="381"/>
      <c r="G18" s="381"/>
      <c r="H18" s="381"/>
      <c r="I18" s="381"/>
      <c r="J18" s="381"/>
    </row>
    <row r="19" spans="1:58" ht="21.6" customHeight="1" x14ac:dyDescent="0.25">
      <c r="C19" s="382"/>
      <c r="D19" s="382"/>
      <c r="E19" s="382"/>
    </row>
    <row r="20" spans="1:58" ht="21.6" customHeight="1" x14ac:dyDescent="0.2">
      <c r="F20" s="383" t="s">
        <v>77</v>
      </c>
      <c r="G20" s="383"/>
      <c r="H20" s="383"/>
      <c r="I20" s="383"/>
      <c r="J20" s="383"/>
      <c r="K20" s="384" t="s">
        <v>30</v>
      </c>
      <c r="L20" s="384"/>
      <c r="M20" s="384"/>
      <c r="N20" s="384"/>
      <c r="O20" s="384"/>
      <c r="P20" s="384" t="s">
        <v>31</v>
      </c>
      <c r="Q20" s="384"/>
      <c r="R20" s="384"/>
      <c r="S20" s="384"/>
      <c r="T20" s="384"/>
      <c r="U20" s="384" t="s">
        <v>32</v>
      </c>
      <c r="V20" s="384"/>
      <c r="W20" s="384"/>
      <c r="X20" s="384"/>
      <c r="Y20" s="384"/>
      <c r="Z20" s="384" t="s">
        <v>33</v>
      </c>
      <c r="AA20" s="384"/>
      <c r="AB20" s="384"/>
      <c r="AC20" s="384"/>
      <c r="AD20" s="384"/>
      <c r="AE20" s="384" t="s">
        <v>74</v>
      </c>
      <c r="AF20" s="384"/>
      <c r="AG20" s="384"/>
      <c r="AH20" s="384"/>
      <c r="AI20" s="384"/>
      <c r="AJ20" s="384" t="s">
        <v>34</v>
      </c>
      <c r="AK20" s="384"/>
      <c r="AL20" s="384"/>
      <c r="AM20" s="384"/>
      <c r="AN20" s="384"/>
    </row>
    <row r="21" spans="1:58" s="134" customFormat="1" ht="21.6" hidden="1" customHeight="1" thickBot="1" x14ac:dyDescent="0.2">
      <c r="A21" s="386"/>
      <c r="B21" s="379"/>
      <c r="C21" s="385"/>
      <c r="D21" s="385"/>
      <c r="E21" s="385"/>
      <c r="F21" s="383"/>
      <c r="G21" s="383"/>
      <c r="H21" s="383"/>
      <c r="I21" s="383"/>
      <c r="J21" s="383"/>
      <c r="K21" s="386"/>
      <c r="L21" s="386"/>
      <c r="M21" s="386"/>
      <c r="N21" s="386"/>
      <c r="O21" s="386"/>
      <c r="P21" s="386"/>
      <c r="Q21" s="386"/>
      <c r="R21" s="386"/>
      <c r="S21" s="386"/>
      <c r="T21" s="386"/>
      <c r="U21" s="386"/>
      <c r="V21" s="386"/>
      <c r="W21" s="386"/>
      <c r="X21" s="386"/>
      <c r="Y21" s="386"/>
      <c r="Z21" s="386"/>
      <c r="AA21" s="386"/>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6"/>
      <c r="BD21" s="386"/>
      <c r="BE21" s="386"/>
      <c r="BF21" s="386"/>
    </row>
    <row r="22" spans="1:58" s="134" customFormat="1" ht="24" customHeight="1" x14ac:dyDescent="0.2">
      <c r="A22" s="386"/>
      <c r="B22" s="379"/>
      <c r="C22" s="383" t="s">
        <v>7</v>
      </c>
      <c r="D22" s="385"/>
      <c r="E22" s="385"/>
      <c r="F22" s="383">
        <v>2021</v>
      </c>
      <c r="G22" s="383"/>
      <c r="H22" s="383">
        <v>2022</v>
      </c>
      <c r="I22" s="383"/>
      <c r="J22" s="387" t="s">
        <v>4</v>
      </c>
      <c r="K22" s="383">
        <v>2020</v>
      </c>
      <c r="L22" s="383"/>
      <c r="M22" s="383">
        <v>2021</v>
      </c>
      <c r="N22" s="383"/>
      <c r="O22" s="387" t="s">
        <v>4</v>
      </c>
      <c r="P22" s="383">
        <v>2020</v>
      </c>
      <c r="Q22" s="383"/>
      <c r="R22" s="383">
        <v>2021</v>
      </c>
      <c r="S22" s="383"/>
      <c r="T22" s="387" t="s">
        <v>4</v>
      </c>
      <c r="U22" s="383">
        <v>2020</v>
      </c>
      <c r="V22" s="383"/>
      <c r="W22" s="383">
        <v>2021</v>
      </c>
      <c r="X22" s="383"/>
      <c r="Y22" s="387" t="s">
        <v>4</v>
      </c>
      <c r="Z22" s="383">
        <v>2020</v>
      </c>
      <c r="AA22" s="383"/>
      <c r="AB22" s="383">
        <v>2021</v>
      </c>
      <c r="AC22" s="383"/>
      <c r="AD22" s="387" t="s">
        <v>4</v>
      </c>
      <c r="AE22" s="383">
        <v>2020</v>
      </c>
      <c r="AF22" s="383"/>
      <c r="AG22" s="383">
        <v>2021</v>
      </c>
      <c r="AH22" s="383"/>
      <c r="AI22" s="387" t="s">
        <v>4</v>
      </c>
      <c r="AJ22" s="383">
        <v>2020</v>
      </c>
      <c r="AK22" s="383"/>
      <c r="AL22" s="383">
        <v>2021</v>
      </c>
      <c r="AM22" s="383"/>
      <c r="AN22" s="387" t="s">
        <v>4</v>
      </c>
      <c r="AO22" s="386"/>
      <c r="AP22" s="386"/>
      <c r="AQ22" s="386"/>
      <c r="AR22" s="386"/>
      <c r="AS22" s="386"/>
      <c r="AT22" s="386"/>
      <c r="AU22" s="386"/>
      <c r="AV22" s="386"/>
      <c r="AW22" s="386"/>
      <c r="AX22" s="386"/>
      <c r="AY22" s="386"/>
      <c r="AZ22" s="386"/>
      <c r="BA22" s="386"/>
      <c r="BB22" s="386"/>
      <c r="BC22" s="386"/>
      <c r="BD22" s="386"/>
      <c r="BE22" s="386"/>
      <c r="BF22" s="386"/>
    </row>
    <row r="23" spans="1:58" s="134" customFormat="1" ht="21.6" customHeight="1" x14ac:dyDescent="0.2">
      <c r="A23" s="386"/>
      <c r="B23" s="379"/>
      <c r="C23" s="383"/>
      <c r="D23" s="385"/>
      <c r="E23" s="385"/>
      <c r="F23" s="388" t="s">
        <v>6</v>
      </c>
      <c r="G23" s="389" t="s">
        <v>5</v>
      </c>
      <c r="H23" s="388" t="s">
        <v>6</v>
      </c>
      <c r="I23" s="389" t="s">
        <v>5</v>
      </c>
      <c r="J23" s="387" t="s">
        <v>5</v>
      </c>
      <c r="K23" s="388" t="s">
        <v>6</v>
      </c>
      <c r="L23" s="389" t="s">
        <v>5</v>
      </c>
      <c r="M23" s="388" t="s">
        <v>6</v>
      </c>
      <c r="N23" s="389" t="s">
        <v>5</v>
      </c>
      <c r="O23" s="387" t="s">
        <v>5</v>
      </c>
      <c r="P23" s="388" t="s">
        <v>6</v>
      </c>
      <c r="Q23" s="389" t="s">
        <v>5</v>
      </c>
      <c r="R23" s="388" t="s">
        <v>6</v>
      </c>
      <c r="S23" s="389" t="s">
        <v>5</v>
      </c>
      <c r="T23" s="387" t="s">
        <v>5</v>
      </c>
      <c r="U23" s="388" t="s">
        <v>6</v>
      </c>
      <c r="V23" s="389" t="s">
        <v>5</v>
      </c>
      <c r="W23" s="388" t="s">
        <v>6</v>
      </c>
      <c r="X23" s="389" t="s">
        <v>5</v>
      </c>
      <c r="Y23" s="387" t="s">
        <v>5</v>
      </c>
      <c r="Z23" s="388" t="s">
        <v>6</v>
      </c>
      <c r="AA23" s="389" t="s">
        <v>5</v>
      </c>
      <c r="AB23" s="388" t="s">
        <v>6</v>
      </c>
      <c r="AC23" s="389" t="s">
        <v>5</v>
      </c>
      <c r="AD23" s="387" t="s">
        <v>5</v>
      </c>
      <c r="AE23" s="388" t="s">
        <v>6</v>
      </c>
      <c r="AF23" s="389" t="s">
        <v>5</v>
      </c>
      <c r="AG23" s="388" t="s">
        <v>6</v>
      </c>
      <c r="AH23" s="389" t="s">
        <v>5</v>
      </c>
      <c r="AI23" s="387" t="s">
        <v>5</v>
      </c>
      <c r="AJ23" s="388" t="s">
        <v>6</v>
      </c>
      <c r="AK23" s="389" t="s">
        <v>5</v>
      </c>
      <c r="AL23" s="388" t="s">
        <v>6</v>
      </c>
      <c r="AM23" s="389" t="s">
        <v>5</v>
      </c>
      <c r="AN23" s="387" t="s">
        <v>5</v>
      </c>
      <c r="AO23" s="386"/>
      <c r="AP23" s="386"/>
      <c r="AQ23" s="386"/>
      <c r="AR23" s="386"/>
      <c r="AS23" s="386"/>
      <c r="AT23" s="386"/>
      <c r="AU23" s="386"/>
      <c r="AV23" s="386"/>
      <c r="AW23" s="386"/>
      <c r="AX23" s="386"/>
      <c r="AY23" s="386"/>
      <c r="AZ23" s="386"/>
      <c r="BA23" s="386"/>
      <c r="BB23" s="386"/>
      <c r="BC23" s="386"/>
      <c r="BD23" s="386"/>
      <c r="BE23" s="386"/>
      <c r="BF23" s="386"/>
    </row>
    <row r="24" spans="1:58" s="135" customFormat="1" ht="21.6" customHeight="1" x14ac:dyDescent="0.2">
      <c r="A24" s="378"/>
      <c r="B24" s="379"/>
      <c r="C24" s="390" t="s">
        <v>3</v>
      </c>
      <c r="D24" s="390"/>
      <c r="E24" s="390"/>
      <c r="F24" s="391"/>
      <c r="G24" s="391"/>
      <c r="H24" s="391"/>
      <c r="I24" s="391"/>
      <c r="J24" s="392" t="str">
        <f>IFERROR(H24/F24,"")</f>
        <v/>
      </c>
      <c r="K24" s="378"/>
      <c r="L24" s="378"/>
      <c r="M24" s="378">
        <f>SUM(M25:M30)</f>
        <v>535</v>
      </c>
      <c r="N24" s="378"/>
      <c r="O24" s="378"/>
      <c r="P24" s="378"/>
      <c r="Q24" s="378"/>
      <c r="R24" s="378">
        <f>SUM(R25:R30)</f>
        <v>3375</v>
      </c>
      <c r="S24" s="378"/>
      <c r="T24" s="378"/>
      <c r="U24" s="378"/>
      <c r="V24" s="378"/>
      <c r="W24" s="378">
        <f>SUM(W25:W30)</f>
        <v>270</v>
      </c>
      <c r="X24" s="378"/>
      <c r="Y24" s="378"/>
      <c r="Z24" s="378"/>
      <c r="AA24" s="378"/>
      <c r="AB24" s="378">
        <f>SUM(AB25:AB30)</f>
        <v>415</v>
      </c>
      <c r="AC24" s="378"/>
      <c r="AD24" s="378"/>
      <c r="AE24" s="378"/>
      <c r="AF24" s="378"/>
      <c r="AG24" s="378">
        <f>SUM(AG25:AG30)</f>
        <v>40</v>
      </c>
      <c r="AH24" s="378"/>
      <c r="AI24" s="378"/>
      <c r="AJ24" s="378"/>
      <c r="AK24" s="378"/>
      <c r="AL24" s="378">
        <f>SUM(AL25:AL30)</f>
        <v>205</v>
      </c>
      <c r="AM24" s="378"/>
      <c r="AN24" s="378"/>
      <c r="AO24" s="378"/>
      <c r="AP24" s="378"/>
      <c r="AQ24" s="378"/>
      <c r="AR24" s="378"/>
      <c r="AS24" s="378"/>
      <c r="AT24" s="378"/>
      <c r="AU24" s="378"/>
      <c r="AV24" s="378"/>
      <c r="AW24" s="378"/>
      <c r="AX24" s="378"/>
      <c r="AY24" s="378"/>
      <c r="AZ24" s="378"/>
      <c r="BA24" s="378"/>
      <c r="BB24" s="378"/>
      <c r="BC24" s="378"/>
      <c r="BD24" s="378"/>
      <c r="BE24" s="378"/>
      <c r="BF24" s="378"/>
    </row>
    <row r="25" spans="1:58" s="135" customFormat="1" ht="21" customHeight="1" x14ac:dyDescent="0.2">
      <c r="A25" s="378"/>
      <c r="B25" s="379"/>
      <c r="C25" s="390" t="s">
        <v>0</v>
      </c>
      <c r="D25" s="390"/>
      <c r="E25" s="390"/>
      <c r="F25" s="393">
        <v>0</v>
      </c>
      <c r="G25" s="394"/>
      <c r="H25" s="393">
        <v>1127</v>
      </c>
      <c r="I25" s="392"/>
      <c r="J25" s="392">
        <f>IFERROR(( H25-F25)/F25,H25)</f>
        <v>1127</v>
      </c>
      <c r="K25" s="378"/>
      <c r="L25" s="378">
        <v>5</v>
      </c>
      <c r="M25" s="378">
        <f>SUM(M40,M47,M54,M61,M68)</f>
        <v>374</v>
      </c>
      <c r="N25" s="395">
        <f>M25/M24</f>
        <v>0.69906542056074772</v>
      </c>
      <c r="O25" s="378"/>
      <c r="P25" s="378"/>
      <c r="Q25" s="378">
        <v>5</v>
      </c>
      <c r="R25" s="378">
        <f>SUM(R40,R47,R54,R61,R68)</f>
        <v>2243</v>
      </c>
      <c r="S25" s="395">
        <f>R25/R24</f>
        <v>0.66459259259259262</v>
      </c>
      <c r="T25" s="378"/>
      <c r="U25" s="378"/>
      <c r="V25" s="378">
        <v>5</v>
      </c>
      <c r="W25" s="378">
        <f>SUM(W40,W47,W54,W61,W68)</f>
        <v>221</v>
      </c>
      <c r="X25" s="395">
        <f>W25/W24</f>
        <v>0.81851851851851853</v>
      </c>
      <c r="Y25" s="378"/>
      <c r="Z25" s="378"/>
      <c r="AA25" s="378">
        <v>5</v>
      </c>
      <c r="AB25" s="378">
        <f>SUM(AB40,AB47,AB54,AB61,AB68)</f>
        <v>265</v>
      </c>
      <c r="AC25" s="395">
        <f>AB25/AB24</f>
        <v>0.63855421686746983</v>
      </c>
      <c r="AD25" s="378"/>
      <c r="AE25" s="378"/>
      <c r="AF25" s="378">
        <v>5</v>
      </c>
      <c r="AG25" s="378">
        <f>SUM(AG40,AG47,AG54,AG61,AG68)</f>
        <v>28</v>
      </c>
      <c r="AH25" s="395">
        <f>AG25/AG24</f>
        <v>0.7</v>
      </c>
      <c r="AI25" s="378"/>
      <c r="AJ25" s="378"/>
      <c r="AK25" s="378">
        <v>5</v>
      </c>
      <c r="AL25" s="378">
        <f>SUM(AL40,AL47,AL54,AL61,AL68)</f>
        <v>141</v>
      </c>
      <c r="AM25" s="395">
        <f>AL25/AL24</f>
        <v>0.68780487804878043</v>
      </c>
      <c r="AN25" s="378"/>
      <c r="AO25" s="378"/>
      <c r="AP25" s="378"/>
      <c r="AQ25" s="378"/>
      <c r="AR25" s="378"/>
      <c r="AS25" s="378"/>
      <c r="AT25" s="378"/>
      <c r="AU25" s="378"/>
      <c r="AV25" s="378"/>
      <c r="AW25" s="378"/>
      <c r="AX25" s="378"/>
      <c r="AY25" s="378"/>
      <c r="AZ25" s="378"/>
      <c r="BA25" s="378"/>
      <c r="BB25" s="378"/>
      <c r="BC25" s="378"/>
      <c r="BD25" s="378"/>
      <c r="BE25" s="378"/>
      <c r="BF25" s="378"/>
    </row>
    <row r="26" spans="1:58" s="135" customFormat="1" ht="21" customHeight="1" x14ac:dyDescent="0.2">
      <c r="A26" s="378"/>
      <c r="B26" s="379"/>
      <c r="C26" s="391" t="s">
        <v>1</v>
      </c>
      <c r="D26" s="391"/>
      <c r="E26" s="391"/>
      <c r="F26" s="396">
        <v>1180</v>
      </c>
      <c r="G26" s="397"/>
      <c r="H26" s="396">
        <v>1014</v>
      </c>
      <c r="I26" s="397"/>
      <c r="J26" s="397">
        <f>IFERROR(( H26-F26)/F26,H26)</f>
        <v>-0.14067796610169492</v>
      </c>
      <c r="K26" s="378"/>
      <c r="L26" s="378">
        <v>4</v>
      </c>
      <c r="M26" s="378">
        <f>SUM(M41,M48,M55,M62,M69)</f>
        <v>111</v>
      </c>
      <c r="N26" s="395">
        <f>M26/M24</f>
        <v>0.20747663551401868</v>
      </c>
      <c r="O26" s="378"/>
      <c r="P26" s="378"/>
      <c r="Q26" s="378">
        <v>4</v>
      </c>
      <c r="R26" s="378">
        <f>SUM(R41,R48,R55,R62,R69)</f>
        <v>1106</v>
      </c>
      <c r="S26" s="395">
        <f>R26/R24</f>
        <v>0.32770370370370372</v>
      </c>
      <c r="T26" s="378"/>
      <c r="U26" s="378"/>
      <c r="V26" s="378">
        <v>4</v>
      </c>
      <c r="W26" s="378">
        <f>SUM(W41,W48,W55,W62,W69)</f>
        <v>43</v>
      </c>
      <c r="X26" s="395">
        <f>W26/W24</f>
        <v>0.15925925925925927</v>
      </c>
      <c r="Y26" s="378"/>
      <c r="Z26" s="378"/>
      <c r="AA26" s="378">
        <v>4</v>
      </c>
      <c r="AB26" s="378">
        <f>SUM(AB41,AB48,AB55,AB62,AB69)</f>
        <v>137</v>
      </c>
      <c r="AC26" s="395">
        <f>AB26/AB24</f>
        <v>0.33012048192771082</v>
      </c>
      <c r="AD26" s="378"/>
      <c r="AE26" s="378"/>
      <c r="AF26" s="378">
        <v>4</v>
      </c>
      <c r="AG26" s="378">
        <f>SUM(AG41,AG48,AG55,AG62,AG69)</f>
        <v>11</v>
      </c>
      <c r="AH26" s="395">
        <f>AG26/AG24</f>
        <v>0.27500000000000002</v>
      </c>
      <c r="AI26" s="378"/>
      <c r="AJ26" s="378"/>
      <c r="AK26" s="378">
        <v>4</v>
      </c>
      <c r="AL26" s="378">
        <f>SUM(AL41,AL48,AL55,AL62,AL69)</f>
        <v>55</v>
      </c>
      <c r="AM26" s="395">
        <f>AL26/AL24</f>
        <v>0.26829268292682928</v>
      </c>
      <c r="AN26" s="378"/>
      <c r="AO26" s="378"/>
      <c r="AP26" s="378"/>
      <c r="AQ26" s="378"/>
      <c r="AR26" s="378"/>
      <c r="AS26" s="378"/>
      <c r="AT26" s="378"/>
      <c r="AU26" s="378"/>
      <c r="AV26" s="378"/>
      <c r="AW26" s="378"/>
      <c r="AX26" s="378"/>
      <c r="AY26" s="378"/>
      <c r="AZ26" s="378"/>
      <c r="BA26" s="378"/>
      <c r="BB26" s="378"/>
      <c r="BC26" s="378"/>
      <c r="BD26" s="378"/>
      <c r="BE26" s="378"/>
      <c r="BF26" s="378"/>
    </row>
    <row r="27" spans="1:58" s="135" customFormat="1" ht="21.6" customHeight="1" x14ac:dyDescent="0.2">
      <c r="A27" s="378"/>
      <c r="B27" s="379"/>
      <c r="C27" s="398" t="s">
        <v>25</v>
      </c>
      <c r="D27" s="399"/>
      <c r="E27" s="399"/>
      <c r="F27" s="400">
        <f>SUM(F28:F30)</f>
        <v>1023</v>
      </c>
      <c r="G27" s="400"/>
      <c r="H27" s="400">
        <f t="shared" ref="H27" si="0">SUM(H28:H30)</f>
        <v>920</v>
      </c>
      <c r="I27" s="401"/>
      <c r="J27" s="401"/>
      <c r="K27" s="378"/>
      <c r="L27" s="378">
        <v>3</v>
      </c>
      <c r="M27" s="378">
        <f>SUM(M42,M49,M56,M63,M70)</f>
        <v>18</v>
      </c>
      <c r="N27" s="395">
        <f>M27/M24</f>
        <v>3.3644859813084113E-2</v>
      </c>
      <c r="O27" s="378"/>
      <c r="P27" s="378"/>
      <c r="Q27" s="378">
        <v>3</v>
      </c>
      <c r="R27" s="378">
        <f>SUM(R42,R49,R56,R63,R70)</f>
        <v>6</v>
      </c>
      <c r="S27" s="395">
        <f>R27/R24</f>
        <v>1.7777777777777779E-3</v>
      </c>
      <c r="T27" s="378"/>
      <c r="U27" s="378"/>
      <c r="V27" s="378">
        <v>3</v>
      </c>
      <c r="W27" s="378">
        <f>SUM(W42,W49,W56,W63,W70)</f>
        <v>2</v>
      </c>
      <c r="X27" s="395">
        <f>W27/W24</f>
        <v>7.4074074074074077E-3</v>
      </c>
      <c r="Y27" s="378"/>
      <c r="Z27" s="378"/>
      <c r="AA27" s="378">
        <v>3</v>
      </c>
      <c r="AB27" s="378">
        <f>SUM(AB42,AB49,AB56,AB63,AB70)</f>
        <v>1</v>
      </c>
      <c r="AC27" s="395">
        <f>AB27/AB24</f>
        <v>2.4096385542168677E-3</v>
      </c>
      <c r="AD27" s="378"/>
      <c r="AE27" s="378"/>
      <c r="AF27" s="378">
        <v>3</v>
      </c>
      <c r="AG27" s="378">
        <f>SUM(AG42,AG49,AG56,AG63,AG70)</f>
        <v>0</v>
      </c>
      <c r="AH27" s="395">
        <f>AG27/AG24</f>
        <v>0</v>
      </c>
      <c r="AI27" s="378"/>
      <c r="AJ27" s="378"/>
      <c r="AK27" s="378">
        <v>3</v>
      </c>
      <c r="AL27" s="378">
        <f>SUM(AL42,AL49,AL56,AL63,AL70)</f>
        <v>4</v>
      </c>
      <c r="AM27" s="395">
        <f>AL27/AL24</f>
        <v>1.9512195121951219E-2</v>
      </c>
      <c r="AN27" s="378"/>
      <c r="AO27" s="378"/>
      <c r="AP27" s="378"/>
      <c r="AQ27" s="378"/>
      <c r="AR27" s="378"/>
      <c r="AS27" s="378"/>
      <c r="AT27" s="378"/>
      <c r="AU27" s="378"/>
      <c r="AV27" s="378"/>
      <c r="AW27" s="378"/>
      <c r="AX27" s="378"/>
      <c r="AY27" s="378"/>
      <c r="AZ27" s="378"/>
      <c r="BA27" s="378"/>
      <c r="BB27" s="378"/>
      <c r="BC27" s="378"/>
      <c r="BD27" s="378"/>
      <c r="BE27" s="378"/>
      <c r="BF27" s="378"/>
    </row>
    <row r="28" spans="1:58" s="135" customFormat="1" ht="20.100000000000001" customHeight="1" x14ac:dyDescent="0.2">
      <c r="A28" s="378"/>
      <c r="B28" s="379"/>
      <c r="C28" s="402" t="s">
        <v>26</v>
      </c>
      <c r="D28" s="402"/>
      <c r="E28" s="402"/>
      <c r="F28" s="396">
        <v>64</v>
      </c>
      <c r="G28" s="397" t="str">
        <f>IFERROR(F28/F$9,"")</f>
        <v/>
      </c>
      <c r="H28" s="396">
        <v>2</v>
      </c>
      <c r="I28" s="397" t="str">
        <f>IFERROR(H28/H$9,"")</f>
        <v/>
      </c>
      <c r="J28" s="397">
        <f>IFERROR(( H28-F28)/F28,H28)</f>
        <v>-0.96875</v>
      </c>
      <c r="K28" s="378"/>
      <c r="L28" s="378">
        <v>2</v>
      </c>
      <c r="M28" s="378">
        <f t="shared" ref="M28:M30" si="1">SUM(M43,M50,M57,M64,M71)</f>
        <v>3</v>
      </c>
      <c r="N28" s="395">
        <f>M28/M24</f>
        <v>5.6074766355140183E-3</v>
      </c>
      <c r="O28" s="378"/>
      <c r="P28" s="378"/>
      <c r="Q28" s="378">
        <v>2</v>
      </c>
      <c r="R28" s="378">
        <f t="shared" ref="R28:R30" si="2">SUM(R43,R50,R57,R64,R71)</f>
        <v>0</v>
      </c>
      <c r="S28" s="395">
        <f>R28/R24</f>
        <v>0</v>
      </c>
      <c r="T28" s="378"/>
      <c r="U28" s="378"/>
      <c r="V28" s="378">
        <v>2</v>
      </c>
      <c r="W28" s="378">
        <f t="shared" ref="W28:W30" si="3">SUM(W43,W50,W57,W64,W71)</f>
        <v>1</v>
      </c>
      <c r="X28" s="395">
        <f>W28/W24</f>
        <v>3.7037037037037038E-3</v>
      </c>
      <c r="Y28" s="378"/>
      <c r="Z28" s="378"/>
      <c r="AA28" s="378">
        <v>2</v>
      </c>
      <c r="AB28" s="378">
        <f t="shared" ref="AB28:AB30" si="4">SUM(AB43,AB50,AB57,AB64,AB71)</f>
        <v>0</v>
      </c>
      <c r="AC28" s="395">
        <f>AB28/AB24</f>
        <v>0</v>
      </c>
      <c r="AD28" s="378"/>
      <c r="AE28" s="378"/>
      <c r="AF28" s="378">
        <v>2</v>
      </c>
      <c r="AG28" s="378">
        <f t="shared" ref="AG28:AG30" si="5">SUM(AG43,AG50,AG57,AG64,AG71)</f>
        <v>0</v>
      </c>
      <c r="AH28" s="395">
        <f>AG28/AG24</f>
        <v>0</v>
      </c>
      <c r="AI28" s="378"/>
      <c r="AJ28" s="378"/>
      <c r="AK28" s="378">
        <v>2</v>
      </c>
      <c r="AL28" s="378">
        <f t="shared" ref="AL28:AL30" si="6">SUM(AL43,AL50,AL57,AL64,AL71)</f>
        <v>0</v>
      </c>
      <c r="AM28" s="395">
        <f>AL28/AL24</f>
        <v>0</v>
      </c>
      <c r="AN28" s="378"/>
      <c r="AO28" s="378"/>
      <c r="AP28" s="378"/>
      <c r="AQ28" s="378"/>
      <c r="AR28" s="378"/>
      <c r="AS28" s="378"/>
      <c r="AT28" s="378"/>
      <c r="AU28" s="378"/>
      <c r="AV28" s="378"/>
      <c r="AW28" s="378"/>
      <c r="AX28" s="378"/>
      <c r="AY28" s="378"/>
      <c r="AZ28" s="378"/>
      <c r="BA28" s="378"/>
      <c r="BB28" s="378"/>
      <c r="BC28" s="378"/>
      <c r="BD28" s="378"/>
      <c r="BE28" s="378"/>
      <c r="BF28" s="378"/>
    </row>
    <row r="29" spans="1:58" s="135" customFormat="1" ht="20.100000000000001" customHeight="1" x14ac:dyDescent="0.2">
      <c r="A29" s="378"/>
      <c r="B29" s="379"/>
      <c r="C29" s="402" t="s">
        <v>27</v>
      </c>
      <c r="D29" s="402"/>
      <c r="E29" s="402"/>
      <c r="F29" s="396">
        <v>653</v>
      </c>
      <c r="G29" s="397" t="str">
        <f t="shared" ref="G29:G80" si="7">IFERROR(F29/F$9,"")</f>
        <v/>
      </c>
      <c r="H29" s="396">
        <v>590</v>
      </c>
      <c r="I29" s="397" t="str">
        <f t="shared" ref="I29:I78" si="8">IFERROR(H29/H$9,"")</f>
        <v/>
      </c>
      <c r="J29" s="397">
        <f t="shared" ref="J29:J78" si="9">IFERROR(( H29-F29)/F29,H29)</f>
        <v>-9.6477794793261865E-2</v>
      </c>
      <c r="K29" s="378"/>
      <c r="L29" s="378">
        <v>1</v>
      </c>
      <c r="M29" s="378">
        <f t="shared" si="1"/>
        <v>4</v>
      </c>
      <c r="N29" s="395">
        <f>M29/M24</f>
        <v>7.4766355140186919E-3</v>
      </c>
      <c r="O29" s="378"/>
      <c r="P29" s="378"/>
      <c r="Q29" s="378">
        <v>1</v>
      </c>
      <c r="R29" s="378">
        <f t="shared" si="2"/>
        <v>0</v>
      </c>
      <c r="S29" s="395">
        <f>R29/R24</f>
        <v>0</v>
      </c>
      <c r="T29" s="378"/>
      <c r="U29" s="378"/>
      <c r="V29" s="378">
        <v>1</v>
      </c>
      <c r="W29" s="378">
        <f t="shared" si="3"/>
        <v>0</v>
      </c>
      <c r="X29" s="395">
        <f>W29/W24</f>
        <v>0</v>
      </c>
      <c r="Y29" s="378"/>
      <c r="Z29" s="378"/>
      <c r="AA29" s="378">
        <v>1</v>
      </c>
      <c r="AB29" s="378">
        <f t="shared" si="4"/>
        <v>1</v>
      </c>
      <c r="AC29" s="395">
        <f>AB29/AB24</f>
        <v>2.4096385542168677E-3</v>
      </c>
      <c r="AD29" s="378"/>
      <c r="AE29" s="378"/>
      <c r="AF29" s="378">
        <v>1</v>
      </c>
      <c r="AG29" s="378">
        <f t="shared" si="5"/>
        <v>1</v>
      </c>
      <c r="AH29" s="395">
        <f>AG29/AG24</f>
        <v>2.5000000000000001E-2</v>
      </c>
      <c r="AI29" s="378"/>
      <c r="AJ29" s="378"/>
      <c r="AK29" s="378">
        <v>1</v>
      </c>
      <c r="AL29" s="378">
        <f t="shared" si="6"/>
        <v>2</v>
      </c>
      <c r="AM29" s="395">
        <f>AL29/AL24</f>
        <v>9.7560975609756097E-3</v>
      </c>
      <c r="AN29" s="378"/>
      <c r="AO29" s="378"/>
      <c r="AP29" s="378"/>
      <c r="AQ29" s="378"/>
      <c r="AR29" s="378"/>
      <c r="AS29" s="378"/>
      <c r="AT29" s="378"/>
      <c r="AU29" s="378"/>
      <c r="AV29" s="378"/>
      <c r="AW29" s="378"/>
      <c r="AX29" s="378"/>
      <c r="AY29" s="378"/>
      <c r="AZ29" s="378"/>
      <c r="BA29" s="378"/>
      <c r="BB29" s="378"/>
      <c r="BC29" s="378"/>
      <c r="BD29" s="378"/>
      <c r="BE29" s="378"/>
      <c r="BF29" s="378"/>
    </row>
    <row r="30" spans="1:58" s="135" customFormat="1" ht="20.100000000000001" customHeight="1" x14ac:dyDescent="0.2">
      <c r="A30" s="378"/>
      <c r="B30" s="379"/>
      <c r="C30" s="402" t="s">
        <v>28</v>
      </c>
      <c r="D30" s="402"/>
      <c r="E30" s="402"/>
      <c r="F30" s="396">
        <v>306</v>
      </c>
      <c r="G30" s="397" t="str">
        <f t="shared" si="7"/>
        <v/>
      </c>
      <c r="H30" s="396">
        <v>328</v>
      </c>
      <c r="I30" s="397" t="str">
        <f t="shared" si="8"/>
        <v/>
      </c>
      <c r="J30" s="397">
        <f t="shared" si="9"/>
        <v>7.1895424836601302E-2</v>
      </c>
      <c r="K30" s="378"/>
      <c r="L30" s="403" t="s">
        <v>435</v>
      </c>
      <c r="M30" s="378">
        <f t="shared" si="1"/>
        <v>25</v>
      </c>
      <c r="N30" s="395">
        <f>M30/M24</f>
        <v>4.6728971962616821E-2</v>
      </c>
      <c r="O30" s="378"/>
      <c r="P30" s="378"/>
      <c r="Q30" s="403" t="s">
        <v>435</v>
      </c>
      <c r="R30" s="378">
        <f t="shared" si="2"/>
        <v>20</v>
      </c>
      <c r="S30" s="395">
        <f>R30/R24</f>
        <v>5.9259259259259256E-3</v>
      </c>
      <c r="T30" s="378"/>
      <c r="U30" s="378"/>
      <c r="V30" s="403" t="s">
        <v>435</v>
      </c>
      <c r="W30" s="378">
        <f t="shared" si="3"/>
        <v>3</v>
      </c>
      <c r="X30" s="395">
        <f>W30/W24</f>
        <v>1.1111111111111112E-2</v>
      </c>
      <c r="Y30" s="378"/>
      <c r="Z30" s="378"/>
      <c r="AA30" s="403" t="s">
        <v>435</v>
      </c>
      <c r="AB30" s="378">
        <f t="shared" si="4"/>
        <v>11</v>
      </c>
      <c r="AC30" s="395">
        <f>AB30/AB24</f>
        <v>2.6506024096385541E-2</v>
      </c>
      <c r="AD30" s="378"/>
      <c r="AE30" s="378"/>
      <c r="AF30" s="403" t="s">
        <v>435</v>
      </c>
      <c r="AG30" s="378">
        <f t="shared" si="5"/>
        <v>0</v>
      </c>
      <c r="AH30" s="395">
        <f>AG30/AG24</f>
        <v>0</v>
      </c>
      <c r="AI30" s="378"/>
      <c r="AJ30" s="378"/>
      <c r="AK30" s="403" t="s">
        <v>435</v>
      </c>
      <c r="AL30" s="378">
        <f t="shared" si="6"/>
        <v>3</v>
      </c>
      <c r="AM30" s="395">
        <f>AL30/AL24</f>
        <v>1.4634146341463415E-2</v>
      </c>
      <c r="AN30" s="378"/>
      <c r="AO30" s="378"/>
      <c r="AP30" s="378"/>
      <c r="AQ30" s="378"/>
      <c r="AR30" s="378"/>
      <c r="AS30" s="378"/>
      <c r="AT30" s="378"/>
      <c r="AU30" s="378"/>
      <c r="AV30" s="378"/>
      <c r="AW30" s="378"/>
      <c r="AX30" s="378"/>
      <c r="AY30" s="378"/>
      <c r="AZ30" s="378"/>
      <c r="BA30" s="378"/>
      <c r="BB30" s="378"/>
      <c r="BC30" s="378"/>
      <c r="BD30" s="378"/>
      <c r="BE30" s="378"/>
      <c r="BF30" s="378"/>
    </row>
    <row r="31" spans="1:58" s="135" customFormat="1" ht="21.6" customHeight="1" x14ac:dyDescent="0.2">
      <c r="A31" s="378"/>
      <c r="B31" s="404"/>
      <c r="C31" s="405" t="s">
        <v>29</v>
      </c>
      <c r="D31" s="405"/>
      <c r="E31" s="405"/>
      <c r="F31" s="400">
        <f>SUM(F32:F37)</f>
        <v>1026</v>
      </c>
      <c r="G31" s="401"/>
      <c r="H31" s="400">
        <f>SUM(H32:H37)</f>
        <v>968</v>
      </c>
      <c r="I31" s="401"/>
      <c r="J31" s="401">
        <f t="shared" si="9"/>
        <v>-5.6530214424951264E-2</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row>
    <row r="32" spans="1:58" s="135" customFormat="1" ht="20.100000000000001" customHeight="1" x14ac:dyDescent="0.2">
      <c r="A32" s="378"/>
      <c r="B32" s="379"/>
      <c r="C32" s="402" t="s">
        <v>30</v>
      </c>
      <c r="D32" s="402"/>
      <c r="E32" s="402"/>
      <c r="F32" s="396">
        <v>114</v>
      </c>
      <c r="G32" s="397" t="str">
        <f t="shared" si="7"/>
        <v/>
      </c>
      <c r="H32" s="396">
        <v>107</v>
      </c>
      <c r="I32" s="406">
        <f>IFERROR(H32/H31,"")</f>
        <v>0.11053719008264463</v>
      </c>
      <c r="J32" s="397">
        <f t="shared" si="9"/>
        <v>-6.1403508771929821E-2</v>
      </c>
      <c r="K32" s="396">
        <v>0</v>
      </c>
      <c r="L32" s="397"/>
      <c r="M32" s="396">
        <v>114</v>
      </c>
      <c r="N32" s="397"/>
      <c r="O32" s="397">
        <f t="shared" ref="O32" si="10">IFERROR(( M32-K32)/K32,M32)</f>
        <v>114</v>
      </c>
      <c r="P32" s="396"/>
      <c r="Q32" s="397"/>
      <c r="R32" s="396"/>
      <c r="S32" s="397"/>
      <c r="T32" s="397"/>
      <c r="U32" s="396"/>
      <c r="V32" s="397"/>
      <c r="W32" s="396"/>
      <c r="X32" s="397"/>
      <c r="Y32" s="397"/>
      <c r="Z32" s="396"/>
      <c r="AA32" s="397"/>
      <c r="AB32" s="396"/>
      <c r="AC32" s="397"/>
      <c r="AD32" s="397"/>
      <c r="AE32" s="396"/>
      <c r="AF32" s="397"/>
      <c r="AG32" s="396"/>
      <c r="AH32" s="397"/>
      <c r="AI32" s="397"/>
      <c r="AJ32" s="396"/>
      <c r="AK32" s="397"/>
      <c r="AL32" s="396"/>
      <c r="AM32" s="397"/>
      <c r="AN32" s="397"/>
      <c r="AO32" s="378"/>
      <c r="AP32" s="378"/>
      <c r="AQ32" s="378"/>
      <c r="AR32" s="378"/>
      <c r="AS32" s="378"/>
      <c r="AT32" s="378"/>
      <c r="AU32" s="378"/>
      <c r="AV32" s="378"/>
      <c r="AW32" s="378"/>
      <c r="AX32" s="378"/>
      <c r="AY32" s="378"/>
      <c r="AZ32" s="378"/>
      <c r="BA32" s="378"/>
      <c r="BB32" s="378"/>
      <c r="BC32" s="378"/>
      <c r="BD32" s="378"/>
      <c r="BE32" s="378"/>
      <c r="BF32" s="378"/>
    </row>
    <row r="33" spans="1:58" s="135" customFormat="1" ht="20.100000000000001" customHeight="1" x14ac:dyDescent="0.2">
      <c r="A33" s="378"/>
      <c r="B33" s="379"/>
      <c r="C33" s="402" t="s">
        <v>31</v>
      </c>
      <c r="D33" s="402"/>
      <c r="E33" s="402"/>
      <c r="F33" s="396">
        <v>797</v>
      </c>
      <c r="G33" s="397" t="str">
        <f t="shared" si="7"/>
        <v/>
      </c>
      <c r="H33" s="396">
        <v>675</v>
      </c>
      <c r="I33" s="406">
        <f>IFERROR(H33/H31,"")</f>
        <v>0.6973140495867769</v>
      </c>
      <c r="J33" s="407">
        <f t="shared" si="9"/>
        <v>-0.15307402760351319</v>
      </c>
      <c r="K33" s="396"/>
      <c r="L33" s="397"/>
      <c r="M33" s="396"/>
      <c r="N33" s="397"/>
      <c r="O33" s="397"/>
      <c r="P33" s="396">
        <v>3</v>
      </c>
      <c r="Q33" s="397"/>
      <c r="R33" s="396">
        <v>797</v>
      </c>
      <c r="S33" s="397"/>
      <c r="T33" s="397">
        <f t="shared" ref="T33" si="11">IFERROR(( R33-P33)/P33,R33)</f>
        <v>264.66666666666669</v>
      </c>
      <c r="U33" s="396"/>
      <c r="V33" s="397"/>
      <c r="W33" s="396"/>
      <c r="X33" s="397"/>
      <c r="Y33" s="397"/>
      <c r="Z33" s="396"/>
      <c r="AA33" s="397"/>
      <c r="AB33" s="396"/>
      <c r="AC33" s="397"/>
      <c r="AD33" s="397"/>
      <c r="AE33" s="396"/>
      <c r="AF33" s="397"/>
      <c r="AG33" s="396"/>
      <c r="AH33" s="397"/>
      <c r="AI33" s="397"/>
      <c r="AJ33" s="396"/>
      <c r="AK33" s="397"/>
      <c r="AL33" s="396"/>
      <c r="AM33" s="397"/>
      <c r="AN33" s="397"/>
      <c r="AO33" s="378"/>
      <c r="AP33" s="378"/>
      <c r="AQ33" s="378"/>
      <c r="AR33" s="378"/>
      <c r="AS33" s="378"/>
      <c r="AT33" s="378"/>
      <c r="AU33" s="378"/>
      <c r="AV33" s="378"/>
      <c r="AW33" s="378"/>
      <c r="AX33" s="378"/>
      <c r="AY33" s="378"/>
      <c r="AZ33" s="378"/>
      <c r="BA33" s="378"/>
      <c r="BB33" s="378"/>
      <c r="BC33" s="378"/>
      <c r="BD33" s="378"/>
      <c r="BE33" s="378"/>
      <c r="BF33" s="378"/>
    </row>
    <row r="34" spans="1:58" s="135" customFormat="1" ht="20.100000000000001" customHeight="1" x14ac:dyDescent="0.2">
      <c r="A34" s="378"/>
      <c r="B34" s="379"/>
      <c r="C34" s="402" t="s">
        <v>32</v>
      </c>
      <c r="D34" s="402"/>
      <c r="E34" s="402"/>
      <c r="F34" s="396">
        <v>38</v>
      </c>
      <c r="G34" s="397" t="str">
        <f t="shared" si="7"/>
        <v/>
      </c>
      <c r="H34" s="396">
        <v>54</v>
      </c>
      <c r="I34" s="406">
        <f>IFERROR(H34/H31,"")</f>
        <v>5.578512396694215E-2</v>
      </c>
      <c r="J34" s="407">
        <f t="shared" si="9"/>
        <v>0.42105263157894735</v>
      </c>
      <c r="K34" s="396"/>
      <c r="L34" s="397"/>
      <c r="M34" s="396"/>
      <c r="N34" s="397"/>
      <c r="O34" s="397"/>
      <c r="P34" s="396"/>
      <c r="Q34" s="397"/>
      <c r="R34" s="396"/>
      <c r="S34" s="397"/>
      <c r="T34" s="397"/>
      <c r="U34" s="396">
        <v>0</v>
      </c>
      <c r="V34" s="397"/>
      <c r="W34" s="396">
        <v>38</v>
      </c>
      <c r="X34" s="397"/>
      <c r="Y34" s="397">
        <f t="shared" ref="Y34" si="12">IFERROR(( W34-U34)/U34,W34)</f>
        <v>38</v>
      </c>
      <c r="Z34" s="396"/>
      <c r="AA34" s="397"/>
      <c r="AB34" s="396"/>
      <c r="AC34" s="397"/>
      <c r="AD34" s="397"/>
      <c r="AE34" s="396"/>
      <c r="AF34" s="397"/>
      <c r="AG34" s="396"/>
      <c r="AH34" s="397"/>
      <c r="AI34" s="397"/>
      <c r="AJ34" s="396"/>
      <c r="AK34" s="397"/>
      <c r="AL34" s="396"/>
      <c r="AM34" s="397"/>
      <c r="AN34" s="397"/>
      <c r="AO34" s="378"/>
      <c r="AP34" s="378"/>
      <c r="AQ34" s="378"/>
      <c r="AR34" s="378"/>
      <c r="AS34" s="378"/>
      <c r="AT34" s="378"/>
      <c r="AU34" s="378"/>
      <c r="AV34" s="378"/>
      <c r="AW34" s="378"/>
      <c r="AX34" s="378"/>
      <c r="AY34" s="378"/>
      <c r="AZ34" s="378"/>
      <c r="BA34" s="378"/>
      <c r="BB34" s="378"/>
      <c r="BC34" s="378"/>
      <c r="BD34" s="378"/>
      <c r="BE34" s="378"/>
      <c r="BF34" s="378"/>
    </row>
    <row r="35" spans="1:58" s="135" customFormat="1" ht="20.100000000000001" customHeight="1" x14ac:dyDescent="0.2">
      <c r="A35" s="378"/>
      <c r="B35" s="379"/>
      <c r="C35" s="402" t="s">
        <v>33</v>
      </c>
      <c r="D35" s="402"/>
      <c r="E35" s="402"/>
      <c r="F35" s="396">
        <v>34</v>
      </c>
      <c r="G35" s="397" t="str">
        <f t="shared" si="7"/>
        <v/>
      </c>
      <c r="H35" s="396">
        <v>83</v>
      </c>
      <c r="I35" s="406">
        <f>IFERROR(H35/H31,"")</f>
        <v>8.5743801652892568E-2</v>
      </c>
      <c r="J35" s="407">
        <f t="shared" si="9"/>
        <v>1.4411764705882353</v>
      </c>
      <c r="K35" s="396"/>
      <c r="L35" s="397"/>
      <c r="M35" s="396"/>
      <c r="N35" s="397"/>
      <c r="O35" s="397"/>
      <c r="P35" s="396"/>
      <c r="Q35" s="397"/>
      <c r="R35" s="396"/>
      <c r="S35" s="397"/>
      <c r="T35" s="397"/>
      <c r="U35" s="396"/>
      <c r="V35" s="397"/>
      <c r="W35" s="396"/>
      <c r="X35" s="397"/>
      <c r="Y35" s="397"/>
      <c r="Z35" s="396">
        <v>0</v>
      </c>
      <c r="AA35" s="397"/>
      <c r="AB35" s="396">
        <v>34</v>
      </c>
      <c r="AC35" s="397"/>
      <c r="AD35" s="397">
        <f t="shared" ref="AD35" si="13">IFERROR(( AB35-Z35)/Z35,AB35)</f>
        <v>34</v>
      </c>
      <c r="AE35" s="396"/>
      <c r="AF35" s="397"/>
      <c r="AG35" s="396"/>
      <c r="AH35" s="397"/>
      <c r="AI35" s="397"/>
      <c r="AJ35" s="396"/>
      <c r="AK35" s="397"/>
      <c r="AL35" s="396"/>
      <c r="AM35" s="397"/>
      <c r="AN35" s="397"/>
      <c r="AO35" s="378"/>
      <c r="AP35" s="378"/>
      <c r="AQ35" s="378"/>
      <c r="AR35" s="378"/>
      <c r="AS35" s="378"/>
      <c r="AT35" s="378"/>
      <c r="AU35" s="378"/>
      <c r="AV35" s="378"/>
      <c r="AW35" s="378"/>
      <c r="AX35" s="378"/>
      <c r="AY35" s="378"/>
      <c r="AZ35" s="378"/>
      <c r="BA35" s="378"/>
      <c r="BB35" s="378"/>
      <c r="BC35" s="378"/>
      <c r="BD35" s="378"/>
      <c r="BE35" s="378"/>
      <c r="BF35" s="378"/>
    </row>
    <row r="36" spans="1:58" s="135" customFormat="1" ht="20.100000000000001" customHeight="1" x14ac:dyDescent="0.2">
      <c r="A36" s="378"/>
      <c r="B36" s="379"/>
      <c r="C36" s="402" t="s">
        <v>74</v>
      </c>
      <c r="D36" s="402"/>
      <c r="E36" s="402"/>
      <c r="F36" s="396">
        <v>6</v>
      </c>
      <c r="G36" s="397" t="str">
        <f t="shared" si="7"/>
        <v/>
      </c>
      <c r="H36" s="396">
        <v>8</v>
      </c>
      <c r="I36" s="406">
        <f>IFERROR(H36/H31,"")</f>
        <v>8.2644628099173556E-3</v>
      </c>
      <c r="J36" s="407">
        <f t="shared" si="9"/>
        <v>0.33333333333333331</v>
      </c>
      <c r="K36" s="396"/>
      <c r="L36" s="397"/>
      <c r="M36" s="396"/>
      <c r="N36" s="397"/>
      <c r="O36" s="397"/>
      <c r="P36" s="396"/>
      <c r="Q36" s="397"/>
      <c r="R36" s="396"/>
      <c r="S36" s="397"/>
      <c r="T36" s="397"/>
      <c r="U36" s="396"/>
      <c r="V36" s="397"/>
      <c r="W36" s="396"/>
      <c r="X36" s="397"/>
      <c r="Y36" s="397"/>
      <c r="Z36" s="396"/>
      <c r="AA36" s="397"/>
      <c r="AB36" s="396"/>
      <c r="AC36" s="397"/>
      <c r="AD36" s="397"/>
      <c r="AE36" s="396">
        <v>0</v>
      </c>
      <c r="AF36" s="397"/>
      <c r="AG36" s="396">
        <v>6</v>
      </c>
      <c r="AH36" s="397"/>
      <c r="AI36" s="397">
        <f t="shared" ref="AI36" si="14">IFERROR(( AG36-AE36)/AE36,AG36)</f>
        <v>6</v>
      </c>
      <c r="AJ36" s="396"/>
      <c r="AK36" s="397"/>
      <c r="AL36" s="396"/>
      <c r="AM36" s="397"/>
      <c r="AN36" s="397"/>
      <c r="AO36" s="378"/>
      <c r="AP36" s="378"/>
      <c r="AQ36" s="378"/>
      <c r="AR36" s="378"/>
      <c r="AS36" s="378"/>
      <c r="AT36" s="378"/>
      <c r="AU36" s="378"/>
      <c r="AV36" s="378"/>
      <c r="AW36" s="378"/>
      <c r="AX36" s="378"/>
      <c r="AY36" s="378"/>
      <c r="AZ36" s="378"/>
      <c r="BA36" s="378"/>
      <c r="BB36" s="378"/>
      <c r="BC36" s="378"/>
      <c r="BD36" s="378"/>
      <c r="BE36" s="378"/>
      <c r="BF36" s="378"/>
    </row>
    <row r="37" spans="1:58" s="135" customFormat="1" ht="20.100000000000001" customHeight="1" x14ac:dyDescent="0.2">
      <c r="A37" s="378"/>
      <c r="B37" s="379"/>
      <c r="C37" s="402" t="s">
        <v>34</v>
      </c>
      <c r="D37" s="402"/>
      <c r="E37" s="402"/>
      <c r="F37" s="396">
        <v>37</v>
      </c>
      <c r="G37" s="397" t="str">
        <f t="shared" si="7"/>
        <v/>
      </c>
      <c r="H37" s="396">
        <v>41</v>
      </c>
      <c r="I37" s="406">
        <f>IFERROR(H37/H31,"")</f>
        <v>4.2355371900826444E-2</v>
      </c>
      <c r="J37" s="407">
        <f t="shared" si="9"/>
        <v>0.10810810810810811</v>
      </c>
      <c r="K37" s="396"/>
      <c r="L37" s="397"/>
      <c r="M37" s="396"/>
      <c r="N37" s="397"/>
      <c r="O37" s="397"/>
      <c r="P37" s="396"/>
      <c r="Q37" s="397"/>
      <c r="R37" s="396"/>
      <c r="S37" s="397"/>
      <c r="T37" s="397"/>
      <c r="U37" s="396"/>
      <c r="V37" s="397"/>
      <c r="W37" s="396"/>
      <c r="X37" s="397"/>
      <c r="Y37" s="397"/>
      <c r="Z37" s="396"/>
      <c r="AA37" s="397"/>
      <c r="AB37" s="396"/>
      <c r="AC37" s="397"/>
      <c r="AD37" s="397"/>
      <c r="AE37" s="396"/>
      <c r="AF37" s="397"/>
      <c r="AG37" s="396"/>
      <c r="AH37" s="397"/>
      <c r="AI37" s="397"/>
      <c r="AJ37" s="396">
        <v>0</v>
      </c>
      <c r="AK37" s="397"/>
      <c r="AL37" s="396">
        <v>37</v>
      </c>
      <c r="AM37" s="397"/>
      <c r="AN37" s="397">
        <f t="shared" ref="AN37" si="15">IFERROR(( AL37-AJ37)/AJ37,AL37)</f>
        <v>37</v>
      </c>
      <c r="AO37" s="378"/>
      <c r="AP37" s="378"/>
      <c r="AQ37" s="378"/>
      <c r="AR37" s="378"/>
      <c r="AS37" s="378"/>
      <c r="AT37" s="378"/>
      <c r="AU37" s="378"/>
      <c r="AV37" s="378"/>
      <c r="AW37" s="378"/>
      <c r="AX37" s="378"/>
      <c r="AY37" s="378"/>
      <c r="AZ37" s="378"/>
      <c r="BA37" s="378"/>
      <c r="BB37" s="378"/>
      <c r="BC37" s="378"/>
      <c r="BD37" s="378"/>
      <c r="BE37" s="378"/>
      <c r="BF37" s="378"/>
    </row>
    <row r="38" spans="1:58" s="135" customFormat="1" ht="51.75" customHeight="1" x14ac:dyDescent="0.2">
      <c r="A38" s="378"/>
      <c r="B38" s="379"/>
      <c r="C38" s="408" t="s">
        <v>35</v>
      </c>
      <c r="D38" s="408" t="s">
        <v>36</v>
      </c>
      <c r="E38" s="408" t="s">
        <v>37</v>
      </c>
      <c r="F38" s="408">
        <f>F39+F46+F53+F60+F67</f>
        <v>5130</v>
      </c>
      <c r="G38" s="408"/>
      <c r="H38" s="408">
        <f t="shared" ref="H38" si="16">H39+H46+H53+H60+H67</f>
        <v>4840</v>
      </c>
      <c r="I38" s="408"/>
      <c r="J38" s="409"/>
      <c r="K38" s="408">
        <f>K39+K46+K53+K60+K67</f>
        <v>570</v>
      </c>
      <c r="L38" s="408"/>
      <c r="M38" s="408">
        <f t="shared" ref="M38" si="17">M39+M46+M53+M60+M67</f>
        <v>535</v>
      </c>
      <c r="N38" s="408"/>
      <c r="O38" s="409"/>
      <c r="P38" s="408">
        <f>P39+P46+P53+P60+P67</f>
        <v>3985</v>
      </c>
      <c r="Q38" s="408"/>
      <c r="R38" s="408">
        <f t="shared" ref="R38" si="18">R39+R46+R53+R60+R67</f>
        <v>3375</v>
      </c>
      <c r="S38" s="408"/>
      <c r="T38" s="409"/>
      <c r="U38" s="408">
        <f>U39+U46+U53+U60+U67</f>
        <v>190</v>
      </c>
      <c r="V38" s="408"/>
      <c r="W38" s="408">
        <f t="shared" ref="W38" si="19">W39+W46+W53+W60+W67</f>
        <v>270</v>
      </c>
      <c r="X38" s="408"/>
      <c r="Y38" s="409"/>
      <c r="Z38" s="408">
        <f>Z39+Z46+Z53+Z60+Z67</f>
        <v>170</v>
      </c>
      <c r="AA38" s="408"/>
      <c r="AB38" s="408">
        <f t="shared" ref="AB38" si="20">AB39+AB46+AB53+AB60+AB67</f>
        <v>415</v>
      </c>
      <c r="AC38" s="408"/>
      <c r="AD38" s="409"/>
      <c r="AE38" s="408">
        <f>AE39+AE46+AE53+AE60+AE67</f>
        <v>30</v>
      </c>
      <c r="AF38" s="408"/>
      <c r="AG38" s="408">
        <f t="shared" ref="AG38" si="21">AG39+AG46+AG53+AG60+AG67</f>
        <v>40</v>
      </c>
      <c r="AH38" s="408"/>
      <c r="AI38" s="409"/>
      <c r="AJ38" s="408">
        <f>AJ39+AJ46+AJ53+AJ60+AJ67</f>
        <v>185</v>
      </c>
      <c r="AK38" s="408"/>
      <c r="AL38" s="408">
        <f t="shared" ref="AL38" si="22">AL39+AL46+AL53+AL60+AL67</f>
        <v>205</v>
      </c>
      <c r="AM38" s="408"/>
      <c r="AN38" s="409"/>
      <c r="AO38" s="378"/>
      <c r="AP38" s="378"/>
      <c r="AQ38" s="378"/>
      <c r="AR38" s="378"/>
      <c r="AS38" s="378"/>
      <c r="AT38" s="378"/>
      <c r="AU38" s="378"/>
      <c r="AV38" s="378"/>
      <c r="AW38" s="378"/>
      <c r="AX38" s="378"/>
      <c r="AY38" s="378"/>
      <c r="AZ38" s="378"/>
      <c r="BA38" s="378"/>
      <c r="BB38" s="378"/>
      <c r="BC38" s="378"/>
      <c r="BD38" s="378"/>
      <c r="BE38" s="378"/>
      <c r="BF38" s="378"/>
    </row>
    <row r="39" spans="1:58" s="135" customFormat="1" ht="21.6" customHeight="1" x14ac:dyDescent="0.2">
      <c r="A39" s="378"/>
      <c r="B39" s="379"/>
      <c r="C39" s="402" t="s">
        <v>18</v>
      </c>
      <c r="D39" s="402"/>
      <c r="E39" s="402"/>
      <c r="F39" s="410">
        <f t="shared" ref="F39:H39" si="23">SUM(F40:F45)</f>
        <v>1026</v>
      </c>
      <c r="G39" s="410"/>
      <c r="H39" s="410">
        <f t="shared" si="23"/>
        <v>968</v>
      </c>
      <c r="I39" s="397"/>
      <c r="J39" s="407"/>
      <c r="K39" s="410">
        <f>SUM(K40:K45)</f>
        <v>114</v>
      </c>
      <c r="L39" s="410"/>
      <c r="M39" s="410">
        <f t="shared" ref="M39" si="24">SUM(M40:M45)</f>
        <v>107</v>
      </c>
      <c r="N39" s="397"/>
      <c r="O39" s="407"/>
      <c r="P39" s="410">
        <f>SUM(P40:P45)</f>
        <v>797</v>
      </c>
      <c r="Q39" s="410"/>
      <c r="R39" s="410">
        <f t="shared" ref="R39" si="25">SUM(R40:R45)</f>
        <v>675</v>
      </c>
      <c r="S39" s="397"/>
      <c r="T39" s="407"/>
      <c r="U39" s="410">
        <f>SUM(U40:U45)</f>
        <v>38</v>
      </c>
      <c r="V39" s="410"/>
      <c r="W39" s="410">
        <f t="shared" ref="W39" si="26">SUM(W40:W45)</f>
        <v>54</v>
      </c>
      <c r="X39" s="397"/>
      <c r="Y39" s="407"/>
      <c r="Z39" s="410">
        <f>SUM(Z40:Z45)</f>
        <v>34</v>
      </c>
      <c r="AA39" s="410"/>
      <c r="AB39" s="410">
        <f t="shared" ref="AB39" si="27">SUM(AB40:AB45)</f>
        <v>83</v>
      </c>
      <c r="AC39" s="397"/>
      <c r="AD39" s="407"/>
      <c r="AE39" s="410">
        <f>SUM(AE40:AE45)</f>
        <v>6</v>
      </c>
      <c r="AF39" s="410"/>
      <c r="AG39" s="410">
        <f t="shared" ref="AG39" si="28">SUM(AG40:AG45)</f>
        <v>8</v>
      </c>
      <c r="AH39" s="397"/>
      <c r="AI39" s="407"/>
      <c r="AJ39" s="410">
        <f>SUM(AJ40:AJ45)</f>
        <v>37</v>
      </c>
      <c r="AK39" s="410"/>
      <c r="AL39" s="410">
        <f t="shared" ref="AL39" si="29">SUM(AL40:AL45)</f>
        <v>41</v>
      </c>
      <c r="AM39" s="397"/>
      <c r="AN39" s="407"/>
      <c r="AO39" s="378"/>
      <c r="AP39" s="378"/>
      <c r="AQ39" s="378"/>
      <c r="AR39" s="378"/>
      <c r="AS39" s="378"/>
      <c r="AT39" s="378"/>
      <c r="AU39" s="378"/>
      <c r="AV39" s="378"/>
      <c r="AW39" s="378"/>
      <c r="AX39" s="378"/>
      <c r="AY39" s="378"/>
      <c r="AZ39" s="378"/>
      <c r="BA39" s="378"/>
      <c r="BB39" s="378"/>
      <c r="BC39" s="378"/>
      <c r="BD39" s="378"/>
      <c r="BE39" s="378"/>
      <c r="BF39" s="378"/>
    </row>
    <row r="40" spans="1:58" s="135" customFormat="1" ht="20.100000000000001" customHeight="1" x14ac:dyDescent="0.2">
      <c r="A40" s="378"/>
      <c r="B40" s="379"/>
      <c r="C40" s="411" t="s">
        <v>44</v>
      </c>
      <c r="D40" s="402"/>
      <c r="E40" s="402"/>
      <c r="F40" s="396">
        <v>536</v>
      </c>
      <c r="G40" s="397" t="str">
        <f t="shared" si="7"/>
        <v/>
      </c>
      <c r="H40" s="396">
        <v>590</v>
      </c>
      <c r="I40" s="406">
        <f>IFERROR(H40/H39,"")</f>
        <v>0.60950413223140498</v>
      </c>
      <c r="J40" s="407">
        <f t="shared" si="9"/>
        <v>0.10074626865671642</v>
      </c>
      <c r="K40" s="396">
        <v>55</v>
      </c>
      <c r="L40" s="397" t="str">
        <f t="shared" ref="L40:L45" si="30">IFERROR(K40/K$9,"")</f>
        <v/>
      </c>
      <c r="M40" s="396">
        <v>67</v>
      </c>
      <c r="N40" s="406">
        <f>IFERROR(M40/M39,"")</f>
        <v>0.62616822429906538</v>
      </c>
      <c r="O40" s="407">
        <f t="shared" ref="O40:O45" si="31">IFERROR(( M40-K40)/K40,M40)</f>
        <v>0.21818181818181817</v>
      </c>
      <c r="P40" s="396">
        <v>445</v>
      </c>
      <c r="Q40" s="397" t="str">
        <f t="shared" ref="Q40:Q45" si="32">IFERROR(P40/P$9,"")</f>
        <v/>
      </c>
      <c r="R40" s="396">
        <v>413</v>
      </c>
      <c r="S40" s="406">
        <f>IFERROR(R40/R39,"")</f>
        <v>0.61185185185185187</v>
      </c>
      <c r="T40" s="407">
        <f>IFERROR(( R40-P40)/P40,R40)</f>
        <v>-7.1910112359550568E-2</v>
      </c>
      <c r="U40" s="396">
        <v>20</v>
      </c>
      <c r="V40" s="397" t="str">
        <f t="shared" ref="V40:V45" si="33">IFERROR(U40/U$9,"")</f>
        <v/>
      </c>
      <c r="W40" s="396">
        <v>39</v>
      </c>
      <c r="X40" s="406">
        <f>IFERROR(W40/W39,"")</f>
        <v>0.72222222222222221</v>
      </c>
      <c r="Y40" s="407">
        <f t="shared" ref="Y40:Y45" si="34">IFERROR(( W40-U40)/U40,W40)</f>
        <v>0.95</v>
      </c>
      <c r="Z40" s="396">
        <v>7</v>
      </c>
      <c r="AA40" s="397" t="str">
        <f t="shared" ref="AA40:AA45" si="35">IFERROR(Z40/Z$9,"")</f>
        <v/>
      </c>
      <c r="AB40" s="396">
        <v>43</v>
      </c>
      <c r="AC40" s="406">
        <f>IFERROR(AB40/AB39,"")</f>
        <v>0.51807228915662651</v>
      </c>
      <c r="AD40" s="407">
        <f t="shared" ref="AD40:AD45" si="36">IFERROR(( AB40-Z40)/Z40,AB40)</f>
        <v>5.1428571428571432</v>
      </c>
      <c r="AE40" s="396">
        <v>2</v>
      </c>
      <c r="AF40" s="397" t="str">
        <f t="shared" ref="AF40:AF45" si="37">IFERROR(AE40/AE$9,"")</f>
        <v/>
      </c>
      <c r="AG40" s="396">
        <v>4</v>
      </c>
      <c r="AH40" s="406">
        <f>IFERROR(AG40/AG39,"")</f>
        <v>0.5</v>
      </c>
      <c r="AI40" s="407">
        <f t="shared" ref="AI40:AI45" si="38">IFERROR(( AG40-AE40)/AE40,AG40)</f>
        <v>1</v>
      </c>
      <c r="AJ40" s="396">
        <v>7</v>
      </c>
      <c r="AK40" s="397" t="str">
        <f t="shared" ref="AK40:AK45" si="39">IFERROR(AJ40/AJ$9,"")</f>
        <v/>
      </c>
      <c r="AL40" s="396">
        <v>24</v>
      </c>
      <c r="AM40" s="406">
        <f>IFERROR(AL40/AL39,"")</f>
        <v>0.58536585365853655</v>
      </c>
      <c r="AN40" s="407">
        <f t="shared" ref="AN40:AN45" si="40">IFERROR(( AL40-AJ40)/AJ40,AL40)</f>
        <v>2.4285714285714284</v>
      </c>
      <c r="AO40" s="378"/>
      <c r="AP40" s="378"/>
      <c r="AQ40" s="378"/>
      <c r="AR40" s="378"/>
      <c r="AS40" s="378"/>
      <c r="AT40" s="378"/>
      <c r="AU40" s="378"/>
      <c r="AV40" s="378"/>
      <c r="AW40" s="378"/>
      <c r="AX40" s="378"/>
      <c r="AY40" s="378"/>
      <c r="AZ40" s="378"/>
      <c r="BA40" s="378"/>
      <c r="BB40" s="378"/>
      <c r="BC40" s="378"/>
      <c r="BD40" s="378"/>
      <c r="BE40" s="378"/>
      <c r="BF40" s="378"/>
    </row>
    <row r="41" spans="1:58" s="135" customFormat="1" ht="20.100000000000001" customHeight="1" x14ac:dyDescent="0.2">
      <c r="A41" s="378"/>
      <c r="B41" s="379"/>
      <c r="C41" s="411" t="s">
        <v>45</v>
      </c>
      <c r="D41" s="402"/>
      <c r="E41" s="402"/>
      <c r="F41" s="396">
        <v>361</v>
      </c>
      <c r="G41" s="397" t="str">
        <f t="shared" si="7"/>
        <v/>
      </c>
      <c r="H41" s="396">
        <v>345</v>
      </c>
      <c r="I41" s="406">
        <f>IFERROR(H41/H39,"")</f>
        <v>0.35640495867768596</v>
      </c>
      <c r="J41" s="407">
        <f t="shared" si="9"/>
        <v>-4.4321329639889197E-2</v>
      </c>
      <c r="K41" s="396">
        <v>15</v>
      </c>
      <c r="L41" s="397" t="str">
        <f t="shared" si="30"/>
        <v/>
      </c>
      <c r="M41" s="396">
        <v>27</v>
      </c>
      <c r="N41" s="406">
        <f>IFERROR(M41/M39,"")</f>
        <v>0.25233644859813081</v>
      </c>
      <c r="O41" s="407">
        <f t="shared" si="31"/>
        <v>0.8</v>
      </c>
      <c r="P41" s="396">
        <v>301</v>
      </c>
      <c r="Q41" s="397" t="str">
        <f t="shared" si="32"/>
        <v/>
      </c>
      <c r="R41" s="396">
        <v>254</v>
      </c>
      <c r="S41" s="406">
        <f>IFERROR(R41/R39,"")</f>
        <v>0.3762962962962963</v>
      </c>
      <c r="T41" s="407">
        <f t="shared" ref="T41:T45" si="41">IFERROR(( R41-P41)/P41,R41)</f>
        <v>-0.15614617940199335</v>
      </c>
      <c r="U41" s="396">
        <v>7</v>
      </c>
      <c r="V41" s="397" t="str">
        <f t="shared" si="33"/>
        <v/>
      </c>
      <c r="W41" s="396">
        <v>11</v>
      </c>
      <c r="X41" s="406">
        <f>IFERROR(W41/W39,"")</f>
        <v>0.20370370370370369</v>
      </c>
      <c r="Y41" s="407">
        <f t="shared" si="34"/>
        <v>0.5714285714285714</v>
      </c>
      <c r="Z41" s="396">
        <v>24</v>
      </c>
      <c r="AA41" s="397" t="str">
        <f t="shared" si="35"/>
        <v/>
      </c>
      <c r="AB41" s="396">
        <v>37</v>
      </c>
      <c r="AC41" s="406">
        <f>IFERROR(AB41/AB39,"")</f>
        <v>0.44578313253012047</v>
      </c>
      <c r="AD41" s="407">
        <f t="shared" si="36"/>
        <v>0.54166666666666663</v>
      </c>
      <c r="AE41" s="396">
        <v>0</v>
      </c>
      <c r="AF41" s="397" t="str">
        <f t="shared" si="37"/>
        <v/>
      </c>
      <c r="AG41" s="396">
        <v>3</v>
      </c>
      <c r="AH41" s="406">
        <f>IFERROR(AG41/AG39,"")</f>
        <v>0.375</v>
      </c>
      <c r="AI41" s="407">
        <f t="shared" si="38"/>
        <v>3</v>
      </c>
      <c r="AJ41" s="396">
        <v>14</v>
      </c>
      <c r="AK41" s="397" t="str">
        <f t="shared" si="39"/>
        <v/>
      </c>
      <c r="AL41" s="396">
        <v>13</v>
      </c>
      <c r="AM41" s="406">
        <f>IFERROR(AL41/AL39,"")</f>
        <v>0.31707317073170732</v>
      </c>
      <c r="AN41" s="407">
        <f t="shared" si="40"/>
        <v>-7.1428571428571425E-2</v>
      </c>
      <c r="AO41" s="378"/>
      <c r="AP41" s="378"/>
      <c r="AQ41" s="378"/>
      <c r="AR41" s="378"/>
      <c r="AS41" s="378"/>
      <c r="AT41" s="378"/>
      <c r="AU41" s="378"/>
      <c r="AV41" s="378"/>
      <c r="AW41" s="378"/>
      <c r="AX41" s="378"/>
      <c r="AY41" s="378"/>
      <c r="AZ41" s="378"/>
      <c r="BA41" s="378"/>
      <c r="BB41" s="378"/>
      <c r="BC41" s="378"/>
      <c r="BD41" s="378"/>
      <c r="BE41" s="378"/>
      <c r="BF41" s="378"/>
    </row>
    <row r="42" spans="1:58" s="135" customFormat="1" ht="20.100000000000001" customHeight="1" x14ac:dyDescent="0.2">
      <c r="A42" s="378"/>
      <c r="B42" s="379"/>
      <c r="C42" s="411" t="s">
        <v>46</v>
      </c>
      <c r="D42" s="402"/>
      <c r="E42" s="402"/>
      <c r="F42" s="396">
        <v>13</v>
      </c>
      <c r="G42" s="397" t="str">
        <f t="shared" si="7"/>
        <v/>
      </c>
      <c r="H42" s="396">
        <v>8</v>
      </c>
      <c r="I42" s="406">
        <f>IFERROR(H42/H39,"")</f>
        <v>8.2644628099173556E-3</v>
      </c>
      <c r="J42" s="407">
        <f t="shared" si="9"/>
        <v>-0.38461538461538464</v>
      </c>
      <c r="K42" s="396">
        <v>3</v>
      </c>
      <c r="L42" s="397" t="str">
        <f t="shared" si="30"/>
        <v/>
      </c>
      <c r="M42" s="396">
        <v>5</v>
      </c>
      <c r="N42" s="406">
        <f>IFERROR(M42/M39,"")</f>
        <v>4.6728971962616821E-2</v>
      </c>
      <c r="O42" s="407">
        <f t="shared" si="31"/>
        <v>0.66666666666666663</v>
      </c>
      <c r="P42" s="396">
        <v>7</v>
      </c>
      <c r="Q42" s="397" t="str">
        <f t="shared" si="32"/>
        <v/>
      </c>
      <c r="R42" s="396">
        <v>2</v>
      </c>
      <c r="S42" s="406">
        <f>IFERROR(R42/R39,"")</f>
        <v>2.9629629629629628E-3</v>
      </c>
      <c r="T42" s="407">
        <f t="shared" si="41"/>
        <v>-0.7142857142857143</v>
      </c>
      <c r="U42" s="396">
        <v>0</v>
      </c>
      <c r="V42" s="397" t="str">
        <f t="shared" si="33"/>
        <v/>
      </c>
      <c r="W42" s="396">
        <v>0</v>
      </c>
      <c r="X42" s="406">
        <f>IFERROR(W42/W39,"")</f>
        <v>0</v>
      </c>
      <c r="Y42" s="407">
        <f t="shared" si="34"/>
        <v>0</v>
      </c>
      <c r="Z42" s="396">
        <v>1</v>
      </c>
      <c r="AA42" s="397" t="str">
        <f t="shared" si="35"/>
        <v/>
      </c>
      <c r="AB42" s="396">
        <v>0</v>
      </c>
      <c r="AC42" s="406">
        <f>IFERROR(AB42/AB39,"")</f>
        <v>0</v>
      </c>
      <c r="AD42" s="407">
        <f t="shared" si="36"/>
        <v>-1</v>
      </c>
      <c r="AE42" s="396">
        <v>0</v>
      </c>
      <c r="AF42" s="397" t="str">
        <f t="shared" si="37"/>
        <v/>
      </c>
      <c r="AG42" s="396">
        <v>0</v>
      </c>
      <c r="AH42" s="406">
        <f>IFERROR(AG42/AG39,"")</f>
        <v>0</v>
      </c>
      <c r="AI42" s="407">
        <f t="shared" si="38"/>
        <v>0</v>
      </c>
      <c r="AJ42" s="396">
        <v>2</v>
      </c>
      <c r="AK42" s="397" t="str">
        <f t="shared" si="39"/>
        <v/>
      </c>
      <c r="AL42" s="396">
        <v>1</v>
      </c>
      <c r="AM42" s="406">
        <f>IFERROR(AL42/AL39,"")</f>
        <v>2.4390243902439025E-2</v>
      </c>
      <c r="AN42" s="407">
        <f t="shared" si="40"/>
        <v>-0.5</v>
      </c>
      <c r="AO42" s="378"/>
      <c r="AP42" s="378"/>
      <c r="AQ42" s="378"/>
      <c r="AR42" s="378"/>
      <c r="AS42" s="378"/>
      <c r="AT42" s="378"/>
      <c r="AU42" s="378"/>
      <c r="AV42" s="378"/>
      <c r="AW42" s="378"/>
      <c r="AX42" s="378"/>
      <c r="AY42" s="378"/>
      <c r="AZ42" s="378"/>
      <c r="BA42" s="378"/>
      <c r="BB42" s="378"/>
      <c r="BC42" s="378"/>
      <c r="BD42" s="378"/>
      <c r="BE42" s="378"/>
      <c r="BF42" s="378"/>
    </row>
    <row r="43" spans="1:58" s="135" customFormat="1" ht="20.100000000000001" customHeight="1" x14ac:dyDescent="0.2">
      <c r="A43" s="378"/>
      <c r="B43" s="379"/>
      <c r="C43" s="411" t="s">
        <v>47</v>
      </c>
      <c r="D43" s="402"/>
      <c r="E43" s="402"/>
      <c r="F43" s="396">
        <v>1</v>
      </c>
      <c r="G43" s="397" t="str">
        <f t="shared" si="7"/>
        <v/>
      </c>
      <c r="H43" s="396">
        <v>2</v>
      </c>
      <c r="I43" s="406">
        <f>IFERROR(H43/H39,"")</f>
        <v>2.0661157024793389E-3</v>
      </c>
      <c r="J43" s="407">
        <f t="shared" si="9"/>
        <v>1</v>
      </c>
      <c r="K43" s="396">
        <v>0</v>
      </c>
      <c r="L43" s="397" t="str">
        <f t="shared" si="30"/>
        <v/>
      </c>
      <c r="M43" s="396">
        <v>1</v>
      </c>
      <c r="N43" s="406">
        <f>IFERROR(M43/M39,"")</f>
        <v>9.3457943925233638E-3</v>
      </c>
      <c r="O43" s="407">
        <f t="shared" si="31"/>
        <v>1</v>
      </c>
      <c r="P43" s="396">
        <v>1</v>
      </c>
      <c r="Q43" s="397" t="str">
        <f t="shared" si="32"/>
        <v/>
      </c>
      <c r="R43" s="396">
        <v>0</v>
      </c>
      <c r="S43" s="406">
        <f>IFERROR(R43/R39,"")</f>
        <v>0</v>
      </c>
      <c r="T43" s="407">
        <f t="shared" si="41"/>
        <v>-1</v>
      </c>
      <c r="U43" s="396">
        <v>0</v>
      </c>
      <c r="V43" s="397" t="str">
        <f t="shared" si="33"/>
        <v/>
      </c>
      <c r="W43" s="396">
        <v>1</v>
      </c>
      <c r="X43" s="406">
        <f>IFERROR(W43/W39,"")</f>
        <v>1.8518518518518517E-2</v>
      </c>
      <c r="Y43" s="407">
        <f t="shared" si="34"/>
        <v>1</v>
      </c>
      <c r="Z43" s="396">
        <v>0</v>
      </c>
      <c r="AA43" s="397" t="str">
        <f t="shared" si="35"/>
        <v/>
      </c>
      <c r="AB43" s="396">
        <v>0</v>
      </c>
      <c r="AC43" s="406">
        <f>IFERROR(AB43/AB39,"")</f>
        <v>0</v>
      </c>
      <c r="AD43" s="407">
        <f t="shared" si="36"/>
        <v>0</v>
      </c>
      <c r="AE43" s="396">
        <v>0</v>
      </c>
      <c r="AF43" s="397" t="str">
        <f t="shared" si="37"/>
        <v/>
      </c>
      <c r="AG43" s="396">
        <v>0</v>
      </c>
      <c r="AH43" s="406">
        <f>IFERROR(AG43/AG39,"")</f>
        <v>0</v>
      </c>
      <c r="AI43" s="407">
        <f t="shared" si="38"/>
        <v>0</v>
      </c>
      <c r="AJ43" s="396">
        <v>0</v>
      </c>
      <c r="AK43" s="397" t="str">
        <f t="shared" si="39"/>
        <v/>
      </c>
      <c r="AL43" s="396">
        <v>0</v>
      </c>
      <c r="AM43" s="406">
        <f>IFERROR(AL43/AL39,"")</f>
        <v>0</v>
      </c>
      <c r="AN43" s="407">
        <f t="shared" si="40"/>
        <v>0</v>
      </c>
      <c r="AO43" s="378"/>
      <c r="AP43" s="378"/>
      <c r="AQ43" s="378"/>
      <c r="AR43" s="378"/>
      <c r="AS43" s="378"/>
      <c r="AT43" s="378"/>
      <c r="AU43" s="378"/>
      <c r="AV43" s="378"/>
      <c r="AW43" s="378"/>
      <c r="AX43" s="378"/>
      <c r="AY43" s="378"/>
      <c r="AZ43" s="378"/>
      <c r="BA43" s="378"/>
      <c r="BB43" s="378"/>
      <c r="BC43" s="378"/>
      <c r="BD43" s="378"/>
      <c r="BE43" s="378"/>
      <c r="BF43" s="378"/>
    </row>
    <row r="44" spans="1:58" s="135" customFormat="1" ht="20.100000000000001" customHeight="1" x14ac:dyDescent="0.2">
      <c r="A44" s="378"/>
      <c r="B44" s="379"/>
      <c r="C44" s="411" t="s">
        <v>48</v>
      </c>
      <c r="D44" s="402"/>
      <c r="E44" s="402"/>
      <c r="F44" s="396">
        <v>0</v>
      </c>
      <c r="G44" s="397" t="str">
        <f t="shared" si="7"/>
        <v/>
      </c>
      <c r="H44" s="396">
        <v>4</v>
      </c>
      <c r="I44" s="406">
        <f>IFERROR(H44/H39,"")</f>
        <v>4.1322314049586778E-3</v>
      </c>
      <c r="J44" s="407">
        <f t="shared" si="9"/>
        <v>4</v>
      </c>
      <c r="K44" s="396">
        <v>0</v>
      </c>
      <c r="L44" s="397" t="str">
        <f t="shared" si="30"/>
        <v/>
      </c>
      <c r="M44" s="396">
        <v>1</v>
      </c>
      <c r="N44" s="406">
        <f>IFERROR(M44/M39,"")</f>
        <v>9.3457943925233638E-3</v>
      </c>
      <c r="O44" s="407">
        <f t="shared" si="31"/>
        <v>1</v>
      </c>
      <c r="P44" s="396">
        <v>0</v>
      </c>
      <c r="Q44" s="397" t="str">
        <f t="shared" si="32"/>
        <v/>
      </c>
      <c r="R44" s="396">
        <v>0</v>
      </c>
      <c r="S44" s="406">
        <f>IFERROR(R44/R39,"")</f>
        <v>0</v>
      </c>
      <c r="T44" s="407">
        <f t="shared" si="41"/>
        <v>0</v>
      </c>
      <c r="U44" s="396">
        <v>0</v>
      </c>
      <c r="V44" s="397" t="str">
        <f t="shared" si="33"/>
        <v/>
      </c>
      <c r="W44" s="396">
        <v>0</v>
      </c>
      <c r="X44" s="406">
        <f>IFERROR(W44/W39,"")</f>
        <v>0</v>
      </c>
      <c r="Y44" s="407">
        <f t="shared" si="34"/>
        <v>0</v>
      </c>
      <c r="Z44" s="396">
        <v>0</v>
      </c>
      <c r="AA44" s="397" t="str">
        <f t="shared" si="35"/>
        <v/>
      </c>
      <c r="AB44" s="396">
        <v>1</v>
      </c>
      <c r="AC44" s="406">
        <f>IFERROR(AB44/AB39,"")</f>
        <v>1.2048192771084338E-2</v>
      </c>
      <c r="AD44" s="407">
        <f t="shared" si="36"/>
        <v>1</v>
      </c>
      <c r="AE44" s="396">
        <v>0</v>
      </c>
      <c r="AF44" s="397" t="str">
        <f t="shared" si="37"/>
        <v/>
      </c>
      <c r="AG44" s="396">
        <v>1</v>
      </c>
      <c r="AH44" s="406">
        <f>IFERROR(AG44/AG39,"")</f>
        <v>0.125</v>
      </c>
      <c r="AI44" s="407">
        <f t="shared" si="38"/>
        <v>1</v>
      </c>
      <c r="AJ44" s="396">
        <v>0</v>
      </c>
      <c r="AK44" s="397" t="str">
        <f t="shared" si="39"/>
        <v/>
      </c>
      <c r="AL44" s="396">
        <v>1</v>
      </c>
      <c r="AM44" s="406">
        <f>IFERROR(AL44/AL39,"")</f>
        <v>2.4390243902439025E-2</v>
      </c>
      <c r="AN44" s="407">
        <f t="shared" si="40"/>
        <v>1</v>
      </c>
      <c r="AO44" s="378"/>
      <c r="AP44" s="378"/>
      <c r="AQ44" s="378"/>
      <c r="AR44" s="378"/>
      <c r="AS44" s="378"/>
      <c r="AT44" s="378"/>
      <c r="AU44" s="378"/>
      <c r="AV44" s="378"/>
      <c r="AW44" s="378"/>
      <c r="AX44" s="378"/>
      <c r="AY44" s="378"/>
      <c r="AZ44" s="378"/>
      <c r="BA44" s="378"/>
      <c r="BB44" s="378"/>
      <c r="BC44" s="378"/>
      <c r="BD44" s="378"/>
      <c r="BE44" s="378"/>
      <c r="BF44" s="378"/>
    </row>
    <row r="45" spans="1:58" s="135" customFormat="1" ht="20.100000000000001" customHeight="1" x14ac:dyDescent="0.2">
      <c r="A45" s="378"/>
      <c r="B45" s="379"/>
      <c r="C45" s="411" t="s">
        <v>49</v>
      </c>
      <c r="D45" s="402"/>
      <c r="E45" s="402"/>
      <c r="F45" s="396">
        <v>115</v>
      </c>
      <c r="G45" s="397" t="str">
        <f t="shared" si="7"/>
        <v/>
      </c>
      <c r="H45" s="396">
        <v>19</v>
      </c>
      <c r="I45" s="406">
        <f>IFERROR(H45/H39,"")</f>
        <v>1.962809917355372E-2</v>
      </c>
      <c r="J45" s="407">
        <f t="shared" si="9"/>
        <v>-0.83478260869565213</v>
      </c>
      <c r="K45" s="396">
        <v>41</v>
      </c>
      <c r="L45" s="397" t="str">
        <f t="shared" si="30"/>
        <v/>
      </c>
      <c r="M45" s="396">
        <v>6</v>
      </c>
      <c r="N45" s="406">
        <f>IFERROR(M45/M39,"")</f>
        <v>5.6074766355140186E-2</v>
      </c>
      <c r="O45" s="407">
        <f t="shared" si="31"/>
        <v>-0.85365853658536583</v>
      </c>
      <c r="P45" s="396">
        <v>43</v>
      </c>
      <c r="Q45" s="397" t="str">
        <f t="shared" si="32"/>
        <v/>
      </c>
      <c r="R45" s="396">
        <v>6</v>
      </c>
      <c r="S45" s="406">
        <f>IFERROR(R45/R39,"")</f>
        <v>8.8888888888888889E-3</v>
      </c>
      <c r="T45" s="407">
        <f t="shared" si="41"/>
        <v>-0.86046511627906974</v>
      </c>
      <c r="U45" s="396">
        <v>11</v>
      </c>
      <c r="V45" s="397" t="str">
        <f t="shared" si="33"/>
        <v/>
      </c>
      <c r="W45" s="396">
        <v>3</v>
      </c>
      <c r="X45" s="406">
        <f>IFERROR(W45/W39,"")</f>
        <v>5.5555555555555552E-2</v>
      </c>
      <c r="Y45" s="407">
        <f t="shared" si="34"/>
        <v>-0.72727272727272729</v>
      </c>
      <c r="Z45" s="396">
        <v>2</v>
      </c>
      <c r="AA45" s="397" t="str">
        <f t="shared" si="35"/>
        <v/>
      </c>
      <c r="AB45" s="396">
        <v>2</v>
      </c>
      <c r="AC45" s="406">
        <f>IFERROR(AB45/AB39,"")</f>
        <v>2.4096385542168676E-2</v>
      </c>
      <c r="AD45" s="407">
        <f t="shared" si="36"/>
        <v>0</v>
      </c>
      <c r="AE45" s="396">
        <v>4</v>
      </c>
      <c r="AF45" s="397" t="str">
        <f t="shared" si="37"/>
        <v/>
      </c>
      <c r="AG45" s="396">
        <v>0</v>
      </c>
      <c r="AH45" s="406">
        <f>IFERROR(AG45/AG39,"")</f>
        <v>0</v>
      </c>
      <c r="AI45" s="407">
        <f t="shared" si="38"/>
        <v>-1</v>
      </c>
      <c r="AJ45" s="396">
        <v>14</v>
      </c>
      <c r="AK45" s="397" t="str">
        <f t="shared" si="39"/>
        <v/>
      </c>
      <c r="AL45" s="396">
        <v>2</v>
      </c>
      <c r="AM45" s="406">
        <f>IFERROR(AL45/AL39,"")</f>
        <v>4.878048780487805E-2</v>
      </c>
      <c r="AN45" s="407">
        <f t="shared" si="40"/>
        <v>-0.8571428571428571</v>
      </c>
      <c r="AO45" s="378"/>
      <c r="AP45" s="378"/>
      <c r="AQ45" s="378"/>
      <c r="AR45" s="378"/>
      <c r="AS45" s="378"/>
      <c r="AT45" s="378"/>
      <c r="AU45" s="378"/>
      <c r="AV45" s="378"/>
      <c r="AW45" s="378"/>
      <c r="AX45" s="378"/>
      <c r="AY45" s="378"/>
      <c r="AZ45" s="378"/>
      <c r="BA45" s="378"/>
      <c r="BB45" s="378"/>
      <c r="BC45" s="378"/>
      <c r="BD45" s="378"/>
      <c r="BE45" s="378"/>
      <c r="BF45" s="378"/>
    </row>
    <row r="46" spans="1:58" s="135" customFormat="1" ht="21.6" customHeight="1" x14ac:dyDescent="0.2">
      <c r="A46" s="378"/>
      <c r="B46" s="379"/>
      <c r="C46" s="402" t="s">
        <v>19</v>
      </c>
      <c r="D46" s="402"/>
      <c r="E46" s="402"/>
      <c r="F46" s="400">
        <f t="shared" ref="F46:H46" si="42">SUM(F47:F52)</f>
        <v>1026</v>
      </c>
      <c r="G46" s="400"/>
      <c r="H46" s="400">
        <f t="shared" si="42"/>
        <v>968</v>
      </c>
      <c r="I46" s="401"/>
      <c r="J46" s="412"/>
      <c r="K46" s="400">
        <f>SUM(K47:K52)</f>
        <v>114</v>
      </c>
      <c r="L46" s="400"/>
      <c r="M46" s="400">
        <f t="shared" ref="M46" si="43">SUM(M47:M52)</f>
        <v>107</v>
      </c>
      <c r="N46" s="401"/>
      <c r="O46" s="412"/>
      <c r="P46" s="400">
        <f>SUM(P47:P52)</f>
        <v>797</v>
      </c>
      <c r="Q46" s="400"/>
      <c r="R46" s="400">
        <f t="shared" ref="R46" si="44">SUM(R47:R52)</f>
        <v>675</v>
      </c>
      <c r="S46" s="413"/>
      <c r="T46" s="412"/>
      <c r="U46" s="400">
        <f>SUM(U47:U52)</f>
        <v>38</v>
      </c>
      <c r="V46" s="400"/>
      <c r="W46" s="400">
        <f t="shared" ref="W46" si="45">SUM(W47:W52)</f>
        <v>54</v>
      </c>
      <c r="X46" s="413"/>
      <c r="Y46" s="412"/>
      <c r="Z46" s="400">
        <f>SUM(Z47:Z52)</f>
        <v>34</v>
      </c>
      <c r="AA46" s="400"/>
      <c r="AB46" s="400">
        <f t="shared" ref="AB46" si="46">SUM(AB47:AB52)</f>
        <v>83</v>
      </c>
      <c r="AC46" s="413"/>
      <c r="AD46" s="412"/>
      <c r="AE46" s="400">
        <f>SUM(AE47:AE52)</f>
        <v>6</v>
      </c>
      <c r="AF46" s="400"/>
      <c r="AG46" s="400">
        <f t="shared" ref="AG46" si="47">SUM(AG47:AG52)</f>
        <v>8</v>
      </c>
      <c r="AH46" s="413"/>
      <c r="AI46" s="412"/>
      <c r="AJ46" s="400">
        <f>SUM(AJ47:AJ52)</f>
        <v>37</v>
      </c>
      <c r="AK46" s="400"/>
      <c r="AL46" s="400">
        <f t="shared" ref="AL46" si="48">SUM(AL47:AL52)</f>
        <v>41</v>
      </c>
      <c r="AM46" s="413"/>
      <c r="AN46" s="412"/>
      <c r="AO46" s="378"/>
      <c r="AP46" s="378"/>
      <c r="AQ46" s="378"/>
      <c r="AR46" s="378"/>
      <c r="AS46" s="378"/>
      <c r="AT46" s="378"/>
      <c r="AU46" s="378"/>
      <c r="AV46" s="378"/>
      <c r="AW46" s="378"/>
      <c r="AX46" s="378"/>
      <c r="AY46" s="378"/>
      <c r="AZ46" s="378"/>
      <c r="BA46" s="378"/>
      <c r="BB46" s="378"/>
      <c r="BC46" s="378"/>
      <c r="BD46" s="378"/>
      <c r="BE46" s="378"/>
      <c r="BF46" s="378"/>
    </row>
    <row r="47" spans="1:58" s="135" customFormat="1" ht="20.100000000000001" customHeight="1" x14ac:dyDescent="0.2">
      <c r="A47" s="378"/>
      <c r="B47" s="379"/>
      <c r="C47" s="411" t="s">
        <v>50</v>
      </c>
      <c r="D47" s="402"/>
      <c r="E47" s="402"/>
      <c r="F47" s="396">
        <v>569</v>
      </c>
      <c r="G47" s="397" t="str">
        <f t="shared" si="7"/>
        <v/>
      </c>
      <c r="H47" s="396">
        <v>588</v>
      </c>
      <c r="I47" s="406">
        <f>IFERROR(H47/H46,"")</f>
        <v>0.6074380165289256</v>
      </c>
      <c r="J47" s="407">
        <f t="shared" si="9"/>
        <v>3.3391915641476276E-2</v>
      </c>
      <c r="K47" s="396">
        <v>58</v>
      </c>
      <c r="L47" s="397" t="str">
        <f t="shared" ref="L47:L52" si="49">IFERROR(K47/K$9,"")</f>
        <v/>
      </c>
      <c r="M47" s="396">
        <v>71</v>
      </c>
      <c r="N47" s="406">
        <f>IFERROR(M47/M46,"")</f>
        <v>0.66355140186915884</v>
      </c>
      <c r="O47" s="407">
        <f t="shared" ref="O47:O52" si="50">IFERROR(( M47-K47)/K47,M47)</f>
        <v>0.22413793103448276</v>
      </c>
      <c r="P47" s="396">
        <v>469</v>
      </c>
      <c r="Q47" s="397" t="str">
        <f t="shared" ref="Q47:Q52" si="51">IFERROR(P47/P$9,"")</f>
        <v/>
      </c>
      <c r="R47" s="396">
        <v>388</v>
      </c>
      <c r="S47" s="406">
        <f>IFERROR(R47/R46,"")</f>
        <v>0.57481481481481478</v>
      </c>
      <c r="T47" s="407">
        <f t="shared" ref="T47:T52" si="52">IFERROR(( R47-P47)/P47,R47)</f>
        <v>-0.17270788912579957</v>
      </c>
      <c r="U47" s="396">
        <v>21</v>
      </c>
      <c r="V47" s="397" t="str">
        <f t="shared" ref="V47:V52" si="53">IFERROR(U47/U$9,"")</f>
        <v/>
      </c>
      <c r="W47" s="396">
        <v>43</v>
      </c>
      <c r="X47" s="406">
        <f>IFERROR(W47/W46,"")</f>
        <v>0.79629629629629628</v>
      </c>
      <c r="Y47" s="407">
        <f t="shared" ref="Y47:Y52" si="54">IFERROR(( W47-U47)/U47,W47)</f>
        <v>1.0476190476190477</v>
      </c>
      <c r="Z47" s="396">
        <v>8</v>
      </c>
      <c r="AA47" s="397" t="str">
        <f t="shared" ref="AA47:AA52" si="55">IFERROR(Z47/Z$9,"")</f>
        <v/>
      </c>
      <c r="AB47" s="396">
        <v>52</v>
      </c>
      <c r="AC47" s="406">
        <f>IFERROR(AB47/AB46,"")</f>
        <v>0.62650602409638556</v>
      </c>
      <c r="AD47" s="407">
        <f t="shared" ref="AD47:AD52" si="56">IFERROR(( AB47-Z47)/Z47,AB47)</f>
        <v>5.5</v>
      </c>
      <c r="AE47" s="396">
        <v>2</v>
      </c>
      <c r="AF47" s="397" t="str">
        <f t="shared" ref="AF47:AF52" si="57">IFERROR(AE47/AE$9,"")</f>
        <v/>
      </c>
      <c r="AG47" s="396">
        <v>6</v>
      </c>
      <c r="AH47" s="406">
        <f>IFERROR(AG47/AG46,"")</f>
        <v>0.75</v>
      </c>
      <c r="AI47" s="407">
        <f t="shared" ref="AI47:AI52" si="58">IFERROR(( AG47-AE47)/AE47,AG47)</f>
        <v>2</v>
      </c>
      <c r="AJ47" s="396">
        <v>11</v>
      </c>
      <c r="AK47" s="397" t="str">
        <f t="shared" ref="AK47:AK52" si="59">IFERROR(AJ47/AJ$9,"")</f>
        <v/>
      </c>
      <c r="AL47" s="396">
        <v>28</v>
      </c>
      <c r="AM47" s="406">
        <f>IFERROR(AL47/AL46,"")</f>
        <v>0.68292682926829273</v>
      </c>
      <c r="AN47" s="407">
        <f t="shared" ref="AN47:AN52" si="60">IFERROR(( AL47-AJ47)/AJ47,AL47)</f>
        <v>1.5454545454545454</v>
      </c>
      <c r="AO47" s="378"/>
      <c r="AP47" s="378"/>
      <c r="AQ47" s="378"/>
      <c r="AR47" s="378"/>
      <c r="AS47" s="378"/>
      <c r="AT47" s="378"/>
      <c r="AU47" s="378"/>
      <c r="AV47" s="378"/>
      <c r="AW47" s="378"/>
      <c r="AX47" s="378"/>
      <c r="AY47" s="378"/>
      <c r="AZ47" s="378"/>
      <c r="BA47" s="378"/>
      <c r="BB47" s="378"/>
      <c r="BC47" s="378"/>
      <c r="BD47" s="378"/>
      <c r="BE47" s="378"/>
      <c r="BF47" s="378"/>
    </row>
    <row r="48" spans="1:58" s="135" customFormat="1" ht="20.100000000000001" customHeight="1" x14ac:dyDescent="0.2">
      <c r="A48" s="378"/>
      <c r="B48" s="379"/>
      <c r="C48" s="411" t="s">
        <v>51</v>
      </c>
      <c r="D48" s="402"/>
      <c r="E48" s="402"/>
      <c r="F48" s="396">
        <v>339</v>
      </c>
      <c r="G48" s="397" t="str">
        <f t="shared" si="7"/>
        <v/>
      </c>
      <c r="H48" s="396">
        <v>357</v>
      </c>
      <c r="I48" s="406">
        <f>IFERROR(H48/H46,"")</f>
        <v>0.368801652892562</v>
      </c>
      <c r="J48" s="407">
        <f t="shared" si="9"/>
        <v>5.3097345132743362E-2</v>
      </c>
      <c r="K48" s="396">
        <v>13</v>
      </c>
      <c r="L48" s="397" t="str">
        <f t="shared" si="49"/>
        <v/>
      </c>
      <c r="M48" s="396">
        <v>24</v>
      </c>
      <c r="N48" s="406">
        <f>IFERROR(M48/M46,"")</f>
        <v>0.22429906542056074</v>
      </c>
      <c r="O48" s="407">
        <f t="shared" si="50"/>
        <v>0.84615384615384615</v>
      </c>
      <c r="P48" s="396">
        <v>281</v>
      </c>
      <c r="Q48" s="397" t="str">
        <f t="shared" si="51"/>
        <v/>
      </c>
      <c r="R48" s="396">
        <v>281</v>
      </c>
      <c r="S48" s="406">
        <f>IFERROR(R48/R46,"")</f>
        <v>0.41629629629629628</v>
      </c>
      <c r="T48" s="407">
        <f t="shared" si="52"/>
        <v>0</v>
      </c>
      <c r="U48" s="396">
        <v>8</v>
      </c>
      <c r="V48" s="397" t="str">
        <f t="shared" si="53"/>
        <v/>
      </c>
      <c r="W48" s="396">
        <v>10</v>
      </c>
      <c r="X48" s="406">
        <f>IFERROR(W48/W46,"")</f>
        <v>0.18518518518518517</v>
      </c>
      <c r="Y48" s="407">
        <f t="shared" si="54"/>
        <v>0.25</v>
      </c>
      <c r="Z48" s="396">
        <v>23</v>
      </c>
      <c r="AA48" s="397" t="str">
        <f t="shared" si="55"/>
        <v/>
      </c>
      <c r="AB48" s="396">
        <v>29</v>
      </c>
      <c r="AC48" s="406">
        <f>IFERROR(AB48/AB46,"")</f>
        <v>0.3493975903614458</v>
      </c>
      <c r="AD48" s="407">
        <f t="shared" si="56"/>
        <v>0.2608695652173913</v>
      </c>
      <c r="AE48" s="396">
        <v>0</v>
      </c>
      <c r="AF48" s="397" t="str">
        <f t="shared" si="57"/>
        <v/>
      </c>
      <c r="AG48" s="396">
        <v>2</v>
      </c>
      <c r="AH48" s="406">
        <f>IFERROR(AG48/AG46,"")</f>
        <v>0.25</v>
      </c>
      <c r="AI48" s="407">
        <f t="shared" si="58"/>
        <v>2</v>
      </c>
      <c r="AJ48" s="396">
        <v>14</v>
      </c>
      <c r="AK48" s="397" t="str">
        <f t="shared" si="59"/>
        <v/>
      </c>
      <c r="AL48" s="396">
        <v>11</v>
      </c>
      <c r="AM48" s="406">
        <f>IFERROR(AL48/AL46,"")</f>
        <v>0.26829268292682928</v>
      </c>
      <c r="AN48" s="407">
        <f t="shared" si="60"/>
        <v>-0.21428571428571427</v>
      </c>
      <c r="AO48" s="378"/>
      <c r="AP48" s="378"/>
      <c r="AQ48" s="378"/>
      <c r="AR48" s="378"/>
      <c r="AS48" s="378"/>
      <c r="AT48" s="378"/>
      <c r="AU48" s="378"/>
      <c r="AV48" s="378"/>
      <c r="AW48" s="378"/>
      <c r="AX48" s="378"/>
      <c r="AY48" s="378"/>
      <c r="AZ48" s="378"/>
      <c r="BA48" s="378"/>
      <c r="BB48" s="378"/>
      <c r="BC48" s="378"/>
      <c r="BD48" s="378"/>
      <c r="BE48" s="378"/>
      <c r="BF48" s="378"/>
    </row>
    <row r="49" spans="1:58" s="135" customFormat="1" ht="20.100000000000001" customHeight="1" x14ac:dyDescent="0.2">
      <c r="A49" s="378"/>
      <c r="B49" s="379"/>
      <c r="C49" s="411" t="s">
        <v>52</v>
      </c>
      <c r="D49" s="402"/>
      <c r="E49" s="402"/>
      <c r="F49" s="396">
        <v>5</v>
      </c>
      <c r="G49" s="397" t="str">
        <f t="shared" si="7"/>
        <v/>
      </c>
      <c r="H49" s="396">
        <v>6</v>
      </c>
      <c r="I49" s="406">
        <f>IFERROR(H49/H46,"")</f>
        <v>6.1983471074380167E-3</v>
      </c>
      <c r="J49" s="407">
        <f t="shared" si="9"/>
        <v>0.2</v>
      </c>
      <c r="K49" s="396">
        <v>1</v>
      </c>
      <c r="L49" s="397" t="str">
        <f t="shared" si="49"/>
        <v/>
      </c>
      <c r="M49" s="396">
        <v>2</v>
      </c>
      <c r="N49" s="406">
        <f>IFERROR(M49/M46,"")</f>
        <v>1.8691588785046728E-2</v>
      </c>
      <c r="O49" s="407">
        <f t="shared" si="50"/>
        <v>1</v>
      </c>
      <c r="P49" s="396">
        <v>3</v>
      </c>
      <c r="Q49" s="397" t="str">
        <f t="shared" si="51"/>
        <v/>
      </c>
      <c r="R49" s="396">
        <v>1</v>
      </c>
      <c r="S49" s="406">
        <f>IFERROR(R49/R46,"")</f>
        <v>1.4814814814814814E-3</v>
      </c>
      <c r="T49" s="407">
        <f t="shared" si="52"/>
        <v>-0.66666666666666663</v>
      </c>
      <c r="U49" s="396">
        <v>0</v>
      </c>
      <c r="V49" s="397" t="str">
        <f t="shared" si="53"/>
        <v/>
      </c>
      <c r="W49" s="396">
        <v>1</v>
      </c>
      <c r="X49" s="406">
        <f>IFERROR(W49/W46,"")</f>
        <v>1.8518518518518517E-2</v>
      </c>
      <c r="Y49" s="407">
        <f t="shared" si="54"/>
        <v>1</v>
      </c>
      <c r="Z49" s="396">
        <v>0</v>
      </c>
      <c r="AA49" s="397" t="str">
        <f t="shared" si="55"/>
        <v/>
      </c>
      <c r="AB49" s="396">
        <v>0</v>
      </c>
      <c r="AC49" s="406">
        <f>IFERROR(AB49/AB46,"")</f>
        <v>0</v>
      </c>
      <c r="AD49" s="407">
        <f t="shared" si="56"/>
        <v>0</v>
      </c>
      <c r="AE49" s="396">
        <v>0</v>
      </c>
      <c r="AF49" s="397" t="str">
        <f t="shared" si="57"/>
        <v/>
      </c>
      <c r="AG49" s="396">
        <v>0</v>
      </c>
      <c r="AH49" s="406">
        <f>IFERROR(AG49/AG46,"")</f>
        <v>0</v>
      </c>
      <c r="AI49" s="407">
        <f t="shared" si="58"/>
        <v>0</v>
      </c>
      <c r="AJ49" s="396">
        <v>1</v>
      </c>
      <c r="AK49" s="397" t="str">
        <f t="shared" si="59"/>
        <v/>
      </c>
      <c r="AL49" s="396">
        <v>2</v>
      </c>
      <c r="AM49" s="406">
        <f>IFERROR(AL49/AL46,"")</f>
        <v>4.878048780487805E-2</v>
      </c>
      <c r="AN49" s="407">
        <f t="shared" si="60"/>
        <v>1</v>
      </c>
      <c r="AO49" s="378"/>
      <c r="AP49" s="378"/>
      <c r="AQ49" s="378"/>
      <c r="AR49" s="378"/>
      <c r="AS49" s="378"/>
      <c r="AT49" s="378"/>
      <c r="AU49" s="378"/>
      <c r="AV49" s="378"/>
      <c r="AW49" s="378"/>
      <c r="AX49" s="378"/>
      <c r="AY49" s="378"/>
      <c r="AZ49" s="378"/>
      <c r="BA49" s="378"/>
      <c r="BB49" s="378"/>
      <c r="BC49" s="378"/>
      <c r="BD49" s="378"/>
      <c r="BE49" s="378"/>
      <c r="BF49" s="378"/>
    </row>
    <row r="50" spans="1:58" s="135" customFormat="1" ht="20.100000000000001" customHeight="1" x14ac:dyDescent="0.2">
      <c r="A50" s="378"/>
      <c r="B50" s="379"/>
      <c r="C50" s="411" t="s">
        <v>53</v>
      </c>
      <c r="D50" s="402"/>
      <c r="E50" s="402"/>
      <c r="F50" s="396">
        <v>1</v>
      </c>
      <c r="G50" s="397" t="str">
        <f t="shared" si="7"/>
        <v/>
      </c>
      <c r="H50" s="396">
        <v>2</v>
      </c>
      <c r="I50" s="406">
        <f>IFERROR(H50/H46,"")</f>
        <v>2.0661157024793389E-3</v>
      </c>
      <c r="J50" s="407">
        <f t="shared" si="9"/>
        <v>1</v>
      </c>
      <c r="K50" s="396">
        <v>0</v>
      </c>
      <c r="L50" s="397" t="str">
        <f t="shared" si="49"/>
        <v/>
      </c>
      <c r="M50" s="396">
        <v>2</v>
      </c>
      <c r="N50" s="406">
        <f>IFERROR(M50/M46,"")</f>
        <v>1.8691588785046728E-2</v>
      </c>
      <c r="O50" s="407">
        <f t="shared" si="50"/>
        <v>2</v>
      </c>
      <c r="P50" s="396">
        <v>1</v>
      </c>
      <c r="Q50" s="397" t="str">
        <f t="shared" si="51"/>
        <v/>
      </c>
      <c r="R50" s="396">
        <v>0</v>
      </c>
      <c r="S50" s="406">
        <f>IFERROR(R50/R46,"")</f>
        <v>0</v>
      </c>
      <c r="T50" s="407">
        <f t="shared" si="52"/>
        <v>-1</v>
      </c>
      <c r="U50" s="396">
        <v>0</v>
      </c>
      <c r="V50" s="397" t="str">
        <f t="shared" si="53"/>
        <v/>
      </c>
      <c r="W50" s="396">
        <v>0</v>
      </c>
      <c r="X50" s="406">
        <f>IFERROR(W50/W46,"")</f>
        <v>0</v>
      </c>
      <c r="Y50" s="407">
        <f t="shared" si="54"/>
        <v>0</v>
      </c>
      <c r="Z50" s="396">
        <v>0</v>
      </c>
      <c r="AA50" s="397" t="str">
        <f t="shared" si="55"/>
        <v/>
      </c>
      <c r="AB50" s="396">
        <v>0</v>
      </c>
      <c r="AC50" s="406">
        <f>IFERROR(AB50/AB46,"")</f>
        <v>0</v>
      </c>
      <c r="AD50" s="407">
        <f t="shared" si="56"/>
        <v>0</v>
      </c>
      <c r="AE50" s="396">
        <v>0</v>
      </c>
      <c r="AF50" s="397" t="str">
        <f t="shared" si="57"/>
        <v/>
      </c>
      <c r="AG50" s="396">
        <v>0</v>
      </c>
      <c r="AH50" s="406">
        <f>IFERROR(AG50/AG46,"")</f>
        <v>0</v>
      </c>
      <c r="AI50" s="407">
        <f t="shared" si="58"/>
        <v>0</v>
      </c>
      <c r="AJ50" s="396">
        <v>0</v>
      </c>
      <c r="AK50" s="397" t="str">
        <f t="shared" si="59"/>
        <v/>
      </c>
      <c r="AL50" s="396">
        <v>0</v>
      </c>
      <c r="AM50" s="406">
        <f>IFERROR(AL50/AL46,"")</f>
        <v>0</v>
      </c>
      <c r="AN50" s="407">
        <f t="shared" si="60"/>
        <v>0</v>
      </c>
      <c r="AO50" s="378"/>
      <c r="AP50" s="378"/>
      <c r="AQ50" s="378"/>
      <c r="AR50" s="378"/>
      <c r="AS50" s="378"/>
      <c r="AT50" s="378"/>
      <c r="AU50" s="378"/>
      <c r="AV50" s="378"/>
      <c r="AW50" s="378"/>
      <c r="AX50" s="378"/>
      <c r="AY50" s="378"/>
      <c r="AZ50" s="378"/>
      <c r="BA50" s="378"/>
      <c r="BB50" s="378"/>
      <c r="BC50" s="378"/>
      <c r="BD50" s="378"/>
      <c r="BE50" s="378"/>
      <c r="BF50" s="378"/>
    </row>
    <row r="51" spans="1:58" s="135" customFormat="1" ht="20.100000000000001" customHeight="1" x14ac:dyDescent="0.2">
      <c r="A51" s="378"/>
      <c r="B51" s="379"/>
      <c r="C51" s="411" t="s">
        <v>54</v>
      </c>
      <c r="D51" s="402"/>
      <c r="E51" s="402"/>
      <c r="F51" s="396">
        <v>0</v>
      </c>
      <c r="G51" s="397" t="str">
        <f t="shared" si="7"/>
        <v/>
      </c>
      <c r="H51" s="396">
        <v>2</v>
      </c>
      <c r="I51" s="406">
        <f>IFERROR(H51/H46,"")</f>
        <v>2.0661157024793389E-3</v>
      </c>
      <c r="J51" s="407">
        <f t="shared" si="9"/>
        <v>2</v>
      </c>
      <c r="K51" s="396">
        <v>0</v>
      </c>
      <c r="L51" s="397" t="str">
        <f t="shared" si="49"/>
        <v/>
      </c>
      <c r="M51" s="396">
        <v>2</v>
      </c>
      <c r="N51" s="406">
        <f>IFERROR(M51/M46,"")</f>
        <v>1.8691588785046728E-2</v>
      </c>
      <c r="O51" s="407">
        <f t="shared" si="50"/>
        <v>2</v>
      </c>
      <c r="P51" s="396">
        <v>0</v>
      </c>
      <c r="Q51" s="397" t="str">
        <f t="shared" si="51"/>
        <v/>
      </c>
      <c r="R51" s="396">
        <v>0</v>
      </c>
      <c r="S51" s="406">
        <f>IFERROR(R51/R46,"")</f>
        <v>0</v>
      </c>
      <c r="T51" s="407">
        <f t="shared" si="52"/>
        <v>0</v>
      </c>
      <c r="U51" s="396">
        <v>0</v>
      </c>
      <c r="V51" s="397" t="str">
        <f t="shared" si="53"/>
        <v/>
      </c>
      <c r="W51" s="396">
        <v>0</v>
      </c>
      <c r="X51" s="406">
        <f>IFERROR(W51/W46,"")</f>
        <v>0</v>
      </c>
      <c r="Y51" s="407">
        <f t="shared" si="54"/>
        <v>0</v>
      </c>
      <c r="Z51" s="396">
        <v>0</v>
      </c>
      <c r="AA51" s="397" t="str">
        <f t="shared" si="55"/>
        <v/>
      </c>
      <c r="AB51" s="396">
        <v>0</v>
      </c>
      <c r="AC51" s="406">
        <f>IFERROR(AB51/AB46,"")</f>
        <v>0</v>
      </c>
      <c r="AD51" s="407">
        <f t="shared" si="56"/>
        <v>0</v>
      </c>
      <c r="AE51" s="396">
        <v>0</v>
      </c>
      <c r="AF51" s="397" t="str">
        <f t="shared" si="57"/>
        <v/>
      </c>
      <c r="AG51" s="396">
        <v>0</v>
      </c>
      <c r="AH51" s="406">
        <f>IFERROR(AG51/AG46,"")</f>
        <v>0</v>
      </c>
      <c r="AI51" s="407">
        <f t="shared" si="58"/>
        <v>0</v>
      </c>
      <c r="AJ51" s="396">
        <v>0</v>
      </c>
      <c r="AK51" s="397" t="str">
        <f t="shared" si="59"/>
        <v/>
      </c>
      <c r="AL51" s="396">
        <v>0</v>
      </c>
      <c r="AM51" s="406">
        <f>IFERROR(AL51/AL46,"")</f>
        <v>0</v>
      </c>
      <c r="AN51" s="407">
        <f t="shared" si="60"/>
        <v>0</v>
      </c>
      <c r="AO51" s="378"/>
      <c r="AP51" s="378"/>
      <c r="AQ51" s="378"/>
      <c r="AR51" s="378"/>
      <c r="AS51" s="378"/>
      <c r="AT51" s="378"/>
      <c r="AU51" s="378"/>
      <c r="AV51" s="378"/>
      <c r="AW51" s="378"/>
      <c r="AX51" s="378"/>
      <c r="AY51" s="378"/>
      <c r="AZ51" s="378"/>
      <c r="BA51" s="378"/>
      <c r="BB51" s="378"/>
      <c r="BC51" s="378"/>
      <c r="BD51" s="378"/>
      <c r="BE51" s="378"/>
      <c r="BF51" s="378"/>
    </row>
    <row r="52" spans="1:58" s="135" customFormat="1" ht="20.100000000000001" customHeight="1" x14ac:dyDescent="0.2">
      <c r="A52" s="378"/>
      <c r="B52" s="379"/>
      <c r="C52" s="411" t="s">
        <v>56</v>
      </c>
      <c r="D52" s="402"/>
      <c r="E52" s="402"/>
      <c r="F52" s="396">
        <v>112</v>
      </c>
      <c r="G52" s="397" t="str">
        <f t="shared" si="7"/>
        <v/>
      </c>
      <c r="H52" s="396">
        <v>13</v>
      </c>
      <c r="I52" s="406">
        <f>IFERROR(H52/H46,"")</f>
        <v>1.3429752066115703E-2</v>
      </c>
      <c r="J52" s="407">
        <f t="shared" si="9"/>
        <v>-0.8839285714285714</v>
      </c>
      <c r="K52" s="396">
        <v>42</v>
      </c>
      <c r="L52" s="397" t="str">
        <f t="shared" si="49"/>
        <v/>
      </c>
      <c r="M52" s="396">
        <v>6</v>
      </c>
      <c r="N52" s="406">
        <f>IFERROR(M52/M46,"")</f>
        <v>5.6074766355140186E-2</v>
      </c>
      <c r="O52" s="407">
        <f t="shared" si="50"/>
        <v>-0.8571428571428571</v>
      </c>
      <c r="P52" s="396">
        <v>43</v>
      </c>
      <c r="Q52" s="397" t="str">
        <f t="shared" si="51"/>
        <v/>
      </c>
      <c r="R52" s="396">
        <v>5</v>
      </c>
      <c r="S52" s="406">
        <f>IFERROR(R52/R46,"")</f>
        <v>7.4074074074074077E-3</v>
      </c>
      <c r="T52" s="407">
        <f t="shared" si="52"/>
        <v>-0.88372093023255816</v>
      </c>
      <c r="U52" s="396">
        <v>9</v>
      </c>
      <c r="V52" s="397" t="str">
        <f t="shared" si="53"/>
        <v/>
      </c>
      <c r="W52" s="396">
        <v>0</v>
      </c>
      <c r="X52" s="406">
        <f>IFERROR(W52/W46,"")</f>
        <v>0</v>
      </c>
      <c r="Y52" s="407">
        <f t="shared" si="54"/>
        <v>-1</v>
      </c>
      <c r="Z52" s="396">
        <v>3</v>
      </c>
      <c r="AA52" s="397" t="str">
        <f t="shared" si="55"/>
        <v/>
      </c>
      <c r="AB52" s="396">
        <v>2</v>
      </c>
      <c r="AC52" s="406">
        <f>IFERROR(AB52/AB46,"")</f>
        <v>2.4096385542168676E-2</v>
      </c>
      <c r="AD52" s="407">
        <f t="shared" si="56"/>
        <v>-0.33333333333333331</v>
      </c>
      <c r="AE52" s="396">
        <v>4</v>
      </c>
      <c r="AF52" s="397" t="str">
        <f t="shared" si="57"/>
        <v/>
      </c>
      <c r="AG52" s="396">
        <v>0</v>
      </c>
      <c r="AH52" s="406">
        <f>IFERROR(AG52/AG46,"")</f>
        <v>0</v>
      </c>
      <c r="AI52" s="407">
        <f t="shared" si="58"/>
        <v>-1</v>
      </c>
      <c r="AJ52" s="396">
        <v>11</v>
      </c>
      <c r="AK52" s="397" t="str">
        <f t="shared" si="59"/>
        <v/>
      </c>
      <c r="AL52" s="396">
        <v>0</v>
      </c>
      <c r="AM52" s="406">
        <f>IFERROR(AL52/AL46,"")</f>
        <v>0</v>
      </c>
      <c r="AN52" s="407">
        <f t="shared" si="60"/>
        <v>-1</v>
      </c>
      <c r="AO52" s="378"/>
      <c r="AP52" s="378"/>
      <c r="AQ52" s="378"/>
      <c r="AR52" s="378"/>
      <c r="AS52" s="378"/>
      <c r="AT52" s="378"/>
      <c r="AU52" s="378"/>
      <c r="AV52" s="378"/>
      <c r="AW52" s="378"/>
      <c r="AX52" s="378"/>
      <c r="AY52" s="378"/>
      <c r="AZ52" s="378"/>
      <c r="BA52" s="378"/>
      <c r="BB52" s="378"/>
      <c r="BC52" s="378"/>
      <c r="BD52" s="378"/>
      <c r="BE52" s="378"/>
      <c r="BF52" s="378"/>
    </row>
    <row r="53" spans="1:58" s="135" customFormat="1" ht="21.6" customHeight="1" x14ac:dyDescent="0.2">
      <c r="A53" s="378"/>
      <c r="B53" s="379"/>
      <c r="C53" s="402" t="s">
        <v>20</v>
      </c>
      <c r="D53" s="402"/>
      <c r="E53" s="402"/>
      <c r="F53" s="400">
        <f t="shared" ref="F53:H53" si="61">SUM(F54:F59)</f>
        <v>1026</v>
      </c>
      <c r="G53" s="400"/>
      <c r="H53" s="400">
        <f t="shared" si="61"/>
        <v>968</v>
      </c>
      <c r="I53" s="401"/>
      <c r="J53" s="412"/>
      <c r="K53" s="400">
        <f>SUM(K54:K59)</f>
        <v>114</v>
      </c>
      <c r="L53" s="400"/>
      <c r="M53" s="400">
        <f t="shared" ref="M53" si="62">SUM(M54:M59)</f>
        <v>107</v>
      </c>
      <c r="N53" s="401"/>
      <c r="O53" s="412"/>
      <c r="P53" s="400">
        <f>SUM(P54:P59)</f>
        <v>797</v>
      </c>
      <c r="Q53" s="400"/>
      <c r="R53" s="400">
        <f t="shared" ref="R53" si="63">SUM(R54:R59)</f>
        <v>675</v>
      </c>
      <c r="S53" s="413"/>
      <c r="T53" s="412"/>
      <c r="U53" s="400">
        <f>SUM(U54:U59)</f>
        <v>38</v>
      </c>
      <c r="V53" s="400"/>
      <c r="W53" s="400">
        <f t="shared" ref="W53" si="64">SUM(W54:W59)</f>
        <v>54</v>
      </c>
      <c r="X53" s="413"/>
      <c r="Y53" s="412"/>
      <c r="Z53" s="400">
        <f>SUM(Z54:Z59)</f>
        <v>34</v>
      </c>
      <c r="AA53" s="400"/>
      <c r="AB53" s="400">
        <f t="shared" ref="AB53" si="65">SUM(AB54:AB59)</f>
        <v>83</v>
      </c>
      <c r="AC53" s="413"/>
      <c r="AD53" s="412"/>
      <c r="AE53" s="400">
        <f>SUM(AE54:AE59)</f>
        <v>6</v>
      </c>
      <c r="AF53" s="400"/>
      <c r="AG53" s="400">
        <f t="shared" ref="AG53" si="66">SUM(AG54:AG59)</f>
        <v>8</v>
      </c>
      <c r="AH53" s="413"/>
      <c r="AI53" s="412"/>
      <c r="AJ53" s="400">
        <f>SUM(AJ54:AJ59)</f>
        <v>37</v>
      </c>
      <c r="AK53" s="400"/>
      <c r="AL53" s="400">
        <f t="shared" ref="AL53" si="67">SUM(AL54:AL59)</f>
        <v>41</v>
      </c>
      <c r="AM53" s="413"/>
      <c r="AN53" s="412"/>
      <c r="AO53" s="378"/>
      <c r="AP53" s="378"/>
      <c r="AQ53" s="378"/>
      <c r="AR53" s="378"/>
      <c r="AS53" s="378"/>
      <c r="AT53" s="378"/>
      <c r="AU53" s="378"/>
      <c r="AV53" s="378"/>
      <c r="AW53" s="378"/>
      <c r="AX53" s="378"/>
      <c r="AY53" s="378"/>
      <c r="AZ53" s="378"/>
      <c r="BA53" s="378"/>
      <c r="BB53" s="378"/>
      <c r="BC53" s="378"/>
      <c r="BD53" s="378"/>
      <c r="BE53" s="378"/>
      <c r="BF53" s="378"/>
    </row>
    <row r="54" spans="1:58" s="135" customFormat="1" ht="21.6" customHeight="1" x14ac:dyDescent="0.2">
      <c r="A54" s="378"/>
      <c r="B54" s="379"/>
      <c r="C54" s="411" t="s">
        <v>55</v>
      </c>
      <c r="D54" s="402"/>
      <c r="E54" s="402"/>
      <c r="F54" s="396">
        <v>636</v>
      </c>
      <c r="G54" s="397" t="str">
        <f t="shared" si="7"/>
        <v/>
      </c>
      <c r="H54" s="396">
        <v>696</v>
      </c>
      <c r="I54" s="406">
        <f>IFERROR(H54/H53,"")</f>
        <v>0.71900826446280997</v>
      </c>
      <c r="J54" s="407">
        <f t="shared" si="9"/>
        <v>9.4339622641509441E-2</v>
      </c>
      <c r="K54" s="396">
        <v>61</v>
      </c>
      <c r="L54" s="397" t="str">
        <f t="shared" ref="L54:L59" si="68">IFERROR(K54/K$9,"")</f>
        <v/>
      </c>
      <c r="M54" s="396">
        <v>78</v>
      </c>
      <c r="N54" s="406">
        <f>IFERROR(M54/M53,"")</f>
        <v>0.7289719626168224</v>
      </c>
      <c r="O54" s="407">
        <f t="shared" ref="O54:O59" si="69">IFERROR(( M54-K54)/K54,M54)</f>
        <v>0.27868852459016391</v>
      </c>
      <c r="P54" s="396">
        <v>530</v>
      </c>
      <c r="Q54" s="397" t="str">
        <f t="shared" ref="Q54:Q59" si="70">IFERROR(P54/P$9,"")</f>
        <v/>
      </c>
      <c r="R54" s="396">
        <v>485</v>
      </c>
      <c r="S54" s="406">
        <f>IFERROR(R54/R53,"")</f>
        <v>0.71851851851851856</v>
      </c>
      <c r="T54" s="407">
        <f t="shared" ref="T54:T59" si="71">IFERROR(( R54-P54)/P54,R54)</f>
        <v>-8.4905660377358486E-2</v>
      </c>
      <c r="U54" s="396">
        <v>21</v>
      </c>
      <c r="V54" s="397" t="str">
        <f t="shared" ref="V54:V59" si="72">IFERROR(U54/U$9,"")</f>
        <v/>
      </c>
      <c r="W54" s="396">
        <v>43</v>
      </c>
      <c r="X54" s="406">
        <f>IFERROR(W54/W53,"")</f>
        <v>0.79629629629629628</v>
      </c>
      <c r="Y54" s="407">
        <f t="shared" ref="Y54:Y59" si="73">IFERROR(( W54-U54)/U54,W54)</f>
        <v>1.0476190476190477</v>
      </c>
      <c r="Z54" s="396">
        <v>8</v>
      </c>
      <c r="AA54" s="397" t="str">
        <f t="shared" ref="AA54:AA59" si="74">IFERROR(Z54/Z$9,"")</f>
        <v/>
      </c>
      <c r="AB54" s="396">
        <v>55</v>
      </c>
      <c r="AC54" s="406">
        <f>IFERROR(AB54/AB53,"")</f>
        <v>0.66265060240963858</v>
      </c>
      <c r="AD54" s="407">
        <f t="shared" ref="AD54:AD59" si="75">IFERROR(( AB54-Z54)/Z54,AB54)</f>
        <v>5.875</v>
      </c>
      <c r="AE54" s="396">
        <v>2</v>
      </c>
      <c r="AF54" s="397" t="str">
        <f t="shared" ref="AF54:AF59" si="76">IFERROR(AE54/AE$9,"")</f>
        <v/>
      </c>
      <c r="AG54" s="396">
        <v>6</v>
      </c>
      <c r="AH54" s="406">
        <f>IFERROR(AG54/AG53,"")</f>
        <v>0.75</v>
      </c>
      <c r="AI54" s="407">
        <f t="shared" ref="AI54:AI59" si="77">IFERROR(( AG54-AE54)/AE54,AG54)</f>
        <v>2</v>
      </c>
      <c r="AJ54" s="396">
        <v>14</v>
      </c>
      <c r="AK54" s="397" t="str">
        <f t="shared" ref="AK54:AK59" si="78">IFERROR(AJ54/AJ$9,"")</f>
        <v/>
      </c>
      <c r="AL54" s="396">
        <v>29</v>
      </c>
      <c r="AM54" s="406">
        <f>IFERROR(AL54/AL53,"")</f>
        <v>0.70731707317073167</v>
      </c>
      <c r="AN54" s="407">
        <f t="shared" ref="AN54:AN59" si="79">IFERROR(( AL54-AJ54)/AJ54,AL54)</f>
        <v>1.0714285714285714</v>
      </c>
      <c r="AO54" s="378"/>
      <c r="AP54" s="378"/>
      <c r="AQ54" s="378"/>
      <c r="AR54" s="378"/>
      <c r="AS54" s="378"/>
      <c r="AT54" s="378"/>
      <c r="AU54" s="378"/>
      <c r="AV54" s="378"/>
      <c r="AW54" s="378"/>
      <c r="AX54" s="378"/>
      <c r="AY54" s="378"/>
      <c r="AZ54" s="378"/>
      <c r="BA54" s="378"/>
      <c r="BB54" s="378"/>
      <c r="BC54" s="378"/>
      <c r="BD54" s="378"/>
      <c r="BE54" s="378"/>
      <c r="BF54" s="378"/>
    </row>
    <row r="55" spans="1:58" s="135" customFormat="1" ht="21.6" customHeight="1" x14ac:dyDescent="0.2">
      <c r="A55" s="378"/>
      <c r="B55" s="379"/>
      <c r="C55" s="411" t="s">
        <v>61</v>
      </c>
      <c r="D55" s="402"/>
      <c r="E55" s="402"/>
      <c r="F55" s="396">
        <v>273</v>
      </c>
      <c r="G55" s="397" t="str">
        <f t="shared" si="7"/>
        <v/>
      </c>
      <c r="H55" s="396">
        <v>255</v>
      </c>
      <c r="I55" s="406">
        <f>IFERROR(H55/H53,"")</f>
        <v>0.26342975206611569</v>
      </c>
      <c r="J55" s="407">
        <f t="shared" si="9"/>
        <v>-6.5934065934065936E-2</v>
      </c>
      <c r="K55" s="396">
        <v>10</v>
      </c>
      <c r="L55" s="397" t="str">
        <f t="shared" si="68"/>
        <v/>
      </c>
      <c r="M55" s="396">
        <v>21</v>
      </c>
      <c r="N55" s="406">
        <f>IFERROR(M55/M53,"")</f>
        <v>0.19626168224299065</v>
      </c>
      <c r="O55" s="407">
        <f t="shared" si="69"/>
        <v>1.1000000000000001</v>
      </c>
      <c r="P55" s="396">
        <v>221</v>
      </c>
      <c r="Q55" s="397" t="str">
        <f t="shared" si="70"/>
        <v/>
      </c>
      <c r="R55" s="396">
        <v>186</v>
      </c>
      <c r="S55" s="406">
        <f>IFERROR(R55/R53,"")</f>
        <v>0.27555555555555555</v>
      </c>
      <c r="T55" s="407">
        <f t="shared" si="71"/>
        <v>-0.15837104072398189</v>
      </c>
      <c r="U55" s="396">
        <v>8</v>
      </c>
      <c r="V55" s="397" t="str">
        <f t="shared" si="72"/>
        <v/>
      </c>
      <c r="W55" s="396">
        <v>11</v>
      </c>
      <c r="X55" s="406">
        <f>IFERROR(W55/W53,"")</f>
        <v>0.20370370370370369</v>
      </c>
      <c r="Y55" s="407">
        <f t="shared" si="73"/>
        <v>0.375</v>
      </c>
      <c r="Z55" s="396">
        <v>23</v>
      </c>
      <c r="AA55" s="397" t="str">
        <f t="shared" si="74"/>
        <v/>
      </c>
      <c r="AB55" s="396">
        <v>24</v>
      </c>
      <c r="AC55" s="406">
        <f>IFERROR(AB55/AB53,"")</f>
        <v>0.28915662650602408</v>
      </c>
      <c r="AD55" s="407">
        <f t="shared" si="75"/>
        <v>4.3478260869565216E-2</v>
      </c>
      <c r="AE55" s="396">
        <v>0</v>
      </c>
      <c r="AF55" s="397" t="str">
        <f t="shared" si="76"/>
        <v/>
      </c>
      <c r="AG55" s="396">
        <v>2</v>
      </c>
      <c r="AH55" s="406">
        <f>IFERROR(AG55/AG53,"")</f>
        <v>0.25</v>
      </c>
      <c r="AI55" s="407">
        <f t="shared" si="77"/>
        <v>2</v>
      </c>
      <c r="AJ55" s="396">
        <v>11</v>
      </c>
      <c r="AK55" s="397" t="str">
        <f t="shared" si="78"/>
        <v/>
      </c>
      <c r="AL55" s="396">
        <v>11</v>
      </c>
      <c r="AM55" s="406">
        <f>IFERROR(AL55/AL53,"")</f>
        <v>0.26829268292682928</v>
      </c>
      <c r="AN55" s="407">
        <f t="shared" si="79"/>
        <v>0</v>
      </c>
      <c r="AO55" s="378"/>
      <c r="AP55" s="378"/>
      <c r="AQ55" s="378"/>
      <c r="AR55" s="378"/>
      <c r="AS55" s="378"/>
      <c r="AT55" s="378"/>
      <c r="AU55" s="378"/>
      <c r="AV55" s="378"/>
      <c r="AW55" s="378"/>
      <c r="AX55" s="378"/>
      <c r="AY55" s="378"/>
      <c r="AZ55" s="378"/>
      <c r="BA55" s="378"/>
      <c r="BB55" s="378"/>
      <c r="BC55" s="378"/>
      <c r="BD55" s="378"/>
      <c r="BE55" s="378"/>
      <c r="BF55" s="378"/>
    </row>
    <row r="56" spans="1:58" s="135" customFormat="1" ht="21.6" customHeight="1" x14ac:dyDescent="0.2">
      <c r="A56" s="378"/>
      <c r="B56" s="379"/>
      <c r="C56" s="411" t="s">
        <v>58</v>
      </c>
      <c r="D56" s="402"/>
      <c r="E56" s="402"/>
      <c r="F56" s="396">
        <v>4</v>
      </c>
      <c r="G56" s="397" t="str">
        <f t="shared" si="7"/>
        <v/>
      </c>
      <c r="H56" s="396">
        <v>4</v>
      </c>
      <c r="I56" s="406">
        <f>IFERROR(H56/H53,"")</f>
        <v>4.1322314049586778E-3</v>
      </c>
      <c r="J56" s="407">
        <f t="shared" si="9"/>
        <v>0</v>
      </c>
      <c r="K56" s="396">
        <v>1</v>
      </c>
      <c r="L56" s="397" t="str">
        <f t="shared" si="68"/>
        <v/>
      </c>
      <c r="M56" s="396">
        <v>2</v>
      </c>
      <c r="N56" s="406">
        <f>IFERROR(M56/M53,"")</f>
        <v>1.8691588785046728E-2</v>
      </c>
      <c r="O56" s="407">
        <f t="shared" si="69"/>
        <v>1</v>
      </c>
      <c r="P56" s="396">
        <v>2</v>
      </c>
      <c r="Q56" s="397" t="str">
        <f t="shared" si="70"/>
        <v/>
      </c>
      <c r="R56" s="396">
        <v>2</v>
      </c>
      <c r="S56" s="406">
        <f>IFERROR(R56/R53,"")</f>
        <v>2.9629629629629628E-3</v>
      </c>
      <c r="T56" s="407">
        <f t="shared" si="71"/>
        <v>0</v>
      </c>
      <c r="U56" s="396">
        <v>0</v>
      </c>
      <c r="V56" s="397" t="str">
        <f t="shared" si="72"/>
        <v/>
      </c>
      <c r="W56" s="396">
        <v>0</v>
      </c>
      <c r="X56" s="406">
        <f>IFERROR(W56/W53,"")</f>
        <v>0</v>
      </c>
      <c r="Y56" s="407">
        <f t="shared" si="73"/>
        <v>0</v>
      </c>
      <c r="Z56" s="396">
        <v>0</v>
      </c>
      <c r="AA56" s="397" t="str">
        <f t="shared" si="74"/>
        <v/>
      </c>
      <c r="AB56" s="396">
        <v>0</v>
      </c>
      <c r="AC56" s="406">
        <f>IFERROR(AB56/AB53,"")</f>
        <v>0</v>
      </c>
      <c r="AD56" s="407">
        <f t="shared" si="75"/>
        <v>0</v>
      </c>
      <c r="AE56" s="396">
        <v>0</v>
      </c>
      <c r="AF56" s="397" t="str">
        <f t="shared" si="76"/>
        <v/>
      </c>
      <c r="AG56" s="396">
        <v>0</v>
      </c>
      <c r="AH56" s="406">
        <f>IFERROR(AG56/AG53,"")</f>
        <v>0</v>
      </c>
      <c r="AI56" s="407">
        <f t="shared" si="77"/>
        <v>0</v>
      </c>
      <c r="AJ56" s="396">
        <v>1</v>
      </c>
      <c r="AK56" s="397" t="str">
        <f t="shared" si="78"/>
        <v/>
      </c>
      <c r="AL56" s="396">
        <v>0</v>
      </c>
      <c r="AM56" s="406">
        <f>IFERROR(AL56/AL53,"")</f>
        <v>0</v>
      </c>
      <c r="AN56" s="407">
        <f t="shared" si="79"/>
        <v>-1</v>
      </c>
      <c r="AO56" s="378"/>
      <c r="AP56" s="378"/>
      <c r="AQ56" s="378"/>
      <c r="AR56" s="378"/>
      <c r="AS56" s="378"/>
      <c r="AT56" s="378"/>
      <c r="AU56" s="378"/>
      <c r="AV56" s="378"/>
      <c r="AW56" s="378"/>
      <c r="AX56" s="378"/>
      <c r="AY56" s="378"/>
      <c r="AZ56" s="378"/>
      <c r="BA56" s="378"/>
      <c r="BB56" s="378"/>
      <c r="BC56" s="378"/>
      <c r="BD56" s="378"/>
      <c r="BE56" s="378"/>
      <c r="BF56" s="378"/>
    </row>
    <row r="57" spans="1:58" s="135" customFormat="1" ht="21.6" customHeight="1" x14ac:dyDescent="0.2">
      <c r="A57" s="378"/>
      <c r="B57" s="379"/>
      <c r="C57" s="411" t="s">
        <v>59</v>
      </c>
      <c r="D57" s="402"/>
      <c r="E57" s="402"/>
      <c r="F57" s="396">
        <v>1</v>
      </c>
      <c r="G57" s="397" t="str">
        <f t="shared" si="7"/>
        <v/>
      </c>
      <c r="H57" s="396">
        <v>0</v>
      </c>
      <c r="I57" s="406">
        <f>IFERROR(H57/H53,"")</f>
        <v>0</v>
      </c>
      <c r="J57" s="407">
        <f t="shared" si="9"/>
        <v>-1</v>
      </c>
      <c r="K57" s="396">
        <v>0</v>
      </c>
      <c r="L57" s="397" t="str">
        <f t="shared" si="68"/>
        <v/>
      </c>
      <c r="M57" s="396">
        <v>0</v>
      </c>
      <c r="N57" s="406">
        <f>IFERROR(M57/M53,"")</f>
        <v>0</v>
      </c>
      <c r="O57" s="407">
        <f t="shared" si="69"/>
        <v>0</v>
      </c>
      <c r="P57" s="396">
        <v>1</v>
      </c>
      <c r="Q57" s="397" t="str">
        <f t="shared" si="70"/>
        <v/>
      </c>
      <c r="R57" s="396">
        <v>0</v>
      </c>
      <c r="S57" s="406">
        <f>IFERROR(R57/R53,"")</f>
        <v>0</v>
      </c>
      <c r="T57" s="407">
        <f t="shared" si="71"/>
        <v>-1</v>
      </c>
      <c r="U57" s="396">
        <v>0</v>
      </c>
      <c r="V57" s="397" t="str">
        <f t="shared" si="72"/>
        <v/>
      </c>
      <c r="W57" s="396">
        <v>0</v>
      </c>
      <c r="X57" s="406">
        <f>IFERROR(W57/W53,"")</f>
        <v>0</v>
      </c>
      <c r="Y57" s="407">
        <f t="shared" si="73"/>
        <v>0</v>
      </c>
      <c r="Z57" s="396">
        <v>0</v>
      </c>
      <c r="AA57" s="397" t="str">
        <f t="shared" si="74"/>
        <v/>
      </c>
      <c r="AB57" s="396">
        <v>0</v>
      </c>
      <c r="AC57" s="406">
        <f>IFERROR(AB57/AB53,"")</f>
        <v>0</v>
      </c>
      <c r="AD57" s="407">
        <f t="shared" si="75"/>
        <v>0</v>
      </c>
      <c r="AE57" s="396">
        <v>0</v>
      </c>
      <c r="AF57" s="397" t="str">
        <f t="shared" si="76"/>
        <v/>
      </c>
      <c r="AG57" s="396">
        <v>0</v>
      </c>
      <c r="AH57" s="406">
        <f>IFERROR(AG57/AG53,"")</f>
        <v>0</v>
      </c>
      <c r="AI57" s="407">
        <f t="shared" si="77"/>
        <v>0</v>
      </c>
      <c r="AJ57" s="396">
        <v>0</v>
      </c>
      <c r="AK57" s="397" t="str">
        <f t="shared" si="78"/>
        <v/>
      </c>
      <c r="AL57" s="396">
        <v>0</v>
      </c>
      <c r="AM57" s="406">
        <f>IFERROR(AL57/AL53,"")</f>
        <v>0</v>
      </c>
      <c r="AN57" s="407">
        <f t="shared" si="79"/>
        <v>0</v>
      </c>
      <c r="AO57" s="378"/>
      <c r="AP57" s="378"/>
      <c r="AQ57" s="378"/>
      <c r="AR57" s="378"/>
      <c r="AS57" s="378"/>
      <c r="AT57" s="378"/>
      <c r="AU57" s="378"/>
      <c r="AV57" s="378"/>
      <c r="AW57" s="378"/>
      <c r="AX57" s="378"/>
      <c r="AY57" s="378"/>
      <c r="AZ57" s="378"/>
      <c r="BA57" s="378"/>
      <c r="BB57" s="378"/>
      <c r="BC57" s="378"/>
      <c r="BD57" s="378"/>
      <c r="BE57" s="378"/>
      <c r="BF57" s="378"/>
    </row>
    <row r="58" spans="1:58" s="135" customFormat="1" ht="21.6" customHeight="1" x14ac:dyDescent="0.2">
      <c r="A58" s="378"/>
      <c r="B58" s="379"/>
      <c r="C58" s="411" t="s">
        <v>60</v>
      </c>
      <c r="D58" s="402"/>
      <c r="E58" s="402"/>
      <c r="F58" s="396">
        <v>0</v>
      </c>
      <c r="G58" s="397" t="str">
        <f t="shared" si="7"/>
        <v/>
      </c>
      <c r="H58" s="396">
        <v>0</v>
      </c>
      <c r="I58" s="406">
        <f>IFERROR(H58/H53,"")</f>
        <v>0</v>
      </c>
      <c r="J58" s="407">
        <f t="shared" si="9"/>
        <v>0</v>
      </c>
      <c r="K58" s="396">
        <v>0</v>
      </c>
      <c r="L58" s="397" t="str">
        <f t="shared" si="68"/>
        <v/>
      </c>
      <c r="M58" s="396">
        <v>0</v>
      </c>
      <c r="N58" s="406">
        <f>IFERROR(M58/M53,"")</f>
        <v>0</v>
      </c>
      <c r="O58" s="407">
        <f t="shared" si="69"/>
        <v>0</v>
      </c>
      <c r="P58" s="396">
        <v>0</v>
      </c>
      <c r="Q58" s="397" t="str">
        <f t="shared" si="70"/>
        <v/>
      </c>
      <c r="R58" s="396">
        <v>0</v>
      </c>
      <c r="S58" s="406">
        <f>IFERROR(R58/R53,"")</f>
        <v>0</v>
      </c>
      <c r="T58" s="407">
        <f t="shared" si="71"/>
        <v>0</v>
      </c>
      <c r="U58" s="396">
        <v>0</v>
      </c>
      <c r="V58" s="397" t="str">
        <f t="shared" si="72"/>
        <v/>
      </c>
      <c r="W58" s="396">
        <v>0</v>
      </c>
      <c r="X58" s="406">
        <f>IFERROR(W58/W53,"")</f>
        <v>0</v>
      </c>
      <c r="Y58" s="407">
        <f t="shared" si="73"/>
        <v>0</v>
      </c>
      <c r="Z58" s="396">
        <v>0</v>
      </c>
      <c r="AA58" s="397" t="str">
        <f t="shared" si="74"/>
        <v/>
      </c>
      <c r="AB58" s="396">
        <v>0</v>
      </c>
      <c r="AC58" s="406">
        <f>IFERROR(AB58/AB53,"")</f>
        <v>0</v>
      </c>
      <c r="AD58" s="407">
        <f t="shared" si="75"/>
        <v>0</v>
      </c>
      <c r="AE58" s="396">
        <v>0</v>
      </c>
      <c r="AF58" s="397" t="str">
        <f t="shared" si="76"/>
        <v/>
      </c>
      <c r="AG58" s="396">
        <v>0</v>
      </c>
      <c r="AH58" s="406">
        <f>IFERROR(AG58/AG53,"")</f>
        <v>0</v>
      </c>
      <c r="AI58" s="407">
        <f t="shared" si="77"/>
        <v>0</v>
      </c>
      <c r="AJ58" s="396">
        <v>0</v>
      </c>
      <c r="AK58" s="397" t="str">
        <f t="shared" si="78"/>
        <v/>
      </c>
      <c r="AL58" s="396">
        <v>0</v>
      </c>
      <c r="AM58" s="406">
        <f>IFERROR(AL58/AL53,"")</f>
        <v>0</v>
      </c>
      <c r="AN58" s="407">
        <f t="shared" si="79"/>
        <v>0</v>
      </c>
      <c r="AO58" s="378"/>
      <c r="AP58" s="378"/>
      <c r="AQ58" s="378"/>
      <c r="AR58" s="378"/>
      <c r="AS58" s="378"/>
      <c r="AT58" s="378"/>
      <c r="AU58" s="378"/>
      <c r="AV58" s="378"/>
      <c r="AW58" s="378"/>
      <c r="AX58" s="378"/>
      <c r="AY58" s="378"/>
      <c r="AZ58" s="378"/>
      <c r="BA58" s="378"/>
      <c r="BB58" s="378"/>
      <c r="BC58" s="378"/>
      <c r="BD58" s="378"/>
      <c r="BE58" s="378"/>
      <c r="BF58" s="378"/>
    </row>
    <row r="59" spans="1:58" s="135" customFormat="1" ht="21.6" customHeight="1" x14ac:dyDescent="0.2">
      <c r="A59" s="378"/>
      <c r="B59" s="379"/>
      <c r="C59" s="411" t="s">
        <v>57</v>
      </c>
      <c r="D59" s="402"/>
      <c r="E59" s="402"/>
      <c r="F59" s="396">
        <v>112</v>
      </c>
      <c r="G59" s="397" t="str">
        <f t="shared" si="7"/>
        <v/>
      </c>
      <c r="H59" s="396">
        <v>13</v>
      </c>
      <c r="I59" s="406">
        <f>IFERROR(H59/H53,"")</f>
        <v>1.3429752066115703E-2</v>
      </c>
      <c r="J59" s="407">
        <f t="shared" si="9"/>
        <v>-0.8839285714285714</v>
      </c>
      <c r="K59" s="396">
        <v>42</v>
      </c>
      <c r="L59" s="397" t="str">
        <f t="shared" si="68"/>
        <v/>
      </c>
      <c r="M59" s="396">
        <v>6</v>
      </c>
      <c r="N59" s="406">
        <f>IFERROR(M59/M53,"")</f>
        <v>5.6074766355140186E-2</v>
      </c>
      <c r="O59" s="407">
        <f t="shared" si="69"/>
        <v>-0.8571428571428571</v>
      </c>
      <c r="P59" s="396">
        <v>43</v>
      </c>
      <c r="Q59" s="397" t="str">
        <f t="shared" si="70"/>
        <v/>
      </c>
      <c r="R59" s="396">
        <v>2</v>
      </c>
      <c r="S59" s="406">
        <f>IFERROR(R59/R53,"")</f>
        <v>2.9629629629629628E-3</v>
      </c>
      <c r="T59" s="407">
        <f t="shared" si="71"/>
        <v>-0.95348837209302328</v>
      </c>
      <c r="U59" s="396">
        <v>9</v>
      </c>
      <c r="V59" s="397" t="str">
        <f t="shared" si="72"/>
        <v/>
      </c>
      <c r="W59" s="396">
        <v>0</v>
      </c>
      <c r="X59" s="406">
        <f>IFERROR(W59/W53,"")</f>
        <v>0</v>
      </c>
      <c r="Y59" s="407">
        <f t="shared" si="73"/>
        <v>-1</v>
      </c>
      <c r="Z59" s="396">
        <v>3</v>
      </c>
      <c r="AA59" s="397" t="str">
        <f t="shared" si="74"/>
        <v/>
      </c>
      <c r="AB59" s="396">
        <v>4</v>
      </c>
      <c r="AC59" s="406">
        <f>IFERROR(AB59/AB53,"")</f>
        <v>4.8192771084337352E-2</v>
      </c>
      <c r="AD59" s="407">
        <f t="shared" si="75"/>
        <v>0.33333333333333331</v>
      </c>
      <c r="AE59" s="396">
        <v>4</v>
      </c>
      <c r="AF59" s="397" t="str">
        <f t="shared" si="76"/>
        <v/>
      </c>
      <c r="AG59" s="396">
        <v>0</v>
      </c>
      <c r="AH59" s="406">
        <f>IFERROR(AG59/AG53,"")</f>
        <v>0</v>
      </c>
      <c r="AI59" s="407">
        <f t="shared" si="77"/>
        <v>-1</v>
      </c>
      <c r="AJ59" s="396">
        <v>11</v>
      </c>
      <c r="AK59" s="397" t="str">
        <f t="shared" si="78"/>
        <v/>
      </c>
      <c r="AL59" s="396">
        <v>1</v>
      </c>
      <c r="AM59" s="406">
        <f>IFERROR(AL59/AL53,"")</f>
        <v>2.4390243902439025E-2</v>
      </c>
      <c r="AN59" s="407">
        <f t="shared" si="79"/>
        <v>-0.90909090909090906</v>
      </c>
      <c r="AO59" s="378"/>
      <c r="AP59" s="378"/>
      <c r="AQ59" s="378"/>
      <c r="AR59" s="378"/>
      <c r="AS59" s="378"/>
      <c r="AT59" s="378"/>
      <c r="AU59" s="378"/>
      <c r="AV59" s="378"/>
      <c r="AW59" s="378"/>
      <c r="AX59" s="378"/>
      <c r="AY59" s="378"/>
      <c r="AZ59" s="378"/>
      <c r="BA59" s="378"/>
      <c r="BB59" s="378"/>
      <c r="BC59" s="378"/>
      <c r="BD59" s="378"/>
      <c r="BE59" s="378"/>
      <c r="BF59" s="378"/>
    </row>
    <row r="60" spans="1:58" s="135" customFormat="1" ht="21.6" customHeight="1" x14ac:dyDescent="0.2">
      <c r="A60" s="378"/>
      <c r="B60" s="379"/>
      <c r="C60" s="402" t="s">
        <v>21</v>
      </c>
      <c r="D60" s="402"/>
      <c r="E60" s="402"/>
      <c r="F60" s="400">
        <f t="shared" ref="F60:H60" si="80">SUM(F61:F66)</f>
        <v>1026</v>
      </c>
      <c r="G60" s="400"/>
      <c r="H60" s="400">
        <f t="shared" si="80"/>
        <v>968</v>
      </c>
      <c r="I60" s="401"/>
      <c r="J60" s="412"/>
      <c r="K60" s="400">
        <f>SUM(K61:K66)</f>
        <v>114</v>
      </c>
      <c r="L60" s="400"/>
      <c r="M60" s="400">
        <f t="shared" ref="M60" si="81">SUM(M61:M66)</f>
        <v>107</v>
      </c>
      <c r="N60" s="401"/>
      <c r="O60" s="412"/>
      <c r="P60" s="400">
        <f>SUM(P61:P66)</f>
        <v>797</v>
      </c>
      <c r="Q60" s="400"/>
      <c r="R60" s="400">
        <f t="shared" ref="R60" si="82">SUM(R61:R66)</f>
        <v>675</v>
      </c>
      <c r="S60" s="413"/>
      <c r="T60" s="412"/>
      <c r="U60" s="400">
        <f>SUM(U61:U66)</f>
        <v>38</v>
      </c>
      <c r="V60" s="400"/>
      <c r="W60" s="400">
        <f t="shared" ref="W60" si="83">SUM(W61:W66)</f>
        <v>54</v>
      </c>
      <c r="X60" s="413"/>
      <c r="Y60" s="412"/>
      <c r="Z60" s="400">
        <f>SUM(Z61:Z66)</f>
        <v>34</v>
      </c>
      <c r="AA60" s="400"/>
      <c r="AB60" s="400">
        <f t="shared" ref="AB60" si="84">SUM(AB61:AB66)</f>
        <v>83</v>
      </c>
      <c r="AC60" s="413"/>
      <c r="AD60" s="412"/>
      <c r="AE60" s="400">
        <f>SUM(AE61:AE66)</f>
        <v>6</v>
      </c>
      <c r="AF60" s="400"/>
      <c r="AG60" s="400">
        <f t="shared" ref="AG60" si="85">SUM(AG61:AG66)</f>
        <v>8</v>
      </c>
      <c r="AH60" s="413"/>
      <c r="AI60" s="412"/>
      <c r="AJ60" s="400">
        <f>SUM(AJ61:AJ66)</f>
        <v>37</v>
      </c>
      <c r="AK60" s="400"/>
      <c r="AL60" s="400">
        <f t="shared" ref="AL60" si="86">SUM(AL61:AL66)</f>
        <v>41</v>
      </c>
      <c r="AM60" s="413"/>
      <c r="AN60" s="412"/>
      <c r="AO60" s="378"/>
      <c r="AP60" s="378"/>
      <c r="AQ60" s="378"/>
      <c r="AR60" s="378"/>
      <c r="AS60" s="378"/>
      <c r="AT60" s="378"/>
      <c r="AU60" s="378"/>
      <c r="AV60" s="378"/>
      <c r="AW60" s="378"/>
      <c r="AX60" s="378"/>
      <c r="AY60" s="378"/>
      <c r="AZ60" s="378"/>
      <c r="BA60" s="378"/>
      <c r="BB60" s="378"/>
      <c r="BC60" s="378"/>
      <c r="BD60" s="378"/>
      <c r="BE60" s="378"/>
      <c r="BF60" s="378"/>
    </row>
    <row r="61" spans="1:58" s="135" customFormat="1" ht="21.6" customHeight="1" x14ac:dyDescent="0.2">
      <c r="A61" s="378"/>
      <c r="B61" s="379"/>
      <c r="C61" s="411" t="s">
        <v>62</v>
      </c>
      <c r="D61" s="402"/>
      <c r="E61" s="402"/>
      <c r="F61" s="396">
        <v>672</v>
      </c>
      <c r="G61" s="397" t="str">
        <f t="shared" si="7"/>
        <v/>
      </c>
      <c r="H61" s="396">
        <v>710</v>
      </c>
      <c r="I61" s="406">
        <f>IFERROR(H61/H60,"")</f>
        <v>0.73347107438016534</v>
      </c>
      <c r="J61" s="407">
        <f t="shared" si="9"/>
        <v>5.6547619047619048E-2</v>
      </c>
      <c r="K61" s="396">
        <v>62</v>
      </c>
      <c r="L61" s="397" t="str">
        <f t="shared" ref="L61:L66" si="87">IFERROR(K61/K$9,"")</f>
        <v/>
      </c>
      <c r="M61" s="396">
        <v>88</v>
      </c>
      <c r="N61" s="406">
        <f>IFERROR(M61/M60,"")</f>
        <v>0.82242990654205606</v>
      </c>
      <c r="O61" s="407">
        <f t="shared" ref="O61:O66" si="88">IFERROR(( M61-K61)/K61,M61)</f>
        <v>0.41935483870967744</v>
      </c>
      <c r="P61" s="396">
        <v>555</v>
      </c>
      <c r="Q61" s="397" t="str">
        <f t="shared" ref="Q61:Q66" si="89">IFERROR(P61/P$9,"")</f>
        <v/>
      </c>
      <c r="R61" s="396">
        <v>478</v>
      </c>
      <c r="S61" s="406">
        <f>IFERROR(R61/R60,"")</f>
        <v>0.70814814814814819</v>
      </c>
      <c r="T61" s="407">
        <f t="shared" ref="T61:T66" si="90">IFERROR(( R61-P61)/P61,R61)</f>
        <v>-0.13873873873873874</v>
      </c>
      <c r="U61" s="396">
        <v>28</v>
      </c>
      <c r="V61" s="397" t="str">
        <f t="shared" ref="V61:V66" si="91">IFERROR(U61/U$9,"")</f>
        <v/>
      </c>
      <c r="W61" s="396">
        <v>49</v>
      </c>
      <c r="X61" s="406">
        <f>IFERROR(W61/W60,"")</f>
        <v>0.90740740740740744</v>
      </c>
      <c r="Y61" s="407">
        <f t="shared" ref="Y61:Y66" si="92">IFERROR(( W61-U61)/U61,W61)</f>
        <v>0.75</v>
      </c>
      <c r="Z61" s="396">
        <v>10</v>
      </c>
      <c r="AA61" s="397" t="str">
        <f t="shared" ref="AA61:AA66" si="93">IFERROR(Z61/Z$9,"")</f>
        <v/>
      </c>
      <c r="AB61" s="396">
        <v>58</v>
      </c>
      <c r="AC61" s="406">
        <f>IFERROR(AB61/AB60,"")</f>
        <v>0.6987951807228916</v>
      </c>
      <c r="AD61" s="407">
        <f t="shared" ref="AD61:AD66" si="94">IFERROR(( AB61-Z61)/Z61,AB61)</f>
        <v>4.8</v>
      </c>
      <c r="AE61" s="396">
        <v>2</v>
      </c>
      <c r="AF61" s="397" t="str">
        <f t="shared" ref="AF61:AF66" si="95">IFERROR(AE61/AE$9,"")</f>
        <v/>
      </c>
      <c r="AG61" s="396">
        <v>5</v>
      </c>
      <c r="AH61" s="406">
        <f>IFERROR(AG61/AG60,"")</f>
        <v>0.625</v>
      </c>
      <c r="AI61" s="407">
        <f t="shared" ref="AI61:AI66" si="96">IFERROR(( AG61-AE61)/AE61,AG61)</f>
        <v>1.5</v>
      </c>
      <c r="AJ61" s="396">
        <v>15</v>
      </c>
      <c r="AK61" s="397" t="str">
        <f t="shared" ref="AK61:AK66" si="97">IFERROR(AJ61/AJ$9,"")</f>
        <v/>
      </c>
      <c r="AL61" s="396">
        <v>32</v>
      </c>
      <c r="AM61" s="406">
        <f>IFERROR(AL61/AL60,"")</f>
        <v>0.78048780487804881</v>
      </c>
      <c r="AN61" s="407">
        <f t="shared" ref="AN61:AN66" si="98">IFERROR(( AL61-AJ61)/AJ61,AL61)</f>
        <v>1.1333333333333333</v>
      </c>
      <c r="AO61" s="378"/>
      <c r="AP61" s="378"/>
      <c r="AQ61" s="378"/>
      <c r="AR61" s="378"/>
      <c r="AS61" s="378"/>
      <c r="AT61" s="378"/>
      <c r="AU61" s="378"/>
      <c r="AV61" s="378"/>
      <c r="AW61" s="378"/>
      <c r="AX61" s="378"/>
      <c r="AY61" s="378"/>
      <c r="AZ61" s="378"/>
      <c r="BA61" s="378"/>
      <c r="BB61" s="378"/>
      <c r="BC61" s="378"/>
      <c r="BD61" s="378"/>
      <c r="BE61" s="378"/>
      <c r="BF61" s="378"/>
    </row>
    <row r="62" spans="1:58" s="135" customFormat="1" ht="21.6" customHeight="1" x14ac:dyDescent="0.2">
      <c r="A62" s="378"/>
      <c r="B62" s="379"/>
      <c r="C62" s="411" t="s">
        <v>63</v>
      </c>
      <c r="D62" s="402"/>
      <c r="E62" s="402"/>
      <c r="F62" s="396">
        <v>243</v>
      </c>
      <c r="G62" s="397" t="str">
        <f t="shared" si="7"/>
        <v/>
      </c>
      <c r="H62" s="396">
        <v>248</v>
      </c>
      <c r="I62" s="406">
        <f>IFERROR(H62/H60,"")</f>
        <v>0.256198347107438</v>
      </c>
      <c r="J62" s="407">
        <f t="shared" si="9"/>
        <v>2.0576131687242798E-2</v>
      </c>
      <c r="K62" s="396">
        <v>10</v>
      </c>
      <c r="L62" s="397" t="str">
        <f t="shared" si="87"/>
        <v/>
      </c>
      <c r="M62" s="396">
        <v>13</v>
      </c>
      <c r="N62" s="406">
        <f>IFERROR(M62/M60,"")</f>
        <v>0.12149532710280374</v>
      </c>
      <c r="O62" s="407">
        <f t="shared" si="88"/>
        <v>0.3</v>
      </c>
      <c r="P62" s="396">
        <v>201</v>
      </c>
      <c r="Q62" s="397" t="str">
        <f t="shared" si="89"/>
        <v/>
      </c>
      <c r="R62" s="396">
        <v>195</v>
      </c>
      <c r="S62" s="406">
        <f>IFERROR(R62/R60,"")</f>
        <v>0.28888888888888886</v>
      </c>
      <c r="T62" s="407">
        <f t="shared" si="90"/>
        <v>-2.9850746268656716E-2</v>
      </c>
      <c r="U62" s="396">
        <v>1</v>
      </c>
      <c r="V62" s="397" t="str">
        <f t="shared" si="91"/>
        <v/>
      </c>
      <c r="W62" s="396">
        <v>5</v>
      </c>
      <c r="X62" s="406">
        <f>IFERROR(W62/W60,"")</f>
        <v>9.2592592592592587E-2</v>
      </c>
      <c r="Y62" s="407">
        <f t="shared" si="92"/>
        <v>4</v>
      </c>
      <c r="Z62" s="396">
        <v>21</v>
      </c>
      <c r="AA62" s="397" t="str">
        <f t="shared" si="93"/>
        <v/>
      </c>
      <c r="AB62" s="396">
        <v>23</v>
      </c>
      <c r="AC62" s="406">
        <f>IFERROR(AB62/AB60,"")</f>
        <v>0.27710843373493976</v>
      </c>
      <c r="AD62" s="407">
        <f t="shared" si="94"/>
        <v>9.5238095238095233E-2</v>
      </c>
      <c r="AE62" s="396">
        <v>0</v>
      </c>
      <c r="AF62" s="397" t="str">
        <f t="shared" si="95"/>
        <v/>
      </c>
      <c r="AG62" s="396">
        <v>3</v>
      </c>
      <c r="AH62" s="406">
        <f>IFERROR(AG62/AG60,"")</f>
        <v>0.375</v>
      </c>
      <c r="AI62" s="407">
        <f t="shared" si="96"/>
        <v>3</v>
      </c>
      <c r="AJ62" s="396">
        <v>10</v>
      </c>
      <c r="AK62" s="397" t="str">
        <f t="shared" si="97"/>
        <v/>
      </c>
      <c r="AL62" s="396">
        <v>9</v>
      </c>
      <c r="AM62" s="406">
        <f>IFERROR(AL62/AL60,"")</f>
        <v>0.21951219512195122</v>
      </c>
      <c r="AN62" s="407">
        <f t="shared" si="98"/>
        <v>-0.1</v>
      </c>
      <c r="AO62" s="378"/>
      <c r="AP62" s="378"/>
      <c r="AQ62" s="378"/>
      <c r="AR62" s="378"/>
      <c r="AS62" s="378"/>
      <c r="AT62" s="378"/>
      <c r="AU62" s="378"/>
      <c r="AV62" s="378"/>
      <c r="AW62" s="378"/>
      <c r="AX62" s="378"/>
      <c r="AY62" s="378"/>
      <c r="AZ62" s="378"/>
      <c r="BA62" s="378"/>
      <c r="BB62" s="378"/>
      <c r="BC62" s="378"/>
      <c r="BD62" s="378"/>
      <c r="BE62" s="378"/>
      <c r="BF62" s="378"/>
    </row>
    <row r="63" spans="1:58" s="135" customFormat="1" ht="21.6" customHeight="1" x14ac:dyDescent="0.2">
      <c r="A63" s="378"/>
      <c r="B63" s="379"/>
      <c r="C63" s="411" t="s">
        <v>64</v>
      </c>
      <c r="D63" s="402"/>
      <c r="E63" s="402"/>
      <c r="F63" s="396">
        <v>2</v>
      </c>
      <c r="G63" s="397" t="str">
        <f t="shared" si="7"/>
        <v/>
      </c>
      <c r="H63" s="396">
        <v>3</v>
      </c>
      <c r="I63" s="406">
        <f>IFERROR(H63/H60,"")</f>
        <v>3.0991735537190084E-3</v>
      </c>
      <c r="J63" s="407">
        <f t="shared" si="9"/>
        <v>0.5</v>
      </c>
      <c r="K63" s="396">
        <v>0</v>
      </c>
      <c r="L63" s="397" t="str">
        <f t="shared" si="87"/>
        <v/>
      </c>
      <c r="M63" s="396">
        <v>3</v>
      </c>
      <c r="N63" s="406">
        <f>IFERROR(M63/M60,"")</f>
        <v>2.8037383177570093E-2</v>
      </c>
      <c r="O63" s="407">
        <f t="shared" si="88"/>
        <v>3</v>
      </c>
      <c r="P63" s="396">
        <v>0</v>
      </c>
      <c r="Q63" s="397" t="str">
        <f t="shared" si="89"/>
        <v/>
      </c>
      <c r="R63" s="396">
        <v>0</v>
      </c>
      <c r="S63" s="406">
        <f>IFERROR(R63/R60,"")</f>
        <v>0</v>
      </c>
      <c r="T63" s="407">
        <f t="shared" si="90"/>
        <v>0</v>
      </c>
      <c r="U63" s="396">
        <v>0</v>
      </c>
      <c r="V63" s="397" t="str">
        <f t="shared" si="91"/>
        <v/>
      </c>
      <c r="W63" s="396">
        <v>0</v>
      </c>
      <c r="X63" s="406">
        <f>IFERROR(W63/W60,"")</f>
        <v>0</v>
      </c>
      <c r="Y63" s="407">
        <f t="shared" si="92"/>
        <v>0</v>
      </c>
      <c r="Z63" s="396">
        <v>0</v>
      </c>
      <c r="AA63" s="397" t="str">
        <f t="shared" si="93"/>
        <v/>
      </c>
      <c r="AB63" s="396">
        <v>0</v>
      </c>
      <c r="AC63" s="406">
        <f>IFERROR(AB63/AB60,"")</f>
        <v>0</v>
      </c>
      <c r="AD63" s="407">
        <f t="shared" si="94"/>
        <v>0</v>
      </c>
      <c r="AE63" s="396">
        <v>0</v>
      </c>
      <c r="AF63" s="397" t="str">
        <f t="shared" si="95"/>
        <v/>
      </c>
      <c r="AG63" s="396">
        <v>0</v>
      </c>
      <c r="AH63" s="406">
        <f>IFERROR(AG63/AG60,"")</f>
        <v>0</v>
      </c>
      <c r="AI63" s="407">
        <f t="shared" si="96"/>
        <v>0</v>
      </c>
      <c r="AJ63" s="396">
        <v>2</v>
      </c>
      <c r="AK63" s="397" t="str">
        <f t="shared" si="97"/>
        <v/>
      </c>
      <c r="AL63" s="396">
        <v>0</v>
      </c>
      <c r="AM63" s="406">
        <f>IFERROR(AL63/AL60,"")</f>
        <v>0</v>
      </c>
      <c r="AN63" s="407">
        <f t="shared" si="98"/>
        <v>-1</v>
      </c>
      <c r="AO63" s="378"/>
      <c r="AP63" s="378"/>
      <c r="AQ63" s="378"/>
      <c r="AR63" s="378"/>
      <c r="AS63" s="378"/>
      <c r="AT63" s="378"/>
      <c r="AU63" s="378"/>
      <c r="AV63" s="378"/>
      <c r="AW63" s="378"/>
      <c r="AX63" s="378"/>
      <c r="AY63" s="378"/>
      <c r="AZ63" s="378"/>
      <c r="BA63" s="378"/>
      <c r="BB63" s="378"/>
      <c r="BC63" s="378"/>
      <c r="BD63" s="378"/>
      <c r="BE63" s="378"/>
      <c r="BF63" s="378"/>
    </row>
    <row r="64" spans="1:58" s="135" customFormat="1" ht="21.6" customHeight="1" x14ac:dyDescent="0.2">
      <c r="A64" s="378"/>
      <c r="B64" s="379"/>
      <c r="C64" s="411" t="s">
        <v>65</v>
      </c>
      <c r="D64" s="402"/>
      <c r="E64" s="402"/>
      <c r="F64" s="396">
        <v>1</v>
      </c>
      <c r="G64" s="397" t="str">
        <f t="shared" si="7"/>
        <v/>
      </c>
      <c r="H64" s="396">
        <v>0</v>
      </c>
      <c r="I64" s="406">
        <f>IFERROR(H64/H60,"")</f>
        <v>0</v>
      </c>
      <c r="J64" s="407">
        <f t="shared" si="9"/>
        <v>-1</v>
      </c>
      <c r="K64" s="396">
        <v>0</v>
      </c>
      <c r="L64" s="397" t="str">
        <f t="shared" si="87"/>
        <v/>
      </c>
      <c r="M64" s="396">
        <v>0</v>
      </c>
      <c r="N64" s="406">
        <f>IFERROR(M64/M60,"")</f>
        <v>0</v>
      </c>
      <c r="O64" s="407">
        <f t="shared" si="88"/>
        <v>0</v>
      </c>
      <c r="P64" s="396">
        <v>1</v>
      </c>
      <c r="Q64" s="397" t="str">
        <f t="shared" si="89"/>
        <v/>
      </c>
      <c r="R64" s="396">
        <v>0</v>
      </c>
      <c r="S64" s="406">
        <f>IFERROR(R64/R60,"")</f>
        <v>0</v>
      </c>
      <c r="T64" s="407">
        <f t="shared" si="90"/>
        <v>-1</v>
      </c>
      <c r="U64" s="396">
        <v>0</v>
      </c>
      <c r="V64" s="397" t="str">
        <f t="shared" si="91"/>
        <v/>
      </c>
      <c r="W64" s="396">
        <v>0</v>
      </c>
      <c r="X64" s="406">
        <f>IFERROR(W64/W60,"")</f>
        <v>0</v>
      </c>
      <c r="Y64" s="407">
        <f t="shared" si="92"/>
        <v>0</v>
      </c>
      <c r="Z64" s="396">
        <v>0</v>
      </c>
      <c r="AA64" s="397" t="str">
        <f t="shared" si="93"/>
        <v/>
      </c>
      <c r="AB64" s="396">
        <v>0</v>
      </c>
      <c r="AC64" s="406">
        <f>IFERROR(AB64/AB60,"")</f>
        <v>0</v>
      </c>
      <c r="AD64" s="407">
        <f t="shared" si="94"/>
        <v>0</v>
      </c>
      <c r="AE64" s="396">
        <v>0</v>
      </c>
      <c r="AF64" s="397" t="str">
        <f t="shared" si="95"/>
        <v/>
      </c>
      <c r="AG64" s="396">
        <v>0</v>
      </c>
      <c r="AH64" s="406">
        <f>IFERROR(AG64/AG60,"")</f>
        <v>0</v>
      </c>
      <c r="AI64" s="407">
        <f t="shared" si="96"/>
        <v>0</v>
      </c>
      <c r="AJ64" s="396">
        <v>0</v>
      </c>
      <c r="AK64" s="397" t="str">
        <f t="shared" si="97"/>
        <v/>
      </c>
      <c r="AL64" s="396">
        <v>0</v>
      </c>
      <c r="AM64" s="406">
        <f>IFERROR(AL64/AL60,"")</f>
        <v>0</v>
      </c>
      <c r="AN64" s="407">
        <f t="shared" si="98"/>
        <v>0</v>
      </c>
      <c r="AO64" s="378"/>
      <c r="AP64" s="378"/>
      <c r="AQ64" s="378"/>
      <c r="AR64" s="378"/>
      <c r="AS64" s="378"/>
      <c r="AT64" s="378"/>
      <c r="AU64" s="378"/>
      <c r="AV64" s="378"/>
      <c r="AW64" s="378"/>
      <c r="AX64" s="378"/>
      <c r="AY64" s="378"/>
      <c r="AZ64" s="378"/>
      <c r="BA64" s="378"/>
      <c r="BB64" s="378"/>
      <c r="BC64" s="378"/>
      <c r="BD64" s="378"/>
      <c r="BE64" s="378"/>
      <c r="BF64" s="378"/>
    </row>
    <row r="65" spans="1:58" s="135" customFormat="1" ht="21.6" customHeight="1" x14ac:dyDescent="0.2">
      <c r="A65" s="378"/>
      <c r="B65" s="379"/>
      <c r="C65" s="411" t="s">
        <v>66</v>
      </c>
      <c r="D65" s="402"/>
      <c r="E65" s="402"/>
      <c r="F65" s="396">
        <v>0</v>
      </c>
      <c r="G65" s="397" t="str">
        <f t="shared" si="7"/>
        <v/>
      </c>
      <c r="H65" s="396">
        <v>0</v>
      </c>
      <c r="I65" s="406">
        <f>IFERROR(H65/H60,"")</f>
        <v>0</v>
      </c>
      <c r="J65" s="407">
        <f t="shared" si="9"/>
        <v>0</v>
      </c>
      <c r="K65" s="396">
        <v>0</v>
      </c>
      <c r="L65" s="397" t="str">
        <f t="shared" si="87"/>
        <v/>
      </c>
      <c r="M65" s="396">
        <v>0</v>
      </c>
      <c r="N65" s="406">
        <f>IFERROR(M65/M60,"")</f>
        <v>0</v>
      </c>
      <c r="O65" s="407">
        <f t="shared" si="88"/>
        <v>0</v>
      </c>
      <c r="P65" s="396">
        <v>0</v>
      </c>
      <c r="Q65" s="397" t="str">
        <f t="shared" si="89"/>
        <v/>
      </c>
      <c r="R65" s="396">
        <v>0</v>
      </c>
      <c r="S65" s="406">
        <f>IFERROR(R65/R60,"")</f>
        <v>0</v>
      </c>
      <c r="T65" s="407">
        <f t="shared" si="90"/>
        <v>0</v>
      </c>
      <c r="U65" s="396">
        <v>0</v>
      </c>
      <c r="V65" s="397" t="str">
        <f t="shared" si="91"/>
        <v/>
      </c>
      <c r="W65" s="396">
        <v>0</v>
      </c>
      <c r="X65" s="406">
        <f>IFERROR(W65/W60,"")</f>
        <v>0</v>
      </c>
      <c r="Y65" s="407">
        <f t="shared" si="92"/>
        <v>0</v>
      </c>
      <c r="Z65" s="396">
        <v>0</v>
      </c>
      <c r="AA65" s="397" t="str">
        <f t="shared" si="93"/>
        <v/>
      </c>
      <c r="AB65" s="396">
        <v>0</v>
      </c>
      <c r="AC65" s="406">
        <f>IFERROR(AB65/AB60,"")</f>
        <v>0</v>
      </c>
      <c r="AD65" s="407">
        <f t="shared" si="94"/>
        <v>0</v>
      </c>
      <c r="AE65" s="396">
        <v>0</v>
      </c>
      <c r="AF65" s="397" t="str">
        <f t="shared" si="95"/>
        <v/>
      </c>
      <c r="AG65" s="396">
        <v>0</v>
      </c>
      <c r="AH65" s="406">
        <f>IFERROR(AG65/AG60,"")</f>
        <v>0</v>
      </c>
      <c r="AI65" s="407">
        <f t="shared" si="96"/>
        <v>0</v>
      </c>
      <c r="AJ65" s="396">
        <v>0</v>
      </c>
      <c r="AK65" s="397" t="str">
        <f t="shared" si="97"/>
        <v/>
      </c>
      <c r="AL65" s="396">
        <v>0</v>
      </c>
      <c r="AM65" s="406">
        <f>IFERROR(AL65/AL60,"")</f>
        <v>0</v>
      </c>
      <c r="AN65" s="407">
        <f t="shared" si="98"/>
        <v>0</v>
      </c>
      <c r="AO65" s="378"/>
      <c r="AP65" s="378"/>
      <c r="AQ65" s="378"/>
      <c r="AR65" s="378"/>
      <c r="AS65" s="378"/>
      <c r="AT65" s="378"/>
      <c r="AU65" s="378"/>
      <c r="AV65" s="378"/>
      <c r="AW65" s="378"/>
      <c r="AX65" s="378"/>
      <c r="AY65" s="378"/>
      <c r="AZ65" s="378"/>
      <c r="BA65" s="378"/>
      <c r="BB65" s="378"/>
      <c r="BC65" s="378"/>
      <c r="BD65" s="378"/>
      <c r="BE65" s="378"/>
      <c r="BF65" s="378"/>
    </row>
    <row r="66" spans="1:58" s="135" customFormat="1" ht="21.6" customHeight="1" x14ac:dyDescent="0.2">
      <c r="A66" s="378"/>
      <c r="B66" s="379"/>
      <c r="C66" s="411" t="s">
        <v>67</v>
      </c>
      <c r="D66" s="402"/>
      <c r="E66" s="402"/>
      <c r="F66" s="396">
        <v>108</v>
      </c>
      <c r="G66" s="397" t="str">
        <f t="shared" si="7"/>
        <v/>
      </c>
      <c r="H66" s="396">
        <v>7</v>
      </c>
      <c r="I66" s="406">
        <f>IFERROR(H66/H60,"")</f>
        <v>7.2314049586776862E-3</v>
      </c>
      <c r="J66" s="407">
        <f t="shared" si="9"/>
        <v>-0.93518518518518523</v>
      </c>
      <c r="K66" s="396">
        <v>42</v>
      </c>
      <c r="L66" s="397" t="str">
        <f t="shared" si="87"/>
        <v/>
      </c>
      <c r="M66" s="396">
        <v>3</v>
      </c>
      <c r="N66" s="406">
        <f>IFERROR(M66/M60,"")</f>
        <v>2.8037383177570093E-2</v>
      </c>
      <c r="O66" s="407">
        <f t="shared" si="88"/>
        <v>-0.9285714285714286</v>
      </c>
      <c r="P66" s="396">
        <v>40</v>
      </c>
      <c r="Q66" s="397" t="str">
        <f t="shared" si="89"/>
        <v/>
      </c>
      <c r="R66" s="396">
        <v>2</v>
      </c>
      <c r="S66" s="406">
        <f>IFERROR(R66/R60,"")</f>
        <v>2.9629629629629628E-3</v>
      </c>
      <c r="T66" s="407">
        <f t="shared" si="90"/>
        <v>-0.95</v>
      </c>
      <c r="U66" s="396">
        <v>9</v>
      </c>
      <c r="V66" s="397" t="str">
        <f t="shared" si="91"/>
        <v/>
      </c>
      <c r="W66" s="396">
        <v>0</v>
      </c>
      <c r="X66" s="406">
        <f>IFERROR(W66/W60,"")</f>
        <v>0</v>
      </c>
      <c r="Y66" s="407">
        <f t="shared" si="92"/>
        <v>-1</v>
      </c>
      <c r="Z66" s="396">
        <v>3</v>
      </c>
      <c r="AA66" s="397" t="str">
        <f t="shared" si="93"/>
        <v/>
      </c>
      <c r="AB66" s="396">
        <v>2</v>
      </c>
      <c r="AC66" s="406">
        <f>IFERROR(AB66/AB60,"")</f>
        <v>2.4096385542168676E-2</v>
      </c>
      <c r="AD66" s="407">
        <f t="shared" si="94"/>
        <v>-0.33333333333333331</v>
      </c>
      <c r="AE66" s="396">
        <v>4</v>
      </c>
      <c r="AF66" s="397" t="str">
        <f t="shared" si="95"/>
        <v/>
      </c>
      <c r="AG66" s="396">
        <v>0</v>
      </c>
      <c r="AH66" s="406">
        <f>IFERROR(AG66/AG60,"")</f>
        <v>0</v>
      </c>
      <c r="AI66" s="407">
        <f t="shared" si="96"/>
        <v>-1</v>
      </c>
      <c r="AJ66" s="396">
        <v>10</v>
      </c>
      <c r="AK66" s="397" t="str">
        <f t="shared" si="97"/>
        <v/>
      </c>
      <c r="AL66" s="396">
        <v>0</v>
      </c>
      <c r="AM66" s="406">
        <f>IFERROR(AL66/AL60,"")</f>
        <v>0</v>
      </c>
      <c r="AN66" s="407">
        <f t="shared" si="98"/>
        <v>-1</v>
      </c>
      <c r="AO66" s="378"/>
      <c r="AP66" s="378"/>
      <c r="AQ66" s="378"/>
      <c r="AR66" s="378"/>
      <c r="AS66" s="378"/>
      <c r="AT66" s="378"/>
      <c r="AU66" s="378"/>
      <c r="AV66" s="378"/>
      <c r="AW66" s="378"/>
      <c r="AX66" s="378"/>
      <c r="AY66" s="378"/>
      <c r="AZ66" s="378"/>
      <c r="BA66" s="378"/>
      <c r="BB66" s="378"/>
      <c r="BC66" s="378"/>
      <c r="BD66" s="378"/>
      <c r="BE66" s="378"/>
      <c r="BF66" s="378"/>
    </row>
    <row r="67" spans="1:58" s="135" customFormat="1" ht="21.6" customHeight="1" x14ac:dyDescent="0.2">
      <c r="A67" s="378"/>
      <c r="B67" s="379"/>
      <c r="C67" s="402" t="s">
        <v>22</v>
      </c>
      <c r="D67" s="402"/>
      <c r="E67" s="402"/>
      <c r="F67" s="400">
        <f t="shared" ref="F67:H67" si="99">SUM(F68:F73)</f>
        <v>1026</v>
      </c>
      <c r="G67" s="400"/>
      <c r="H67" s="400">
        <f t="shared" si="99"/>
        <v>968</v>
      </c>
      <c r="I67" s="401"/>
      <c r="J67" s="412"/>
      <c r="K67" s="400">
        <f>SUM(K68:K73)</f>
        <v>114</v>
      </c>
      <c r="L67" s="400"/>
      <c r="M67" s="400">
        <f t="shared" ref="M67" si="100">SUM(M68:M73)</f>
        <v>107</v>
      </c>
      <c r="N67" s="401"/>
      <c r="O67" s="412"/>
      <c r="P67" s="400">
        <f>SUM(P68:P73)</f>
        <v>797</v>
      </c>
      <c r="Q67" s="400"/>
      <c r="R67" s="400">
        <f t="shared" ref="R67" si="101">SUM(R68:R73)</f>
        <v>675</v>
      </c>
      <c r="S67" s="413"/>
      <c r="T67" s="412"/>
      <c r="U67" s="400">
        <f>SUM(U68:U73)</f>
        <v>38</v>
      </c>
      <c r="V67" s="400"/>
      <c r="W67" s="400">
        <f t="shared" ref="W67" si="102">SUM(W68:W73)</f>
        <v>54</v>
      </c>
      <c r="X67" s="413"/>
      <c r="Y67" s="412"/>
      <c r="Z67" s="400">
        <f>SUM(Z68:Z73)</f>
        <v>34</v>
      </c>
      <c r="AA67" s="400"/>
      <c r="AB67" s="400">
        <f t="shared" ref="AB67" si="103">SUM(AB68:AB73)</f>
        <v>83</v>
      </c>
      <c r="AC67" s="413"/>
      <c r="AD67" s="412"/>
      <c r="AE67" s="400">
        <f>SUM(AE68:AE73)</f>
        <v>6</v>
      </c>
      <c r="AF67" s="400"/>
      <c r="AG67" s="400">
        <f t="shared" ref="AG67" si="104">SUM(AG68:AG73)</f>
        <v>8</v>
      </c>
      <c r="AH67" s="413"/>
      <c r="AI67" s="412"/>
      <c r="AJ67" s="400">
        <f>SUM(AJ68:AJ73)</f>
        <v>37</v>
      </c>
      <c r="AK67" s="400"/>
      <c r="AL67" s="400">
        <f t="shared" ref="AL67" si="105">SUM(AL68:AL73)</f>
        <v>41</v>
      </c>
      <c r="AM67" s="413"/>
      <c r="AN67" s="412"/>
      <c r="AO67" s="378"/>
      <c r="AP67" s="378"/>
      <c r="AQ67" s="378"/>
      <c r="AR67" s="378"/>
      <c r="AS67" s="378"/>
      <c r="AT67" s="378"/>
      <c r="AU67" s="378"/>
      <c r="AV67" s="378"/>
      <c r="AW67" s="378"/>
      <c r="AX67" s="378"/>
      <c r="AY67" s="378"/>
      <c r="AZ67" s="378"/>
      <c r="BA67" s="378"/>
      <c r="BB67" s="378"/>
      <c r="BC67" s="378"/>
      <c r="BD67" s="378"/>
      <c r="BE67" s="378"/>
      <c r="BF67" s="378"/>
    </row>
    <row r="68" spans="1:58" s="135" customFormat="1" ht="21.6" customHeight="1" x14ac:dyDescent="0.2">
      <c r="A68" s="378"/>
      <c r="B68" s="379"/>
      <c r="C68" s="411" t="s">
        <v>68</v>
      </c>
      <c r="D68" s="402"/>
      <c r="E68" s="402"/>
      <c r="F68" s="396">
        <v>597</v>
      </c>
      <c r="G68" s="397" t="str">
        <f t="shared" si="7"/>
        <v/>
      </c>
      <c r="H68" s="396">
        <v>688</v>
      </c>
      <c r="I68" s="406">
        <f>IFERROR(H68/H67,"")</f>
        <v>0.71074380165289253</v>
      </c>
      <c r="J68" s="407">
        <f t="shared" si="9"/>
        <v>0.15242881072026801</v>
      </c>
      <c r="K68" s="396">
        <v>56</v>
      </c>
      <c r="L68" s="397" t="str">
        <f t="shared" ref="L68:L74" si="106">IFERROR(K68/K$9,"")</f>
        <v/>
      </c>
      <c r="M68" s="396">
        <v>70</v>
      </c>
      <c r="N68" s="406">
        <f>IFERROR(M68/M67,"")</f>
        <v>0.65420560747663548</v>
      </c>
      <c r="O68" s="407">
        <f t="shared" ref="O68:O74" si="107">IFERROR(( M68-K68)/K68,M68)</f>
        <v>0.25</v>
      </c>
      <c r="P68" s="396">
        <v>492</v>
      </c>
      <c r="Q68" s="397" t="str">
        <f t="shared" ref="Q68:Q74" si="108">IFERROR(P68/P$9,"")</f>
        <v/>
      </c>
      <c r="R68" s="396">
        <v>479</v>
      </c>
      <c r="S68" s="406">
        <f>IFERROR(R68/R67,"")</f>
        <v>0.70962962962962961</v>
      </c>
      <c r="T68" s="407">
        <f t="shared" ref="T68:T74" si="109">IFERROR(( R68-P68)/P68,R68)</f>
        <v>-2.6422764227642278E-2</v>
      </c>
      <c r="U68" s="396">
        <v>25</v>
      </c>
      <c r="V68" s="397" t="str">
        <f t="shared" ref="V68:V74" si="110">IFERROR(U68/U$9,"")</f>
        <v/>
      </c>
      <c r="W68" s="396">
        <v>47</v>
      </c>
      <c r="X68" s="406">
        <f>IFERROR(W68/W67,"")</f>
        <v>0.87037037037037035</v>
      </c>
      <c r="Y68" s="407">
        <f t="shared" ref="Y68:Y74" si="111">IFERROR(( W68-U68)/U68,W68)</f>
        <v>0.88</v>
      </c>
      <c r="Z68" s="396">
        <v>10</v>
      </c>
      <c r="AA68" s="397" t="str">
        <f t="shared" ref="AA68:AA74" si="112">IFERROR(Z68/Z$9,"")</f>
        <v/>
      </c>
      <c r="AB68" s="396">
        <v>57</v>
      </c>
      <c r="AC68" s="406">
        <f>IFERROR(AB68/AB67,"")</f>
        <v>0.68674698795180722</v>
      </c>
      <c r="AD68" s="407">
        <f t="shared" ref="AD68:AD74" si="113">IFERROR(( AB68-Z68)/Z68,AB68)</f>
        <v>4.7</v>
      </c>
      <c r="AE68" s="396">
        <v>2</v>
      </c>
      <c r="AF68" s="397" t="str">
        <f t="shared" ref="AF68:AF74" si="114">IFERROR(AE68/AE$9,"")</f>
        <v/>
      </c>
      <c r="AG68" s="396">
        <v>7</v>
      </c>
      <c r="AH68" s="406">
        <f>IFERROR(AG68/AG67,"")</f>
        <v>0.875</v>
      </c>
      <c r="AI68" s="407">
        <f t="shared" ref="AI68:AI74" si="115">IFERROR(( AG68-AE68)/AE68,AG68)</f>
        <v>2.5</v>
      </c>
      <c r="AJ68" s="396">
        <v>12</v>
      </c>
      <c r="AK68" s="397" t="str">
        <f t="shared" ref="AK68:AK74" si="116">IFERROR(AJ68/AJ$9,"")</f>
        <v/>
      </c>
      <c r="AL68" s="396">
        <v>28</v>
      </c>
      <c r="AM68" s="406">
        <f>IFERROR(AL68/AL67,"")</f>
        <v>0.68292682926829273</v>
      </c>
      <c r="AN68" s="407">
        <f t="shared" ref="AN68:AN74" si="117">IFERROR(( AL68-AJ68)/AJ68,AL68)</f>
        <v>1.3333333333333333</v>
      </c>
      <c r="AO68" s="378"/>
      <c r="AP68" s="378"/>
      <c r="AQ68" s="378"/>
      <c r="AR68" s="378"/>
      <c r="AS68" s="378"/>
      <c r="AT68" s="378"/>
      <c r="AU68" s="378"/>
      <c r="AV68" s="378"/>
      <c r="AW68" s="378"/>
      <c r="AX68" s="378"/>
      <c r="AY68" s="378"/>
      <c r="AZ68" s="378"/>
      <c r="BA68" s="378"/>
      <c r="BB68" s="378"/>
      <c r="BC68" s="378"/>
      <c r="BD68" s="378"/>
      <c r="BE68" s="378"/>
      <c r="BF68" s="378"/>
    </row>
    <row r="69" spans="1:58" s="135" customFormat="1" ht="21.6" customHeight="1" x14ac:dyDescent="0.2">
      <c r="A69" s="378"/>
      <c r="B69" s="379"/>
      <c r="C69" s="411" t="s">
        <v>69</v>
      </c>
      <c r="D69" s="402"/>
      <c r="E69" s="402"/>
      <c r="F69" s="396">
        <v>314</v>
      </c>
      <c r="G69" s="397" t="str">
        <f t="shared" si="7"/>
        <v/>
      </c>
      <c r="H69" s="396">
        <v>258</v>
      </c>
      <c r="I69" s="406">
        <f>IFERROR(H69/H67,"")</f>
        <v>0.26652892561983471</v>
      </c>
      <c r="J69" s="407">
        <f t="shared" si="9"/>
        <v>-0.17834394904458598</v>
      </c>
      <c r="K69" s="396">
        <v>15</v>
      </c>
      <c r="L69" s="397" t="str">
        <f t="shared" si="106"/>
        <v/>
      </c>
      <c r="M69" s="396">
        <v>26</v>
      </c>
      <c r="N69" s="406">
        <f>IFERROR(M69/M67,"")</f>
        <v>0.24299065420560748</v>
      </c>
      <c r="O69" s="407">
        <f t="shared" si="107"/>
        <v>0.73333333333333328</v>
      </c>
      <c r="P69" s="396">
        <v>262</v>
      </c>
      <c r="Q69" s="397" t="str">
        <f t="shared" si="108"/>
        <v/>
      </c>
      <c r="R69" s="396">
        <v>190</v>
      </c>
      <c r="S69" s="406">
        <f>IFERROR(R69/R67,"")</f>
        <v>0.2814814814814815</v>
      </c>
      <c r="T69" s="407">
        <f t="shared" si="109"/>
        <v>-0.27480916030534353</v>
      </c>
      <c r="U69" s="396">
        <v>3</v>
      </c>
      <c r="V69" s="397" t="str">
        <f t="shared" si="110"/>
        <v/>
      </c>
      <c r="W69" s="396">
        <v>6</v>
      </c>
      <c r="X69" s="406">
        <f>IFERROR(W69/W67,"")</f>
        <v>0.1111111111111111</v>
      </c>
      <c r="Y69" s="407">
        <f t="shared" si="111"/>
        <v>1</v>
      </c>
      <c r="Z69" s="396">
        <v>21</v>
      </c>
      <c r="AA69" s="397" t="str">
        <f t="shared" si="112"/>
        <v/>
      </c>
      <c r="AB69" s="396">
        <v>24</v>
      </c>
      <c r="AC69" s="406">
        <f>IFERROR(AB69/AB67,"")</f>
        <v>0.28915662650602408</v>
      </c>
      <c r="AD69" s="407">
        <f t="shared" si="113"/>
        <v>0.14285714285714285</v>
      </c>
      <c r="AE69" s="396">
        <v>0</v>
      </c>
      <c r="AF69" s="397" t="str">
        <f t="shared" si="114"/>
        <v/>
      </c>
      <c r="AG69" s="396">
        <v>1</v>
      </c>
      <c r="AH69" s="406">
        <f>IFERROR(AG69/AG67,"")</f>
        <v>0.125</v>
      </c>
      <c r="AI69" s="407">
        <f t="shared" si="115"/>
        <v>1</v>
      </c>
      <c r="AJ69" s="396">
        <v>13</v>
      </c>
      <c r="AK69" s="397" t="str">
        <f t="shared" si="116"/>
        <v/>
      </c>
      <c r="AL69" s="396">
        <v>11</v>
      </c>
      <c r="AM69" s="406">
        <f>IFERROR(AL69/AL67,"")</f>
        <v>0.26829268292682928</v>
      </c>
      <c r="AN69" s="407">
        <f t="shared" si="117"/>
        <v>-0.15384615384615385</v>
      </c>
      <c r="AO69" s="378"/>
      <c r="AP69" s="378"/>
      <c r="AQ69" s="378"/>
      <c r="AR69" s="378"/>
      <c r="AS69" s="378"/>
      <c r="AT69" s="378"/>
      <c r="AU69" s="378"/>
      <c r="AV69" s="378"/>
      <c r="AW69" s="378"/>
      <c r="AX69" s="378"/>
      <c r="AY69" s="378"/>
      <c r="AZ69" s="378"/>
      <c r="BA69" s="378"/>
      <c r="BB69" s="378"/>
      <c r="BC69" s="378"/>
      <c r="BD69" s="378"/>
      <c r="BE69" s="378"/>
      <c r="BF69" s="378"/>
    </row>
    <row r="70" spans="1:58" s="135" customFormat="1" ht="21.6" customHeight="1" x14ac:dyDescent="0.2">
      <c r="A70" s="378"/>
      <c r="B70" s="379"/>
      <c r="C70" s="411" t="s">
        <v>70</v>
      </c>
      <c r="D70" s="402"/>
      <c r="E70" s="402"/>
      <c r="F70" s="396">
        <v>4</v>
      </c>
      <c r="G70" s="397" t="str">
        <f t="shared" si="7"/>
        <v/>
      </c>
      <c r="H70" s="396">
        <v>10</v>
      </c>
      <c r="I70" s="406">
        <f>IFERROR(H70/H67,"")</f>
        <v>1.0330578512396695E-2</v>
      </c>
      <c r="J70" s="407">
        <f t="shared" si="9"/>
        <v>1.5</v>
      </c>
      <c r="K70" s="396">
        <v>1</v>
      </c>
      <c r="L70" s="397" t="str">
        <f t="shared" si="106"/>
        <v/>
      </c>
      <c r="M70" s="396">
        <v>6</v>
      </c>
      <c r="N70" s="406">
        <f>IFERROR(M70/M67,"")</f>
        <v>5.6074766355140186E-2</v>
      </c>
      <c r="O70" s="407">
        <f t="shared" si="107"/>
        <v>5</v>
      </c>
      <c r="P70" s="396">
        <v>0</v>
      </c>
      <c r="Q70" s="397" t="str">
        <f t="shared" si="108"/>
        <v/>
      </c>
      <c r="R70" s="396">
        <v>1</v>
      </c>
      <c r="S70" s="406">
        <f>IFERROR(R70/R67,"")</f>
        <v>1.4814814814814814E-3</v>
      </c>
      <c r="T70" s="407">
        <f t="shared" si="109"/>
        <v>1</v>
      </c>
      <c r="U70" s="396">
        <v>1</v>
      </c>
      <c r="V70" s="397" t="str">
        <f t="shared" si="110"/>
        <v/>
      </c>
      <c r="W70" s="396">
        <v>1</v>
      </c>
      <c r="X70" s="406">
        <f>IFERROR(W70/W67,"")</f>
        <v>1.8518518518518517E-2</v>
      </c>
      <c r="Y70" s="407">
        <f t="shared" si="111"/>
        <v>0</v>
      </c>
      <c r="Z70" s="396">
        <v>1</v>
      </c>
      <c r="AA70" s="397" t="str">
        <f t="shared" si="112"/>
        <v/>
      </c>
      <c r="AB70" s="396">
        <v>1</v>
      </c>
      <c r="AC70" s="406">
        <f>IFERROR(AB70/AB67,"")</f>
        <v>1.2048192771084338E-2</v>
      </c>
      <c r="AD70" s="407">
        <f t="shared" si="113"/>
        <v>0</v>
      </c>
      <c r="AE70" s="396">
        <v>0</v>
      </c>
      <c r="AF70" s="397" t="str">
        <f t="shared" si="114"/>
        <v/>
      </c>
      <c r="AG70" s="396">
        <v>0</v>
      </c>
      <c r="AH70" s="406">
        <f>IFERROR(AG70/AG67,"")</f>
        <v>0</v>
      </c>
      <c r="AI70" s="407">
        <f t="shared" si="115"/>
        <v>0</v>
      </c>
      <c r="AJ70" s="396">
        <v>1</v>
      </c>
      <c r="AK70" s="397" t="str">
        <f t="shared" si="116"/>
        <v/>
      </c>
      <c r="AL70" s="396">
        <v>1</v>
      </c>
      <c r="AM70" s="406">
        <f>IFERROR(AL70/AL67,"")</f>
        <v>2.4390243902439025E-2</v>
      </c>
      <c r="AN70" s="407">
        <f t="shared" si="117"/>
        <v>0</v>
      </c>
      <c r="AO70" s="378"/>
      <c r="AP70" s="378"/>
      <c r="AQ70" s="378"/>
      <c r="AR70" s="378"/>
      <c r="AS70" s="378"/>
      <c r="AT70" s="378"/>
      <c r="AU70" s="378"/>
      <c r="AV70" s="378"/>
      <c r="AW70" s="378"/>
      <c r="AX70" s="378"/>
      <c r="AY70" s="378"/>
      <c r="AZ70" s="378"/>
      <c r="BA70" s="378"/>
      <c r="BB70" s="378"/>
      <c r="BC70" s="378"/>
      <c r="BD70" s="378"/>
      <c r="BE70" s="378"/>
      <c r="BF70" s="378"/>
    </row>
    <row r="71" spans="1:58" s="135" customFormat="1" ht="21.6" customHeight="1" x14ac:dyDescent="0.2">
      <c r="A71" s="378"/>
      <c r="B71" s="379"/>
      <c r="C71" s="411" t="s">
        <v>71</v>
      </c>
      <c r="D71" s="402"/>
      <c r="E71" s="402"/>
      <c r="F71" s="396">
        <v>0</v>
      </c>
      <c r="G71" s="397" t="str">
        <f t="shared" si="7"/>
        <v/>
      </c>
      <c r="H71" s="396">
        <v>0</v>
      </c>
      <c r="I71" s="406">
        <f>IFERROR(H71/H67,"")</f>
        <v>0</v>
      </c>
      <c r="J71" s="407">
        <f t="shared" si="9"/>
        <v>0</v>
      </c>
      <c r="K71" s="396">
        <v>0</v>
      </c>
      <c r="L71" s="397" t="str">
        <f t="shared" si="106"/>
        <v/>
      </c>
      <c r="M71" s="396">
        <v>0</v>
      </c>
      <c r="N71" s="406">
        <f>IFERROR(M71/M67,"")</f>
        <v>0</v>
      </c>
      <c r="O71" s="407">
        <f t="shared" si="107"/>
        <v>0</v>
      </c>
      <c r="P71" s="396">
        <v>0</v>
      </c>
      <c r="Q71" s="397" t="str">
        <f t="shared" si="108"/>
        <v/>
      </c>
      <c r="R71" s="396">
        <v>0</v>
      </c>
      <c r="S71" s="406">
        <f>IFERROR(R71/R67,"")</f>
        <v>0</v>
      </c>
      <c r="T71" s="407">
        <f t="shared" si="109"/>
        <v>0</v>
      </c>
      <c r="U71" s="396">
        <v>0</v>
      </c>
      <c r="V71" s="397" t="str">
        <f t="shared" si="110"/>
        <v/>
      </c>
      <c r="W71" s="396">
        <v>0</v>
      </c>
      <c r="X71" s="406">
        <f>IFERROR(W71/W67,"")</f>
        <v>0</v>
      </c>
      <c r="Y71" s="407">
        <f t="shared" si="111"/>
        <v>0</v>
      </c>
      <c r="Z71" s="396">
        <v>0</v>
      </c>
      <c r="AA71" s="397" t="str">
        <f t="shared" si="112"/>
        <v/>
      </c>
      <c r="AB71" s="396">
        <v>0</v>
      </c>
      <c r="AC71" s="406">
        <f>IFERROR(AB71/AB67,"")</f>
        <v>0</v>
      </c>
      <c r="AD71" s="407">
        <f t="shared" si="113"/>
        <v>0</v>
      </c>
      <c r="AE71" s="396">
        <v>0</v>
      </c>
      <c r="AF71" s="397" t="str">
        <f t="shared" si="114"/>
        <v/>
      </c>
      <c r="AG71" s="396">
        <v>0</v>
      </c>
      <c r="AH71" s="406">
        <f>IFERROR(AG71/AG67,"")</f>
        <v>0</v>
      </c>
      <c r="AI71" s="407">
        <f t="shared" si="115"/>
        <v>0</v>
      </c>
      <c r="AJ71" s="396">
        <v>0</v>
      </c>
      <c r="AK71" s="397" t="str">
        <f t="shared" si="116"/>
        <v/>
      </c>
      <c r="AL71" s="396">
        <v>0</v>
      </c>
      <c r="AM71" s="406">
        <f>IFERROR(AL71/AL67,"")</f>
        <v>0</v>
      </c>
      <c r="AN71" s="407">
        <f t="shared" si="117"/>
        <v>0</v>
      </c>
      <c r="AO71" s="378"/>
      <c r="AP71" s="378"/>
      <c r="AQ71" s="378"/>
      <c r="AR71" s="378"/>
      <c r="AS71" s="378"/>
      <c r="AT71" s="378"/>
      <c r="AU71" s="378"/>
      <c r="AV71" s="378"/>
      <c r="AW71" s="378"/>
      <c r="AX71" s="378"/>
      <c r="AY71" s="378"/>
      <c r="AZ71" s="378"/>
      <c r="BA71" s="378"/>
      <c r="BB71" s="378"/>
      <c r="BC71" s="378"/>
      <c r="BD71" s="378"/>
      <c r="BE71" s="378"/>
      <c r="BF71" s="378"/>
    </row>
    <row r="72" spans="1:58" s="135" customFormat="1" ht="21.6" customHeight="1" x14ac:dyDescent="0.2">
      <c r="A72" s="378"/>
      <c r="B72" s="379"/>
      <c r="C72" s="411" t="s">
        <v>72</v>
      </c>
      <c r="D72" s="402"/>
      <c r="E72" s="402"/>
      <c r="F72" s="396">
        <v>1</v>
      </c>
      <c r="G72" s="397" t="str">
        <f t="shared" si="7"/>
        <v/>
      </c>
      <c r="H72" s="396">
        <v>2</v>
      </c>
      <c r="I72" s="406">
        <f>IFERROR(H72/H67,"")</f>
        <v>2.0661157024793389E-3</v>
      </c>
      <c r="J72" s="407">
        <f t="shared" si="9"/>
        <v>1</v>
      </c>
      <c r="K72" s="396">
        <v>0</v>
      </c>
      <c r="L72" s="397" t="str">
        <f t="shared" si="106"/>
        <v/>
      </c>
      <c r="M72" s="396">
        <v>1</v>
      </c>
      <c r="N72" s="406">
        <f>IFERROR(M72/M67,"")</f>
        <v>9.3457943925233638E-3</v>
      </c>
      <c r="O72" s="407">
        <f t="shared" si="107"/>
        <v>1</v>
      </c>
      <c r="P72" s="396">
        <v>1</v>
      </c>
      <c r="Q72" s="397" t="str">
        <f t="shared" si="108"/>
        <v/>
      </c>
      <c r="R72" s="396">
        <v>0</v>
      </c>
      <c r="S72" s="406">
        <f>IFERROR(R72/R67,"")</f>
        <v>0</v>
      </c>
      <c r="T72" s="407">
        <f t="shared" si="109"/>
        <v>-1</v>
      </c>
      <c r="U72" s="396">
        <v>0</v>
      </c>
      <c r="V72" s="397" t="str">
        <f t="shared" si="110"/>
        <v/>
      </c>
      <c r="W72" s="396">
        <v>0</v>
      </c>
      <c r="X72" s="406">
        <f>IFERROR(W72/W67,"")</f>
        <v>0</v>
      </c>
      <c r="Y72" s="407">
        <f t="shared" si="111"/>
        <v>0</v>
      </c>
      <c r="Z72" s="396">
        <v>0</v>
      </c>
      <c r="AA72" s="397" t="str">
        <f t="shared" si="112"/>
        <v/>
      </c>
      <c r="AB72" s="396">
        <v>0</v>
      </c>
      <c r="AC72" s="406">
        <f>IFERROR(AB72/AB67,"")</f>
        <v>0</v>
      </c>
      <c r="AD72" s="407">
        <f t="shared" si="113"/>
        <v>0</v>
      </c>
      <c r="AE72" s="396">
        <v>0</v>
      </c>
      <c r="AF72" s="397" t="str">
        <f t="shared" si="114"/>
        <v/>
      </c>
      <c r="AG72" s="396">
        <v>0</v>
      </c>
      <c r="AH72" s="406">
        <f>IFERROR(AG72/AG67,"")</f>
        <v>0</v>
      </c>
      <c r="AI72" s="407">
        <f t="shared" si="115"/>
        <v>0</v>
      </c>
      <c r="AJ72" s="396">
        <v>0</v>
      </c>
      <c r="AK72" s="397" t="str">
        <f t="shared" si="116"/>
        <v/>
      </c>
      <c r="AL72" s="396">
        <v>1</v>
      </c>
      <c r="AM72" s="406">
        <f>IFERROR(AL72/AL67,"")</f>
        <v>2.4390243902439025E-2</v>
      </c>
      <c r="AN72" s="407">
        <f t="shared" si="117"/>
        <v>1</v>
      </c>
      <c r="AO72" s="378"/>
      <c r="AP72" s="378"/>
      <c r="AQ72" s="378"/>
      <c r="AR72" s="378"/>
      <c r="AS72" s="378"/>
      <c r="AT72" s="378"/>
      <c r="AU72" s="378"/>
      <c r="AV72" s="378"/>
      <c r="AW72" s="378"/>
      <c r="AX72" s="378"/>
      <c r="AY72" s="378"/>
      <c r="AZ72" s="378"/>
      <c r="BA72" s="378"/>
      <c r="BB72" s="378"/>
      <c r="BC72" s="378"/>
      <c r="BD72" s="378"/>
      <c r="BE72" s="378"/>
      <c r="BF72" s="378"/>
    </row>
    <row r="73" spans="1:58" s="135" customFormat="1" ht="21.6" customHeight="1" x14ac:dyDescent="0.2">
      <c r="A73" s="378"/>
      <c r="B73" s="379"/>
      <c r="C73" s="411" t="s">
        <v>73</v>
      </c>
      <c r="D73" s="402"/>
      <c r="E73" s="402"/>
      <c r="F73" s="396">
        <v>110</v>
      </c>
      <c r="G73" s="397" t="str">
        <f t="shared" si="7"/>
        <v/>
      </c>
      <c r="H73" s="396">
        <v>10</v>
      </c>
      <c r="I73" s="406">
        <f>IFERROR(H73/H67,"")</f>
        <v>1.0330578512396695E-2</v>
      </c>
      <c r="J73" s="407">
        <f t="shared" si="9"/>
        <v>-0.90909090909090906</v>
      </c>
      <c r="K73" s="396">
        <v>42</v>
      </c>
      <c r="L73" s="397" t="str">
        <f t="shared" si="106"/>
        <v/>
      </c>
      <c r="M73" s="396">
        <v>4</v>
      </c>
      <c r="N73" s="406">
        <f>IFERROR(M73/M67,"")</f>
        <v>3.7383177570093455E-2</v>
      </c>
      <c r="O73" s="407">
        <f t="shared" si="107"/>
        <v>-0.90476190476190477</v>
      </c>
      <c r="P73" s="396">
        <v>42</v>
      </c>
      <c r="Q73" s="397" t="str">
        <f t="shared" si="108"/>
        <v/>
      </c>
      <c r="R73" s="396">
        <v>5</v>
      </c>
      <c r="S73" s="406">
        <f>IFERROR(R73/R67,"")</f>
        <v>7.4074074074074077E-3</v>
      </c>
      <c r="T73" s="407">
        <f t="shared" si="109"/>
        <v>-0.88095238095238093</v>
      </c>
      <c r="U73" s="396">
        <v>9</v>
      </c>
      <c r="V73" s="397" t="str">
        <f t="shared" si="110"/>
        <v/>
      </c>
      <c r="W73" s="396">
        <v>0</v>
      </c>
      <c r="X73" s="406">
        <f>IFERROR(W73/W67,"")</f>
        <v>0</v>
      </c>
      <c r="Y73" s="407">
        <f t="shared" si="111"/>
        <v>-1</v>
      </c>
      <c r="Z73" s="396">
        <v>2</v>
      </c>
      <c r="AA73" s="397" t="str">
        <f t="shared" si="112"/>
        <v/>
      </c>
      <c r="AB73" s="396">
        <v>1</v>
      </c>
      <c r="AC73" s="406">
        <f>IFERROR(AB73/AB67,"")</f>
        <v>1.2048192771084338E-2</v>
      </c>
      <c r="AD73" s="407">
        <f t="shared" si="113"/>
        <v>-0.5</v>
      </c>
      <c r="AE73" s="396">
        <v>4</v>
      </c>
      <c r="AF73" s="397" t="str">
        <f t="shared" si="114"/>
        <v/>
      </c>
      <c r="AG73" s="396">
        <v>0</v>
      </c>
      <c r="AH73" s="406">
        <f>IFERROR(AG73/AG67,"")</f>
        <v>0</v>
      </c>
      <c r="AI73" s="407">
        <f t="shared" si="115"/>
        <v>-1</v>
      </c>
      <c r="AJ73" s="396">
        <v>11</v>
      </c>
      <c r="AK73" s="397" t="str">
        <f t="shared" si="116"/>
        <v/>
      </c>
      <c r="AL73" s="396">
        <v>0</v>
      </c>
      <c r="AM73" s="406">
        <f>IFERROR(AL73/AL67,"")</f>
        <v>0</v>
      </c>
      <c r="AN73" s="407">
        <f t="shared" si="117"/>
        <v>-1</v>
      </c>
      <c r="AO73" s="378"/>
      <c r="AP73" s="378"/>
      <c r="AQ73" s="378"/>
      <c r="AR73" s="378"/>
      <c r="AS73" s="378"/>
      <c r="AT73" s="378"/>
      <c r="AU73" s="378"/>
      <c r="AV73" s="378"/>
      <c r="AW73" s="378"/>
      <c r="AX73" s="378"/>
      <c r="AY73" s="378"/>
      <c r="AZ73" s="378"/>
      <c r="BA73" s="378"/>
      <c r="BB73" s="378"/>
      <c r="BC73" s="378"/>
      <c r="BD73" s="378"/>
      <c r="BE73" s="378"/>
      <c r="BF73" s="378"/>
    </row>
    <row r="74" spans="1:58" s="135" customFormat="1" ht="24" customHeight="1" x14ac:dyDescent="0.2">
      <c r="A74" s="378"/>
      <c r="B74" s="379"/>
      <c r="C74" s="414" t="s">
        <v>76</v>
      </c>
      <c r="D74" s="414"/>
      <c r="E74" s="414"/>
      <c r="F74" s="396">
        <v>16</v>
      </c>
      <c r="G74" s="397" t="str">
        <f t="shared" si="7"/>
        <v/>
      </c>
      <c r="H74" s="396">
        <v>7</v>
      </c>
      <c r="I74" s="397" t="str">
        <f t="shared" si="8"/>
        <v/>
      </c>
      <c r="J74" s="407">
        <f t="shared" si="9"/>
        <v>-0.5625</v>
      </c>
      <c r="K74" s="396">
        <v>0</v>
      </c>
      <c r="L74" s="397" t="str">
        <f t="shared" si="106"/>
        <v/>
      </c>
      <c r="M74" s="396">
        <v>0</v>
      </c>
      <c r="N74" s="397" t="str">
        <f t="shared" ref="N74" si="118">IFERROR(M74/M$9,"")</f>
        <v/>
      </c>
      <c r="O74" s="407">
        <f t="shared" si="107"/>
        <v>0</v>
      </c>
      <c r="P74" s="396">
        <v>0</v>
      </c>
      <c r="Q74" s="397" t="str">
        <f t="shared" si="108"/>
        <v/>
      </c>
      <c r="R74" s="396">
        <v>0</v>
      </c>
      <c r="S74" s="397" t="str">
        <f t="shared" ref="S74" si="119">IFERROR(R74/R$9,"")</f>
        <v/>
      </c>
      <c r="T74" s="407">
        <f t="shared" si="109"/>
        <v>0</v>
      </c>
      <c r="U74" s="396">
        <v>0</v>
      </c>
      <c r="V74" s="397" t="str">
        <f t="shared" si="110"/>
        <v/>
      </c>
      <c r="W74" s="396">
        <v>0</v>
      </c>
      <c r="X74" s="397" t="str">
        <f t="shared" ref="X74" si="120">IFERROR(W74/W$9,"")</f>
        <v/>
      </c>
      <c r="Y74" s="407">
        <f t="shared" si="111"/>
        <v>0</v>
      </c>
      <c r="Z74" s="396">
        <v>0</v>
      </c>
      <c r="AA74" s="397" t="str">
        <f t="shared" si="112"/>
        <v/>
      </c>
      <c r="AB74" s="396">
        <v>0</v>
      </c>
      <c r="AC74" s="397" t="str">
        <f t="shared" ref="AC74" si="121">IFERROR(AB74/AB$9,"")</f>
        <v/>
      </c>
      <c r="AD74" s="407">
        <f t="shared" si="113"/>
        <v>0</v>
      </c>
      <c r="AE74" s="396">
        <v>0</v>
      </c>
      <c r="AF74" s="397" t="str">
        <f t="shared" si="114"/>
        <v/>
      </c>
      <c r="AG74" s="396">
        <v>0</v>
      </c>
      <c r="AH74" s="397" t="str">
        <f t="shared" ref="AH74" si="122">IFERROR(AG74/AG$9,"")</f>
        <v/>
      </c>
      <c r="AI74" s="407">
        <f t="shared" si="115"/>
        <v>0</v>
      </c>
      <c r="AJ74" s="396">
        <v>0</v>
      </c>
      <c r="AK74" s="397" t="str">
        <f t="shared" si="116"/>
        <v/>
      </c>
      <c r="AL74" s="396">
        <v>0</v>
      </c>
      <c r="AM74" s="397" t="str">
        <f t="shared" ref="AM74" si="123">IFERROR(AL74/AL$9,"")</f>
        <v/>
      </c>
      <c r="AN74" s="407">
        <f t="shared" si="117"/>
        <v>0</v>
      </c>
      <c r="AO74" s="378"/>
      <c r="AP74" s="378"/>
      <c r="AQ74" s="378"/>
      <c r="AR74" s="378"/>
      <c r="AS74" s="378"/>
      <c r="AT74" s="378"/>
      <c r="AU74" s="378"/>
      <c r="AV74" s="378"/>
      <c r="AW74" s="378"/>
      <c r="AX74" s="378"/>
      <c r="AY74" s="378"/>
      <c r="AZ74" s="378"/>
      <c r="BA74" s="378"/>
      <c r="BB74" s="378"/>
      <c r="BC74" s="378"/>
      <c r="BD74" s="378"/>
      <c r="BE74" s="378"/>
      <c r="BF74" s="378"/>
    </row>
    <row r="75" spans="1:58" s="135" customFormat="1" ht="21.6" customHeight="1" x14ac:dyDescent="0.2">
      <c r="A75" s="378"/>
      <c r="B75" s="379"/>
      <c r="C75" s="402"/>
      <c r="D75" s="402"/>
      <c r="E75" s="402"/>
      <c r="F75" s="415"/>
      <c r="G75" s="397"/>
      <c r="H75" s="415"/>
      <c r="I75" s="397"/>
      <c r="J75" s="407"/>
      <c r="K75" s="415"/>
      <c r="L75" s="397"/>
      <c r="M75" s="415"/>
      <c r="N75" s="397"/>
      <c r="O75" s="407"/>
      <c r="P75" s="415"/>
      <c r="Q75" s="397"/>
      <c r="R75" s="415"/>
      <c r="S75" s="397"/>
      <c r="T75" s="407"/>
      <c r="U75" s="415"/>
      <c r="V75" s="397"/>
      <c r="W75" s="415"/>
      <c r="X75" s="397"/>
      <c r="Y75" s="407"/>
      <c r="Z75" s="415"/>
      <c r="AA75" s="397"/>
      <c r="AB75" s="415"/>
      <c r="AC75" s="397"/>
      <c r="AD75" s="407"/>
      <c r="AE75" s="415"/>
      <c r="AF75" s="397"/>
      <c r="AG75" s="415"/>
      <c r="AH75" s="397"/>
      <c r="AI75" s="407"/>
      <c r="AJ75" s="415"/>
      <c r="AK75" s="397"/>
      <c r="AL75" s="415"/>
      <c r="AM75" s="397"/>
      <c r="AN75" s="407"/>
      <c r="AO75" s="378"/>
      <c r="AP75" s="378"/>
      <c r="AQ75" s="378"/>
      <c r="AR75" s="378"/>
      <c r="AS75" s="378"/>
      <c r="AT75" s="378"/>
      <c r="AU75" s="378"/>
      <c r="AV75" s="378"/>
      <c r="AW75" s="378"/>
      <c r="AX75" s="378"/>
      <c r="AY75" s="378"/>
      <c r="AZ75" s="378"/>
      <c r="BA75" s="378"/>
      <c r="BB75" s="378"/>
      <c r="BC75" s="378"/>
      <c r="BD75" s="378"/>
      <c r="BE75" s="378"/>
      <c r="BF75" s="378"/>
    </row>
    <row r="76" spans="1:58" s="135" customFormat="1" ht="24.75" customHeight="1" x14ac:dyDescent="0.2">
      <c r="A76" s="378"/>
      <c r="B76" s="379"/>
      <c r="C76" s="414" t="s">
        <v>38</v>
      </c>
      <c r="D76" s="414"/>
      <c r="E76" s="414"/>
      <c r="F76" s="396">
        <v>828</v>
      </c>
      <c r="G76" s="397" t="str">
        <f t="shared" si="7"/>
        <v/>
      </c>
      <c r="H76" s="396">
        <v>795</v>
      </c>
      <c r="I76" s="397" t="str">
        <f t="shared" si="8"/>
        <v/>
      </c>
      <c r="J76" s="407">
        <f t="shared" si="9"/>
        <v>-3.9855072463768113E-2</v>
      </c>
      <c r="K76" s="396">
        <v>0</v>
      </c>
      <c r="L76" s="397" t="str">
        <f t="shared" ref="L76" si="124">IFERROR(K76/K$9,"")</f>
        <v/>
      </c>
      <c r="M76" s="396">
        <v>0</v>
      </c>
      <c r="N76" s="397" t="str">
        <f t="shared" ref="N76" si="125">IFERROR(M76/M$9,"")</f>
        <v/>
      </c>
      <c r="O76" s="407">
        <f t="shared" ref="O76" si="126">IFERROR(( M76-K76)/K76,M76)</f>
        <v>0</v>
      </c>
      <c r="P76" s="396">
        <v>0</v>
      </c>
      <c r="Q76" s="397" t="str">
        <f t="shared" ref="Q76" si="127">IFERROR(P76/P$9,"")</f>
        <v/>
      </c>
      <c r="R76" s="396">
        <v>0</v>
      </c>
      <c r="S76" s="397" t="str">
        <f t="shared" ref="S76" si="128">IFERROR(R76/R$9,"")</f>
        <v/>
      </c>
      <c r="T76" s="407">
        <f t="shared" ref="T76" si="129">IFERROR(( R76-P76)/P76,R76)</f>
        <v>0</v>
      </c>
      <c r="U76" s="396">
        <v>0</v>
      </c>
      <c r="V76" s="397" t="str">
        <f t="shared" ref="V76" si="130">IFERROR(U76/U$9,"")</f>
        <v/>
      </c>
      <c r="W76" s="396">
        <v>0</v>
      </c>
      <c r="X76" s="397" t="str">
        <f t="shared" ref="X76" si="131">IFERROR(W76/W$9,"")</f>
        <v/>
      </c>
      <c r="Y76" s="407">
        <f t="shared" ref="Y76" si="132">IFERROR(( W76-U76)/U76,W76)</f>
        <v>0</v>
      </c>
      <c r="Z76" s="396">
        <v>0</v>
      </c>
      <c r="AA76" s="397" t="str">
        <f t="shared" ref="AA76" si="133">IFERROR(Z76/Z$9,"")</f>
        <v/>
      </c>
      <c r="AB76" s="396">
        <v>0</v>
      </c>
      <c r="AC76" s="397" t="str">
        <f t="shared" ref="AC76" si="134">IFERROR(AB76/AB$9,"")</f>
        <v/>
      </c>
      <c r="AD76" s="407">
        <f t="shared" ref="AD76" si="135">IFERROR(( AB76-Z76)/Z76,AB76)</f>
        <v>0</v>
      </c>
      <c r="AE76" s="396">
        <v>0</v>
      </c>
      <c r="AF76" s="397" t="str">
        <f t="shared" ref="AF76" si="136">IFERROR(AE76/AE$9,"")</f>
        <v/>
      </c>
      <c r="AG76" s="396">
        <v>0</v>
      </c>
      <c r="AH76" s="397" t="str">
        <f t="shared" ref="AH76" si="137">IFERROR(AG76/AG$9,"")</f>
        <v/>
      </c>
      <c r="AI76" s="407">
        <f t="shared" ref="AI76" si="138">IFERROR(( AG76-AE76)/AE76,AG76)</f>
        <v>0</v>
      </c>
      <c r="AJ76" s="396">
        <v>0</v>
      </c>
      <c r="AK76" s="397" t="str">
        <f t="shared" ref="AK76" si="139">IFERROR(AJ76/AJ$9,"")</f>
        <v/>
      </c>
      <c r="AL76" s="396">
        <v>0</v>
      </c>
      <c r="AM76" s="397" t="str">
        <f t="shared" ref="AM76" si="140">IFERROR(AL76/AL$9,"")</f>
        <v/>
      </c>
      <c r="AN76" s="407">
        <f t="shared" ref="AN76" si="141">IFERROR(( AL76-AJ76)/AJ76,AL76)</f>
        <v>0</v>
      </c>
      <c r="AO76" s="378"/>
      <c r="AP76" s="378"/>
      <c r="AQ76" s="378"/>
      <c r="AR76" s="378"/>
      <c r="AS76" s="378"/>
      <c r="AT76" s="378"/>
      <c r="AU76" s="378"/>
      <c r="AV76" s="378"/>
      <c r="AW76" s="378"/>
      <c r="AX76" s="378"/>
      <c r="AY76" s="378"/>
      <c r="AZ76" s="378"/>
      <c r="BA76" s="378"/>
      <c r="BB76" s="378"/>
      <c r="BC76" s="378"/>
      <c r="BD76" s="378"/>
      <c r="BE76" s="378"/>
      <c r="BF76" s="378"/>
    </row>
    <row r="77" spans="1:58" s="135" customFormat="1" ht="21.6" customHeight="1" x14ac:dyDescent="0.2">
      <c r="A77" s="378"/>
      <c r="B77" s="379"/>
      <c r="C77" s="402"/>
      <c r="D77" s="402"/>
      <c r="E77" s="402"/>
      <c r="F77" s="415"/>
      <c r="G77" s="397"/>
      <c r="H77" s="415"/>
      <c r="I77" s="397"/>
      <c r="J77" s="407"/>
      <c r="K77" s="415"/>
      <c r="L77" s="397"/>
      <c r="M77" s="415"/>
      <c r="N77" s="397"/>
      <c r="O77" s="407"/>
      <c r="P77" s="415"/>
      <c r="Q77" s="397"/>
      <c r="R77" s="415"/>
      <c r="S77" s="397"/>
      <c r="T77" s="407"/>
      <c r="U77" s="415"/>
      <c r="V77" s="397"/>
      <c r="W77" s="415"/>
      <c r="X77" s="397"/>
      <c r="Y77" s="407"/>
      <c r="Z77" s="415"/>
      <c r="AA77" s="397"/>
      <c r="AB77" s="415"/>
      <c r="AC77" s="397"/>
      <c r="AD77" s="407"/>
      <c r="AE77" s="415"/>
      <c r="AF77" s="397"/>
      <c r="AG77" s="415"/>
      <c r="AH77" s="397"/>
      <c r="AI77" s="407"/>
      <c r="AJ77" s="415"/>
      <c r="AK77" s="397"/>
      <c r="AL77" s="415"/>
      <c r="AM77" s="397"/>
      <c r="AN77" s="407"/>
      <c r="AO77" s="378"/>
      <c r="AP77" s="378"/>
      <c r="AQ77" s="378"/>
      <c r="AR77" s="378"/>
      <c r="AS77" s="378"/>
      <c r="AT77" s="378"/>
      <c r="AU77" s="378"/>
      <c r="AV77" s="378"/>
      <c r="AW77" s="378"/>
      <c r="AX77" s="378"/>
      <c r="AY77" s="378"/>
      <c r="AZ77" s="378"/>
      <c r="BA77" s="378"/>
      <c r="BB77" s="378"/>
      <c r="BC77" s="378"/>
      <c r="BD77" s="378"/>
      <c r="BE77" s="378"/>
      <c r="BF77" s="378"/>
    </row>
    <row r="78" spans="1:58" s="135" customFormat="1" ht="38.25" customHeight="1" x14ac:dyDescent="0.2">
      <c r="A78" s="378"/>
      <c r="B78" s="379"/>
      <c r="C78" s="414" t="s">
        <v>39</v>
      </c>
      <c r="D78" s="414"/>
      <c r="E78" s="414"/>
      <c r="F78" s="396">
        <v>961</v>
      </c>
      <c r="G78" s="397" t="str">
        <f t="shared" si="7"/>
        <v/>
      </c>
      <c r="H78" s="396">
        <v>912</v>
      </c>
      <c r="I78" s="397" t="str">
        <f t="shared" si="8"/>
        <v/>
      </c>
      <c r="J78" s="407">
        <f t="shared" si="9"/>
        <v>-5.0988553590010408E-2</v>
      </c>
      <c r="K78" s="396">
        <v>0</v>
      </c>
      <c r="L78" s="397" t="str">
        <f t="shared" ref="L78" si="142">IFERROR(K78/K$9,"")</f>
        <v/>
      </c>
      <c r="M78" s="396">
        <v>0</v>
      </c>
      <c r="N78" s="397" t="str">
        <f t="shared" ref="N78" si="143">IFERROR(M78/M$9,"")</f>
        <v/>
      </c>
      <c r="O78" s="407">
        <f t="shared" ref="O78" si="144">IFERROR(( M78-K78)/K78,M78)</f>
        <v>0</v>
      </c>
      <c r="P78" s="396">
        <v>0</v>
      </c>
      <c r="Q78" s="397" t="str">
        <f t="shared" ref="Q78" si="145">IFERROR(P78/P$9,"")</f>
        <v/>
      </c>
      <c r="R78" s="396">
        <v>0</v>
      </c>
      <c r="S78" s="397" t="str">
        <f t="shared" ref="S78" si="146">IFERROR(R78/R$9,"")</f>
        <v/>
      </c>
      <c r="T78" s="407">
        <f t="shared" ref="T78" si="147">IFERROR(( R78-P78)/P78,R78)</f>
        <v>0</v>
      </c>
      <c r="U78" s="396">
        <v>0</v>
      </c>
      <c r="V78" s="397" t="str">
        <f t="shared" ref="V78" si="148">IFERROR(U78/U$9,"")</f>
        <v/>
      </c>
      <c r="W78" s="396">
        <v>0</v>
      </c>
      <c r="X78" s="397" t="str">
        <f t="shared" ref="X78" si="149">IFERROR(W78/W$9,"")</f>
        <v/>
      </c>
      <c r="Y78" s="407">
        <f t="shared" ref="Y78" si="150">IFERROR(( W78-U78)/U78,W78)</f>
        <v>0</v>
      </c>
      <c r="Z78" s="396">
        <v>0</v>
      </c>
      <c r="AA78" s="397" t="str">
        <f t="shared" ref="AA78" si="151">IFERROR(Z78/Z$9,"")</f>
        <v/>
      </c>
      <c r="AB78" s="396">
        <v>0</v>
      </c>
      <c r="AC78" s="397" t="str">
        <f t="shared" ref="AC78" si="152">IFERROR(AB78/AB$9,"")</f>
        <v/>
      </c>
      <c r="AD78" s="407">
        <f t="shared" ref="AD78" si="153">IFERROR(( AB78-Z78)/Z78,AB78)</f>
        <v>0</v>
      </c>
      <c r="AE78" s="396">
        <v>0</v>
      </c>
      <c r="AF78" s="397" t="str">
        <f t="shared" ref="AF78" si="154">IFERROR(AE78/AE$9,"")</f>
        <v/>
      </c>
      <c r="AG78" s="396">
        <v>0</v>
      </c>
      <c r="AH78" s="397" t="str">
        <f t="shared" ref="AH78" si="155">IFERROR(AG78/AG$9,"")</f>
        <v/>
      </c>
      <c r="AI78" s="407">
        <f t="shared" ref="AI78" si="156">IFERROR(( AG78-AE78)/AE78,AG78)</f>
        <v>0</v>
      </c>
      <c r="AJ78" s="396">
        <v>0</v>
      </c>
      <c r="AK78" s="397" t="str">
        <f t="shared" ref="AK78" si="157">IFERROR(AJ78/AJ$9,"")</f>
        <v/>
      </c>
      <c r="AL78" s="396">
        <v>0</v>
      </c>
      <c r="AM78" s="397" t="str">
        <f t="shared" ref="AM78" si="158">IFERROR(AL78/AL$9,"")</f>
        <v/>
      </c>
      <c r="AN78" s="407">
        <f t="shared" ref="AN78" si="159">IFERROR(( AL78-AJ78)/AJ78,AL78)</f>
        <v>0</v>
      </c>
      <c r="AO78" s="378"/>
      <c r="AP78" s="378"/>
      <c r="AQ78" s="378"/>
      <c r="AR78" s="378"/>
      <c r="AS78" s="378"/>
      <c r="AT78" s="378"/>
      <c r="AU78" s="378"/>
      <c r="AV78" s="378"/>
      <c r="AW78" s="378"/>
      <c r="AX78" s="378"/>
      <c r="AY78" s="378"/>
      <c r="AZ78" s="378"/>
      <c r="BA78" s="378"/>
      <c r="BB78" s="378"/>
      <c r="BC78" s="378"/>
      <c r="BD78" s="378"/>
      <c r="BE78" s="378"/>
      <c r="BF78" s="378"/>
    </row>
    <row r="79" spans="1:58" s="135" customFormat="1" ht="21.6" customHeight="1" x14ac:dyDescent="0.2">
      <c r="A79" s="378"/>
      <c r="B79" s="379"/>
      <c r="C79" s="378"/>
      <c r="D79" s="402"/>
      <c r="E79" s="402"/>
      <c r="F79" s="415"/>
      <c r="G79" s="397"/>
      <c r="H79" s="415"/>
      <c r="I79" s="397"/>
      <c r="J79" s="407"/>
      <c r="K79" s="415"/>
      <c r="L79" s="397"/>
      <c r="M79" s="415"/>
      <c r="N79" s="397"/>
      <c r="O79" s="407"/>
      <c r="P79" s="415"/>
      <c r="Q79" s="397"/>
      <c r="R79" s="415"/>
      <c r="S79" s="397"/>
      <c r="T79" s="407"/>
      <c r="U79" s="415"/>
      <c r="V79" s="397"/>
      <c r="W79" s="415"/>
      <c r="X79" s="397"/>
      <c r="Y79" s="407"/>
      <c r="Z79" s="415"/>
      <c r="AA79" s="397"/>
      <c r="AB79" s="415"/>
      <c r="AC79" s="397"/>
      <c r="AD79" s="407"/>
      <c r="AE79" s="415"/>
      <c r="AF79" s="397"/>
      <c r="AG79" s="415"/>
      <c r="AH79" s="397"/>
      <c r="AI79" s="407"/>
      <c r="AJ79" s="415"/>
      <c r="AK79" s="397"/>
      <c r="AL79" s="415"/>
      <c r="AM79" s="397"/>
      <c r="AN79" s="407"/>
      <c r="AO79" s="378"/>
      <c r="AP79" s="378"/>
      <c r="AQ79" s="378"/>
      <c r="AR79" s="378"/>
      <c r="AS79" s="378"/>
      <c r="AT79" s="378"/>
      <c r="AU79" s="378"/>
      <c r="AV79" s="378"/>
      <c r="AW79" s="378"/>
      <c r="AX79" s="378"/>
      <c r="AY79" s="378"/>
      <c r="AZ79" s="378"/>
      <c r="BA79" s="378"/>
      <c r="BB79" s="378"/>
      <c r="BC79" s="378"/>
      <c r="BD79" s="378"/>
      <c r="BE79" s="378"/>
      <c r="BF79" s="378"/>
    </row>
    <row r="80" spans="1:58" s="135" customFormat="1" ht="30" customHeight="1" x14ac:dyDescent="0.2">
      <c r="A80" s="378"/>
      <c r="B80" s="379"/>
      <c r="C80" s="414" t="s">
        <v>40</v>
      </c>
      <c r="D80" s="414"/>
      <c r="E80" s="414"/>
      <c r="F80" s="396">
        <v>902</v>
      </c>
      <c r="G80" s="397" t="str">
        <f t="shared" si="7"/>
        <v/>
      </c>
      <c r="H80" s="396">
        <v>881</v>
      </c>
      <c r="I80" s="397" t="str">
        <f>IFERROR(H80/H$9,"")</f>
        <v/>
      </c>
      <c r="J80" s="407">
        <f>IFERROR(( H80-F80)/F80,H80)</f>
        <v>-2.3281596452328159E-2</v>
      </c>
      <c r="K80" s="396">
        <v>0</v>
      </c>
      <c r="L80" s="397" t="str">
        <f t="shared" ref="L80" si="160">IFERROR(K80/K$9,"")</f>
        <v/>
      </c>
      <c r="M80" s="396">
        <v>0</v>
      </c>
      <c r="N80" s="397" t="str">
        <f t="shared" ref="N80" si="161">IFERROR(M80/M$9,"")</f>
        <v/>
      </c>
      <c r="O80" s="407">
        <f t="shared" ref="O80" si="162">IFERROR(( M80-K80)/K80,M80)</f>
        <v>0</v>
      </c>
      <c r="P80" s="396">
        <v>0</v>
      </c>
      <c r="Q80" s="397" t="str">
        <f t="shared" ref="Q80" si="163">IFERROR(P80/P$9,"")</f>
        <v/>
      </c>
      <c r="R80" s="396">
        <v>0</v>
      </c>
      <c r="S80" s="397" t="str">
        <f t="shared" ref="S80" si="164">IFERROR(R80/R$9,"")</f>
        <v/>
      </c>
      <c r="T80" s="407">
        <f t="shared" ref="T80" si="165">IFERROR(( R80-P80)/P80,R80)</f>
        <v>0</v>
      </c>
      <c r="U80" s="396">
        <v>0</v>
      </c>
      <c r="V80" s="397" t="str">
        <f t="shared" ref="V80" si="166">IFERROR(U80/U$9,"")</f>
        <v/>
      </c>
      <c r="W80" s="396">
        <v>0</v>
      </c>
      <c r="X80" s="397" t="str">
        <f t="shared" ref="X80" si="167">IFERROR(W80/W$9,"")</f>
        <v/>
      </c>
      <c r="Y80" s="407">
        <f t="shared" ref="Y80" si="168">IFERROR(( W80-U80)/U80,W80)</f>
        <v>0</v>
      </c>
      <c r="Z80" s="396">
        <v>0</v>
      </c>
      <c r="AA80" s="397" t="str">
        <f t="shared" ref="AA80" si="169">IFERROR(Z80/Z$9,"")</f>
        <v/>
      </c>
      <c r="AB80" s="396">
        <v>0</v>
      </c>
      <c r="AC80" s="397" t="str">
        <f t="shared" ref="AC80" si="170">IFERROR(AB80/AB$9,"")</f>
        <v/>
      </c>
      <c r="AD80" s="407">
        <f t="shared" ref="AD80" si="171">IFERROR(( AB80-Z80)/Z80,AB80)</f>
        <v>0</v>
      </c>
      <c r="AE80" s="396">
        <v>0</v>
      </c>
      <c r="AF80" s="397" t="str">
        <f t="shared" ref="AF80" si="172">IFERROR(AE80/AE$9,"")</f>
        <v/>
      </c>
      <c r="AG80" s="396">
        <v>0</v>
      </c>
      <c r="AH80" s="397" t="str">
        <f t="shared" ref="AH80" si="173">IFERROR(AG80/AG$9,"")</f>
        <v/>
      </c>
      <c r="AI80" s="407">
        <f t="shared" ref="AI80" si="174">IFERROR(( AG80-AE80)/AE80,AG80)</f>
        <v>0</v>
      </c>
      <c r="AJ80" s="396">
        <v>0</v>
      </c>
      <c r="AK80" s="397" t="str">
        <f t="shared" ref="AK80" si="175">IFERROR(AJ80/AJ$9,"")</f>
        <v/>
      </c>
      <c r="AL80" s="396">
        <v>0</v>
      </c>
      <c r="AM80" s="397" t="str">
        <f t="shared" ref="AM80" si="176">IFERROR(AL80/AL$9,"")</f>
        <v/>
      </c>
      <c r="AN80" s="407">
        <f t="shared" ref="AN80" si="177">IFERROR(( AL80-AJ80)/AJ80,AL80)</f>
        <v>0</v>
      </c>
      <c r="AO80" s="378"/>
      <c r="AP80" s="378"/>
      <c r="AQ80" s="378"/>
      <c r="AR80" s="378"/>
      <c r="AS80" s="378"/>
      <c r="AT80" s="378"/>
      <c r="AU80" s="378"/>
      <c r="AV80" s="378"/>
      <c r="AW80" s="378"/>
      <c r="AX80" s="378"/>
      <c r="AY80" s="378"/>
      <c r="AZ80" s="378"/>
      <c r="BA80" s="378"/>
      <c r="BB80" s="378"/>
      <c r="BC80" s="378"/>
      <c r="BD80" s="378"/>
      <c r="BE80" s="378"/>
      <c r="BF80" s="378"/>
    </row>
    <row r="81" spans="1:67" s="136" customFormat="1" ht="21.6" customHeight="1" x14ac:dyDescent="0.2">
      <c r="A81" s="419"/>
      <c r="B81" s="416"/>
      <c r="C81" s="417" t="s">
        <v>2</v>
      </c>
      <c r="D81" s="417"/>
      <c r="E81" s="417"/>
      <c r="F81" s="418"/>
      <c r="G81" s="418"/>
      <c r="H81" s="418"/>
      <c r="I81" s="418"/>
      <c r="J81" s="418"/>
      <c r="K81" s="419"/>
      <c r="L81" s="419"/>
      <c r="M81" s="419"/>
      <c r="N81" s="419"/>
      <c r="O81" s="419"/>
      <c r="P81" s="419"/>
      <c r="Q81" s="419"/>
      <c r="R81" s="419"/>
      <c r="S81" s="419"/>
      <c r="T81" s="419"/>
      <c r="U81" s="419"/>
      <c r="V81" s="419"/>
      <c r="W81" s="419"/>
      <c r="X81" s="419"/>
      <c r="Y81" s="419"/>
      <c r="Z81" s="419"/>
      <c r="AA81" s="419"/>
      <c r="AB81" s="419"/>
      <c r="AC81" s="419"/>
      <c r="AD81" s="419"/>
      <c r="AE81" s="419"/>
      <c r="AF81" s="419"/>
      <c r="AG81" s="419"/>
      <c r="AH81" s="419"/>
      <c r="AI81" s="419"/>
      <c r="AJ81" s="419"/>
      <c r="AK81" s="419"/>
      <c r="AL81" s="419"/>
      <c r="AM81" s="419"/>
      <c r="AN81" s="419"/>
      <c r="AO81" s="419"/>
      <c r="AP81" s="419"/>
      <c r="AQ81" s="419"/>
      <c r="AR81" s="419"/>
      <c r="AS81" s="419"/>
      <c r="AT81" s="419"/>
      <c r="AU81" s="419"/>
      <c r="AV81" s="419"/>
      <c r="AW81" s="419"/>
      <c r="AX81" s="419"/>
      <c r="AY81" s="419"/>
      <c r="AZ81" s="419"/>
      <c r="BA81" s="419"/>
      <c r="BB81" s="419"/>
      <c r="BC81" s="419"/>
      <c r="BD81" s="419"/>
      <c r="BE81" s="419"/>
      <c r="BF81" s="419"/>
    </row>
    <row r="83" spans="1:67" ht="21.6" customHeight="1" x14ac:dyDescent="0.25">
      <c r="C83" s="439"/>
      <c r="D83" s="439"/>
      <c r="E83" s="439"/>
      <c r="BG83" s="132"/>
      <c r="BH83" s="132"/>
      <c r="BI83" s="132"/>
      <c r="BJ83" s="132"/>
      <c r="BK83" s="132"/>
      <c r="BL83" s="132"/>
      <c r="BM83" s="132"/>
      <c r="BN83" s="132"/>
      <c r="BO83" s="132"/>
    </row>
    <row r="84" spans="1:67" ht="24" customHeight="1" x14ac:dyDescent="0.25">
      <c r="C84" s="439"/>
      <c r="D84" s="439"/>
      <c r="E84" s="439"/>
      <c r="AS84" s="420"/>
      <c r="AT84" s="421"/>
      <c r="AU84" s="420"/>
      <c r="AV84" s="420"/>
      <c r="AW84" s="420"/>
      <c r="AX84" s="442"/>
      <c r="AY84" s="420"/>
      <c r="AZ84" s="420"/>
      <c r="BA84" s="420"/>
      <c r="BB84" s="442"/>
      <c r="BC84" s="420"/>
      <c r="BD84" s="420"/>
      <c r="BE84" s="420"/>
      <c r="BF84" s="442"/>
      <c r="BG84" s="141"/>
      <c r="BH84" s="141"/>
      <c r="BI84" s="141"/>
      <c r="BJ84" s="142"/>
      <c r="BK84" s="141"/>
      <c r="BL84" s="141"/>
      <c r="BM84" s="141"/>
      <c r="BN84" s="142"/>
      <c r="BO84" s="132"/>
    </row>
    <row r="85" spans="1:67" ht="21.6" customHeight="1" x14ac:dyDescent="0.25">
      <c r="C85" s="439"/>
      <c r="D85" s="439"/>
      <c r="E85" s="439"/>
      <c r="BG85" s="132"/>
      <c r="BH85" s="132"/>
      <c r="BI85" s="132"/>
      <c r="BJ85" s="132"/>
      <c r="BK85" s="132"/>
      <c r="BL85" s="132"/>
      <c r="BM85" s="132"/>
      <c r="BN85" s="132"/>
      <c r="BO85" s="132"/>
    </row>
    <row r="86" spans="1:67" ht="21.6" customHeight="1" x14ac:dyDescent="0.25">
      <c r="C86" s="439"/>
      <c r="D86" s="439"/>
      <c r="E86" s="439"/>
    </row>
    <row r="87" spans="1:67" ht="21.6" customHeight="1" x14ac:dyDescent="0.25">
      <c r="C87" s="439"/>
      <c r="D87" s="439"/>
      <c r="E87" s="439"/>
      <c r="F87" s="440"/>
      <c r="G87" s="440"/>
      <c r="H87" s="440"/>
      <c r="I87" s="440"/>
      <c r="J87" s="440"/>
      <c r="BL87" s="132"/>
    </row>
    <row r="88" spans="1:67" ht="21.6" customHeight="1" x14ac:dyDescent="0.2">
      <c r="C88" s="379"/>
      <c r="D88" s="379"/>
      <c r="E88" s="379"/>
      <c r="F88" s="379"/>
      <c r="G88" s="379"/>
      <c r="H88" s="379"/>
      <c r="I88" s="379"/>
      <c r="J88" s="379"/>
      <c r="K88" s="379"/>
      <c r="BL88" s="132"/>
    </row>
    <row r="89" spans="1:67" ht="21.6" customHeight="1" x14ac:dyDescent="0.2">
      <c r="C89" s="379"/>
      <c r="D89" s="379"/>
      <c r="E89" s="379"/>
      <c r="F89" s="379"/>
      <c r="G89" s="379"/>
      <c r="H89" s="379"/>
      <c r="I89" s="379"/>
      <c r="J89" s="379"/>
      <c r="K89" s="379"/>
    </row>
    <row r="90" spans="1:67" ht="21.6" customHeight="1" x14ac:dyDescent="0.2">
      <c r="C90" s="379"/>
      <c r="D90" s="379"/>
      <c r="E90" s="379"/>
      <c r="F90" s="379"/>
      <c r="G90" s="379"/>
      <c r="H90" s="379"/>
      <c r="I90" s="379"/>
      <c r="J90" s="379"/>
      <c r="K90" s="379"/>
    </row>
    <row r="91" spans="1:67" ht="21.6" customHeight="1" x14ac:dyDescent="0.2">
      <c r="C91" s="379"/>
      <c r="D91" s="379"/>
      <c r="E91" s="379"/>
      <c r="F91" s="379"/>
      <c r="G91" s="379"/>
      <c r="H91" s="379"/>
      <c r="I91" s="379"/>
      <c r="J91" s="379"/>
      <c r="K91" s="379"/>
    </row>
    <row r="92" spans="1:67" ht="21.6" customHeight="1" x14ac:dyDescent="0.2">
      <c r="C92" s="379"/>
      <c r="D92" s="379"/>
      <c r="E92" s="379"/>
      <c r="F92" s="379"/>
      <c r="G92" s="379"/>
      <c r="H92" s="379"/>
      <c r="I92" s="379"/>
      <c r="J92" s="379"/>
      <c r="K92" s="379"/>
    </row>
    <row r="93" spans="1:67" ht="21.6" customHeight="1" x14ac:dyDescent="0.2">
      <c r="C93" s="379"/>
      <c r="D93" s="379"/>
      <c r="E93" s="379"/>
      <c r="F93" s="379"/>
      <c r="G93" s="379"/>
      <c r="H93" s="379"/>
      <c r="I93" s="379"/>
      <c r="J93" s="379"/>
      <c r="K93" s="379"/>
    </row>
    <row r="94" spans="1:67" ht="21.6" customHeight="1" x14ac:dyDescent="0.2">
      <c r="C94" s="379"/>
      <c r="D94" s="379"/>
      <c r="E94" s="379"/>
      <c r="F94" s="379"/>
      <c r="G94" s="379"/>
      <c r="H94" s="379"/>
      <c r="I94" s="379"/>
      <c r="J94" s="379"/>
      <c r="K94" s="379"/>
    </row>
    <row r="95" spans="1:67" ht="21.6" customHeight="1" x14ac:dyDescent="0.2">
      <c r="C95" s="379"/>
      <c r="D95" s="379"/>
      <c r="E95" s="379"/>
      <c r="F95" s="379"/>
      <c r="G95" s="379"/>
      <c r="H95" s="379"/>
      <c r="I95" s="379"/>
      <c r="J95" s="379"/>
      <c r="K95" s="379"/>
    </row>
    <row r="96" spans="1:67" ht="21.6" customHeight="1" x14ac:dyDescent="0.2">
      <c r="C96" s="379"/>
      <c r="D96" s="379"/>
      <c r="E96" s="379"/>
      <c r="F96" s="379"/>
      <c r="G96" s="379"/>
      <c r="H96" s="379"/>
      <c r="I96" s="379"/>
      <c r="J96" s="379"/>
      <c r="K96" s="379"/>
    </row>
    <row r="97" spans="3:65" ht="21.6" customHeight="1" x14ac:dyDescent="0.2">
      <c r="C97" s="379"/>
      <c r="D97" s="379"/>
      <c r="E97" s="379"/>
      <c r="F97" s="379"/>
      <c r="G97" s="379"/>
      <c r="H97" s="379"/>
      <c r="I97" s="379"/>
      <c r="J97" s="379"/>
      <c r="K97" s="379"/>
    </row>
    <row r="98" spans="3:65" ht="21.6" customHeight="1" x14ac:dyDescent="0.2">
      <c r="C98" s="379"/>
      <c r="D98" s="379"/>
      <c r="E98" s="379"/>
      <c r="F98" s="379"/>
      <c r="G98" s="379"/>
      <c r="H98" s="379"/>
      <c r="I98" s="379"/>
      <c r="J98" s="379"/>
      <c r="K98" s="379"/>
    </row>
    <row r="99" spans="3:65" ht="21.6" customHeight="1" x14ac:dyDescent="0.2">
      <c r="C99" s="379"/>
      <c r="D99" s="379"/>
      <c r="E99" s="379"/>
      <c r="F99" s="379"/>
      <c r="G99" s="379"/>
      <c r="H99" s="379"/>
      <c r="I99" s="379"/>
      <c r="J99" s="379"/>
      <c r="K99" s="379"/>
    </row>
    <row r="100" spans="3:65" ht="21.6" customHeight="1" x14ac:dyDescent="0.2">
      <c r="C100" s="379"/>
      <c r="D100" s="379"/>
      <c r="E100" s="379"/>
      <c r="F100" s="379"/>
      <c r="G100" s="379"/>
      <c r="H100" s="379"/>
      <c r="I100" s="379"/>
      <c r="J100" s="379"/>
      <c r="K100" s="379"/>
    </row>
    <row r="101" spans="3:65" ht="21.6" customHeight="1" x14ac:dyDescent="0.2">
      <c r="C101" s="379"/>
      <c r="D101" s="379"/>
      <c r="E101" s="379"/>
      <c r="F101" s="379"/>
      <c r="G101" s="379"/>
      <c r="H101" s="379"/>
      <c r="I101" s="379"/>
      <c r="J101" s="379"/>
      <c r="K101" s="379"/>
    </row>
    <row r="102" spans="3:65" ht="21.6" customHeight="1" x14ac:dyDescent="0.2">
      <c r="C102" s="379"/>
      <c r="D102" s="379"/>
      <c r="E102" s="379"/>
      <c r="F102" s="379"/>
      <c r="G102" s="379"/>
      <c r="H102" s="379"/>
      <c r="I102" s="379"/>
      <c r="J102" s="379"/>
      <c r="K102" s="379"/>
    </row>
    <row r="108" spans="3:65" ht="21" customHeight="1" x14ac:dyDescent="0.2"/>
    <row r="110" spans="3:65" ht="31.5" customHeight="1" x14ac:dyDescent="0.2"/>
    <row r="111" spans="3:65" ht="21.6" customHeight="1" x14ac:dyDescent="0.2">
      <c r="BL111" s="132"/>
      <c r="BM111" s="132"/>
    </row>
    <row r="112" spans="3:65" ht="31.5" customHeight="1" x14ac:dyDescent="0.2">
      <c r="BM112" s="132"/>
    </row>
    <row r="114" ht="30.75" customHeight="1" x14ac:dyDescent="0.2"/>
    <row r="116" ht="30.75" customHeight="1" x14ac:dyDescent="0.2"/>
    <row r="118" ht="30.75" customHeight="1" x14ac:dyDescent="0.2"/>
    <row r="119" ht="21" customHeight="1" x14ac:dyDescent="0.2"/>
    <row r="120" ht="30.75" customHeight="1" x14ac:dyDescent="0.2"/>
  </sheetData>
  <mergeCells count="32">
    <mergeCell ref="C76:E76"/>
    <mergeCell ref="C78:E78"/>
    <mergeCell ref="C80:E80"/>
    <mergeCell ref="F81:J81"/>
    <mergeCell ref="F87:J87"/>
    <mergeCell ref="AE22:AF22"/>
    <mergeCell ref="AG22:AH22"/>
    <mergeCell ref="AJ22:AK22"/>
    <mergeCell ref="AL22:AM22"/>
    <mergeCell ref="C31:E31"/>
    <mergeCell ref="C74:E74"/>
    <mergeCell ref="P22:Q22"/>
    <mergeCell ref="R22:S22"/>
    <mergeCell ref="U22:V22"/>
    <mergeCell ref="W22:X22"/>
    <mergeCell ref="Z22:AA22"/>
    <mergeCell ref="AB22:AC22"/>
    <mergeCell ref="F21:J21"/>
    <mergeCell ref="C22:C23"/>
    <mergeCell ref="F22:G22"/>
    <mergeCell ref="H22:I22"/>
    <mergeCell ref="K22:L22"/>
    <mergeCell ref="M22:N22"/>
    <mergeCell ref="B1:AR17"/>
    <mergeCell ref="F18:J18"/>
    <mergeCell ref="F20:J20"/>
    <mergeCell ref="K20:O20"/>
    <mergeCell ref="P20:T20"/>
    <mergeCell ref="U20:Y20"/>
    <mergeCell ref="Z20:AD20"/>
    <mergeCell ref="AE20:AI20"/>
    <mergeCell ref="AJ20:AN20"/>
  </mergeCells>
  <pageMargins left="0.98425196850393704" right="0.39370078740157483" top="0.59055118110236227" bottom="0.59055118110236227" header="0" footer="0"/>
  <pageSetup paperSize="9" scale="10" orientation="portrait" r:id="rId1"/>
  <headerFooter alignWithMargins="0"/>
  <colBreaks count="1" manualBreakCount="1">
    <brk id="58"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20"/>
  <sheetViews>
    <sheetView zoomScale="70" zoomScaleNormal="70" zoomScaleSheetLayoutView="40" workbookViewId="0">
      <selection activeCell="AD32" sqref="AD32"/>
    </sheetView>
  </sheetViews>
  <sheetFormatPr defaultRowHeight="21.6" customHeight="1" x14ac:dyDescent="0.2"/>
  <cols>
    <col min="1" max="1" width="9.140625" style="378"/>
    <col min="2" max="2" width="2.5703125" style="379" customWidth="1"/>
    <col min="3" max="3" width="65.5703125" style="380" customWidth="1"/>
    <col min="4" max="4" width="7" style="380" customWidth="1"/>
    <col min="5" max="5" width="8.5703125" style="380" customWidth="1"/>
    <col min="6" max="9" width="8.7109375" style="380" customWidth="1"/>
    <col min="10" max="10" width="11.7109375" style="380" customWidth="1"/>
    <col min="11" max="42" width="9.140625" style="378"/>
    <col min="43" max="43" width="9.140625" style="378" customWidth="1"/>
    <col min="44" max="44" width="5" style="378" customWidth="1"/>
    <col min="45" max="47" width="9.140625" style="378"/>
    <col min="48" max="48" width="5.7109375" style="378" customWidth="1"/>
    <col min="49" max="51" width="9.140625" style="378"/>
    <col min="52" max="52" width="5.28515625" style="378" customWidth="1"/>
    <col min="53" max="55" width="9.140625" style="378"/>
    <col min="56" max="56" width="4.7109375" style="378" customWidth="1"/>
    <col min="57" max="58" width="9.140625" style="378"/>
    <col min="59" max="59" width="9.140625" style="129"/>
    <col min="60" max="60" width="4.7109375" style="129" customWidth="1"/>
    <col min="61" max="61" width="9.140625" style="129" customWidth="1"/>
    <col min="62" max="63" width="9.140625" style="129"/>
    <col min="64" max="64" width="5" style="129" customWidth="1"/>
    <col min="65" max="65" width="9.140625" style="129" customWidth="1"/>
    <col min="66" max="16384" width="9.140625" style="129"/>
  </cols>
  <sheetData>
    <row r="1" spans="2:44" ht="21.6" customHeight="1" x14ac:dyDescent="0.2">
      <c r="B1" s="377"/>
      <c r="C1" s="377"/>
      <c r="D1" s="377"/>
      <c r="E1" s="377"/>
      <c r="F1" s="377"/>
      <c r="G1" s="377"/>
      <c r="H1" s="377"/>
      <c r="I1" s="377"/>
      <c r="J1" s="377"/>
      <c r="K1" s="377"/>
      <c r="L1" s="377"/>
      <c r="M1" s="377"/>
      <c r="N1" s="377"/>
      <c r="O1" s="377"/>
      <c r="P1" s="377"/>
      <c r="Q1" s="377"/>
      <c r="R1" s="377"/>
      <c r="S1" s="377"/>
      <c r="T1" s="377"/>
      <c r="U1" s="377"/>
      <c r="V1" s="377"/>
      <c r="W1" s="377"/>
      <c r="X1" s="377"/>
      <c r="Y1" s="377"/>
      <c r="Z1" s="377"/>
      <c r="AA1" s="377"/>
      <c r="AB1" s="377"/>
      <c r="AC1" s="377"/>
      <c r="AD1" s="377"/>
      <c r="AE1" s="377"/>
      <c r="AF1" s="377"/>
      <c r="AG1" s="377"/>
      <c r="AH1" s="377"/>
      <c r="AI1" s="377"/>
      <c r="AJ1" s="377"/>
      <c r="AK1" s="377"/>
      <c r="AL1" s="377"/>
      <c r="AM1" s="377"/>
      <c r="AN1" s="377"/>
      <c r="AO1" s="377"/>
      <c r="AP1" s="377"/>
      <c r="AQ1" s="377"/>
      <c r="AR1" s="377"/>
    </row>
    <row r="2" spans="2:44" ht="21.6" customHeight="1" x14ac:dyDescent="0.2">
      <c r="B2" s="377"/>
      <c r="C2" s="377"/>
      <c r="D2" s="377"/>
      <c r="E2" s="377"/>
      <c r="F2" s="377"/>
      <c r="G2" s="377"/>
      <c r="H2" s="377"/>
      <c r="I2" s="377"/>
      <c r="J2" s="377"/>
      <c r="K2" s="377"/>
      <c r="L2" s="377"/>
      <c r="M2" s="377"/>
      <c r="N2" s="377"/>
      <c r="O2" s="377"/>
      <c r="P2" s="377"/>
      <c r="Q2" s="377"/>
      <c r="R2" s="377"/>
      <c r="S2" s="377"/>
      <c r="T2" s="377"/>
      <c r="U2" s="377"/>
      <c r="V2" s="377"/>
      <c r="W2" s="377"/>
      <c r="X2" s="377"/>
      <c r="Y2" s="377"/>
      <c r="Z2" s="377"/>
      <c r="AA2" s="377"/>
      <c r="AB2" s="377"/>
      <c r="AC2" s="377"/>
      <c r="AD2" s="377"/>
      <c r="AE2" s="377"/>
      <c r="AF2" s="377"/>
      <c r="AG2" s="377"/>
      <c r="AH2" s="377"/>
      <c r="AI2" s="377"/>
      <c r="AJ2" s="377"/>
      <c r="AK2" s="377"/>
      <c r="AL2" s="377"/>
      <c r="AM2" s="377"/>
      <c r="AN2" s="377"/>
      <c r="AO2" s="377"/>
      <c r="AP2" s="377"/>
      <c r="AQ2" s="377"/>
      <c r="AR2" s="377"/>
    </row>
    <row r="3" spans="2:44" ht="21.6" customHeight="1" x14ac:dyDescent="0.2">
      <c r="B3" s="377"/>
      <c r="C3" s="377"/>
      <c r="D3" s="377"/>
      <c r="E3" s="377"/>
      <c r="F3" s="377"/>
      <c r="G3" s="377"/>
      <c r="H3" s="377"/>
      <c r="I3" s="377"/>
      <c r="J3" s="377"/>
      <c r="K3" s="377"/>
      <c r="L3" s="377"/>
      <c r="M3" s="377"/>
      <c r="N3" s="377"/>
      <c r="O3" s="377"/>
      <c r="P3" s="377"/>
      <c r="Q3" s="377"/>
      <c r="R3" s="377"/>
      <c r="S3" s="377"/>
      <c r="T3" s="377"/>
      <c r="U3" s="377"/>
      <c r="V3" s="377"/>
      <c r="W3" s="377"/>
      <c r="X3" s="377"/>
      <c r="Y3" s="377"/>
      <c r="Z3" s="377"/>
      <c r="AA3" s="377"/>
      <c r="AB3" s="377"/>
      <c r="AC3" s="377"/>
      <c r="AD3" s="377"/>
      <c r="AE3" s="377"/>
      <c r="AF3" s="377"/>
      <c r="AG3" s="377"/>
      <c r="AH3" s="377"/>
      <c r="AI3" s="377"/>
      <c r="AJ3" s="377"/>
      <c r="AK3" s="377"/>
      <c r="AL3" s="377"/>
      <c r="AM3" s="377"/>
      <c r="AN3" s="377"/>
      <c r="AO3" s="377"/>
      <c r="AP3" s="377"/>
      <c r="AQ3" s="377"/>
      <c r="AR3" s="377"/>
    </row>
    <row r="4" spans="2:44" ht="21.6" customHeight="1" x14ac:dyDescent="0.2">
      <c r="B4" s="377"/>
      <c r="C4" s="377"/>
      <c r="D4" s="377"/>
      <c r="E4" s="377"/>
      <c r="F4" s="377"/>
      <c r="G4" s="377"/>
      <c r="H4" s="377"/>
      <c r="I4" s="377"/>
      <c r="J4" s="377"/>
      <c r="K4" s="377"/>
      <c r="L4" s="377"/>
      <c r="M4" s="377"/>
      <c r="N4" s="377"/>
      <c r="O4" s="377"/>
      <c r="P4" s="377"/>
      <c r="Q4" s="377"/>
      <c r="R4" s="377"/>
      <c r="S4" s="377"/>
      <c r="T4" s="377"/>
      <c r="U4" s="377"/>
      <c r="V4" s="377"/>
      <c r="W4" s="377"/>
      <c r="X4" s="377"/>
      <c r="Y4" s="377"/>
      <c r="Z4" s="377"/>
      <c r="AA4" s="377"/>
      <c r="AB4" s="377"/>
      <c r="AC4" s="377"/>
      <c r="AD4" s="377"/>
      <c r="AE4" s="377"/>
      <c r="AF4" s="377"/>
      <c r="AG4" s="377"/>
      <c r="AH4" s="377"/>
      <c r="AI4" s="377"/>
      <c r="AJ4" s="377"/>
      <c r="AK4" s="377"/>
      <c r="AL4" s="377"/>
      <c r="AM4" s="377"/>
      <c r="AN4" s="377"/>
      <c r="AO4" s="377"/>
      <c r="AP4" s="377"/>
      <c r="AQ4" s="377"/>
      <c r="AR4" s="377"/>
    </row>
    <row r="5" spans="2:44" ht="21.6" customHeight="1" x14ac:dyDescent="0.2">
      <c r="B5" s="377"/>
      <c r="C5" s="377"/>
      <c r="D5" s="377"/>
      <c r="E5" s="377"/>
      <c r="F5" s="377"/>
      <c r="G5" s="377"/>
      <c r="H5" s="377"/>
      <c r="I5" s="377"/>
      <c r="J5" s="377"/>
      <c r="K5" s="377"/>
      <c r="L5" s="377"/>
      <c r="M5" s="377"/>
      <c r="N5" s="377"/>
      <c r="O5" s="377"/>
      <c r="P5" s="377"/>
      <c r="Q5" s="377"/>
      <c r="R5" s="377"/>
      <c r="S5" s="377"/>
      <c r="T5" s="377"/>
      <c r="U5" s="377"/>
      <c r="V5" s="377"/>
      <c r="W5" s="377"/>
      <c r="X5" s="377"/>
      <c r="Y5" s="377"/>
      <c r="Z5" s="377"/>
      <c r="AA5" s="377"/>
      <c r="AB5" s="377"/>
      <c r="AC5" s="377"/>
      <c r="AD5" s="377"/>
      <c r="AE5" s="377"/>
      <c r="AF5" s="377"/>
      <c r="AG5" s="377"/>
      <c r="AH5" s="377"/>
      <c r="AI5" s="377"/>
      <c r="AJ5" s="377"/>
      <c r="AK5" s="377"/>
      <c r="AL5" s="377"/>
      <c r="AM5" s="377"/>
      <c r="AN5" s="377"/>
      <c r="AO5" s="377"/>
      <c r="AP5" s="377"/>
      <c r="AQ5" s="377"/>
      <c r="AR5" s="377"/>
    </row>
    <row r="6" spans="2:44" ht="21.6" customHeight="1" x14ac:dyDescent="0.2">
      <c r="B6" s="377"/>
      <c r="C6" s="377"/>
      <c r="D6" s="377"/>
      <c r="E6" s="377"/>
      <c r="F6" s="377"/>
      <c r="G6" s="377"/>
      <c r="H6" s="377"/>
      <c r="I6" s="377"/>
      <c r="J6" s="377"/>
      <c r="K6" s="377"/>
      <c r="L6" s="377"/>
      <c r="M6" s="377"/>
      <c r="N6" s="377"/>
      <c r="O6" s="377"/>
      <c r="P6" s="377"/>
      <c r="Q6" s="377"/>
      <c r="R6" s="377"/>
      <c r="S6" s="377"/>
      <c r="T6" s="377"/>
      <c r="U6" s="377"/>
      <c r="V6" s="377"/>
      <c r="W6" s="377"/>
      <c r="X6" s="377"/>
      <c r="Y6" s="377"/>
      <c r="Z6" s="377"/>
      <c r="AA6" s="377"/>
      <c r="AB6" s="377"/>
      <c r="AC6" s="377"/>
      <c r="AD6" s="377"/>
      <c r="AE6" s="377"/>
      <c r="AF6" s="377"/>
      <c r="AG6" s="377"/>
      <c r="AH6" s="377"/>
      <c r="AI6" s="377"/>
      <c r="AJ6" s="377"/>
      <c r="AK6" s="377"/>
      <c r="AL6" s="377"/>
      <c r="AM6" s="377"/>
      <c r="AN6" s="377"/>
      <c r="AO6" s="377"/>
      <c r="AP6" s="377"/>
      <c r="AQ6" s="377"/>
      <c r="AR6" s="377"/>
    </row>
    <row r="7" spans="2:44" ht="21.6" customHeight="1" x14ac:dyDescent="0.2">
      <c r="B7" s="377"/>
      <c r="C7" s="377"/>
      <c r="D7" s="377"/>
      <c r="E7" s="377"/>
      <c r="F7" s="377"/>
      <c r="G7" s="377"/>
      <c r="H7" s="377"/>
      <c r="I7" s="377"/>
      <c r="J7" s="377"/>
      <c r="K7" s="377"/>
      <c r="L7" s="377"/>
      <c r="M7" s="377"/>
      <c r="N7" s="377"/>
      <c r="O7" s="377"/>
      <c r="P7" s="377"/>
      <c r="Q7" s="377"/>
      <c r="R7" s="377"/>
      <c r="S7" s="377"/>
      <c r="T7" s="377"/>
      <c r="U7" s="377"/>
      <c r="V7" s="377"/>
      <c r="W7" s="377"/>
      <c r="X7" s="377"/>
      <c r="Y7" s="377"/>
      <c r="Z7" s="377"/>
      <c r="AA7" s="377"/>
      <c r="AB7" s="377"/>
      <c r="AC7" s="377"/>
      <c r="AD7" s="377"/>
      <c r="AE7" s="377"/>
      <c r="AF7" s="377"/>
      <c r="AG7" s="377"/>
      <c r="AH7" s="377"/>
      <c r="AI7" s="377"/>
      <c r="AJ7" s="377"/>
      <c r="AK7" s="377"/>
      <c r="AL7" s="377"/>
      <c r="AM7" s="377"/>
      <c r="AN7" s="377"/>
      <c r="AO7" s="377"/>
      <c r="AP7" s="377"/>
      <c r="AQ7" s="377"/>
      <c r="AR7" s="377"/>
    </row>
    <row r="8" spans="2:44" ht="21.6" customHeight="1" x14ac:dyDescent="0.2">
      <c r="B8" s="377"/>
      <c r="C8" s="377"/>
      <c r="D8" s="377"/>
      <c r="E8" s="377"/>
      <c r="F8" s="377"/>
      <c r="G8" s="377"/>
      <c r="H8" s="377"/>
      <c r="I8" s="377"/>
      <c r="J8" s="377"/>
      <c r="K8" s="377"/>
      <c r="L8" s="377"/>
      <c r="M8" s="377"/>
      <c r="N8" s="377"/>
      <c r="O8" s="377"/>
      <c r="P8" s="377"/>
      <c r="Q8" s="377"/>
      <c r="R8" s="377"/>
      <c r="S8" s="377"/>
      <c r="T8" s="377"/>
      <c r="U8" s="377"/>
      <c r="V8" s="377"/>
      <c r="W8" s="377"/>
      <c r="X8" s="377"/>
      <c r="Y8" s="377"/>
      <c r="Z8" s="377"/>
      <c r="AA8" s="377"/>
      <c r="AB8" s="377"/>
      <c r="AC8" s="377"/>
      <c r="AD8" s="377"/>
      <c r="AE8" s="377"/>
      <c r="AF8" s="377"/>
      <c r="AG8" s="377"/>
      <c r="AH8" s="377"/>
      <c r="AI8" s="377"/>
      <c r="AJ8" s="377"/>
      <c r="AK8" s="377"/>
      <c r="AL8" s="377"/>
      <c r="AM8" s="377"/>
      <c r="AN8" s="377"/>
      <c r="AO8" s="377"/>
      <c r="AP8" s="377"/>
      <c r="AQ8" s="377"/>
      <c r="AR8" s="377"/>
    </row>
    <row r="9" spans="2:44" ht="21" customHeight="1" x14ac:dyDescent="0.2">
      <c r="B9" s="377"/>
      <c r="C9" s="377"/>
      <c r="D9" s="377"/>
      <c r="E9" s="377"/>
      <c r="F9" s="377"/>
      <c r="G9" s="377"/>
      <c r="H9" s="377"/>
      <c r="I9" s="377"/>
      <c r="J9" s="377"/>
      <c r="K9" s="377"/>
      <c r="L9" s="377"/>
      <c r="M9" s="377"/>
      <c r="N9" s="377"/>
      <c r="O9" s="377"/>
      <c r="P9" s="377"/>
      <c r="Q9" s="377"/>
      <c r="R9" s="377"/>
      <c r="S9" s="377"/>
      <c r="T9" s="377"/>
      <c r="U9" s="377"/>
      <c r="V9" s="377"/>
      <c r="W9" s="377"/>
      <c r="X9" s="377"/>
      <c r="Y9" s="377"/>
      <c r="Z9" s="377"/>
      <c r="AA9" s="377"/>
      <c r="AB9" s="377"/>
      <c r="AC9" s="377"/>
      <c r="AD9" s="377"/>
      <c r="AE9" s="377"/>
      <c r="AF9" s="377"/>
      <c r="AG9" s="377"/>
      <c r="AH9" s="377"/>
      <c r="AI9" s="377"/>
      <c r="AJ9" s="377"/>
      <c r="AK9" s="377"/>
      <c r="AL9" s="377"/>
      <c r="AM9" s="377"/>
      <c r="AN9" s="377"/>
      <c r="AO9" s="377"/>
      <c r="AP9" s="377"/>
      <c r="AQ9" s="377"/>
      <c r="AR9" s="377"/>
    </row>
    <row r="10" spans="2:44" ht="21" customHeight="1" x14ac:dyDescent="0.2">
      <c r="B10" s="377"/>
      <c r="C10" s="377"/>
      <c r="D10" s="377"/>
      <c r="E10" s="377"/>
      <c r="F10" s="377"/>
      <c r="G10" s="377"/>
      <c r="H10" s="377"/>
      <c r="I10" s="377"/>
      <c r="J10" s="377"/>
      <c r="K10" s="377"/>
      <c r="L10" s="377"/>
      <c r="M10" s="377"/>
      <c r="N10" s="377"/>
      <c r="O10" s="377"/>
      <c r="P10" s="377"/>
      <c r="Q10" s="377"/>
      <c r="R10" s="377"/>
      <c r="S10" s="377"/>
      <c r="T10" s="377"/>
      <c r="U10" s="377"/>
      <c r="V10" s="377"/>
      <c r="W10" s="377"/>
      <c r="X10" s="377"/>
      <c r="Y10" s="377"/>
      <c r="Z10" s="377"/>
      <c r="AA10" s="377"/>
      <c r="AB10" s="377"/>
      <c r="AC10" s="377"/>
      <c r="AD10" s="377"/>
      <c r="AE10" s="377"/>
      <c r="AF10" s="377"/>
      <c r="AG10" s="377"/>
      <c r="AH10" s="377"/>
      <c r="AI10" s="377"/>
      <c r="AJ10" s="377"/>
      <c r="AK10" s="377"/>
      <c r="AL10" s="377"/>
      <c r="AM10" s="377"/>
      <c r="AN10" s="377"/>
      <c r="AO10" s="377"/>
      <c r="AP10" s="377"/>
      <c r="AQ10" s="377"/>
      <c r="AR10" s="377"/>
    </row>
    <row r="11" spans="2:44" ht="21.6" customHeight="1" x14ac:dyDescent="0.2">
      <c r="B11" s="377"/>
      <c r="C11" s="377"/>
      <c r="D11" s="377"/>
      <c r="E11" s="377"/>
      <c r="F11" s="377"/>
      <c r="G11" s="377"/>
      <c r="H11" s="377"/>
      <c r="I11" s="377"/>
      <c r="J11" s="377"/>
      <c r="K11" s="377"/>
      <c r="L11" s="377"/>
      <c r="M11" s="377"/>
      <c r="N11" s="377"/>
      <c r="O11" s="377"/>
      <c r="P11" s="377"/>
      <c r="Q11" s="377"/>
      <c r="R11" s="377"/>
      <c r="S11" s="377"/>
      <c r="T11" s="377"/>
      <c r="U11" s="377"/>
      <c r="V11" s="377"/>
      <c r="W11" s="377"/>
      <c r="X11" s="377"/>
      <c r="Y11" s="377"/>
      <c r="Z11" s="377"/>
      <c r="AA11" s="377"/>
      <c r="AB11" s="377"/>
      <c r="AC11" s="377"/>
      <c r="AD11" s="377"/>
      <c r="AE11" s="377"/>
      <c r="AF11" s="377"/>
      <c r="AG11" s="377"/>
      <c r="AH11" s="377"/>
      <c r="AI11" s="377"/>
      <c r="AJ11" s="377"/>
      <c r="AK11" s="377"/>
      <c r="AL11" s="377"/>
      <c r="AM11" s="377"/>
      <c r="AN11" s="377"/>
      <c r="AO11" s="377"/>
      <c r="AP11" s="377"/>
      <c r="AQ11" s="377"/>
      <c r="AR11" s="377"/>
    </row>
    <row r="12" spans="2:44" ht="21.6" customHeight="1" x14ac:dyDescent="0.2">
      <c r="B12" s="377"/>
      <c r="C12" s="377"/>
      <c r="D12" s="377"/>
      <c r="E12" s="377"/>
      <c r="F12" s="377"/>
      <c r="G12" s="377"/>
      <c r="H12" s="377"/>
      <c r="I12" s="377"/>
      <c r="J12" s="377"/>
      <c r="K12" s="377"/>
      <c r="L12" s="377"/>
      <c r="M12" s="377"/>
      <c r="N12" s="377"/>
      <c r="O12" s="377"/>
      <c r="P12" s="377"/>
      <c r="Q12" s="377"/>
      <c r="R12" s="377"/>
      <c r="S12" s="377"/>
      <c r="T12" s="377"/>
      <c r="U12" s="377"/>
      <c r="V12" s="377"/>
      <c r="W12" s="377"/>
      <c r="X12" s="377"/>
      <c r="Y12" s="377"/>
      <c r="Z12" s="377"/>
      <c r="AA12" s="377"/>
      <c r="AB12" s="377"/>
      <c r="AC12" s="377"/>
      <c r="AD12" s="377"/>
      <c r="AE12" s="377"/>
      <c r="AF12" s="377"/>
      <c r="AG12" s="377"/>
      <c r="AH12" s="377"/>
      <c r="AI12" s="377"/>
      <c r="AJ12" s="377"/>
      <c r="AK12" s="377"/>
      <c r="AL12" s="377"/>
      <c r="AM12" s="377"/>
      <c r="AN12" s="377"/>
      <c r="AO12" s="377"/>
      <c r="AP12" s="377"/>
      <c r="AQ12" s="377"/>
      <c r="AR12" s="377"/>
    </row>
    <row r="13" spans="2:44" ht="21.6" customHeight="1" x14ac:dyDescent="0.2">
      <c r="B13" s="377"/>
      <c r="C13" s="377"/>
      <c r="D13" s="377"/>
      <c r="E13" s="377"/>
      <c r="F13" s="377"/>
      <c r="G13" s="377"/>
      <c r="H13" s="377"/>
      <c r="I13" s="377"/>
      <c r="J13" s="377"/>
      <c r="K13" s="377"/>
      <c r="L13" s="377"/>
      <c r="M13" s="377"/>
      <c r="N13" s="377"/>
      <c r="O13" s="377"/>
      <c r="P13" s="377"/>
      <c r="Q13" s="377"/>
      <c r="R13" s="377"/>
      <c r="S13" s="377"/>
      <c r="T13" s="377"/>
      <c r="U13" s="377"/>
      <c r="V13" s="377"/>
      <c r="W13" s="377"/>
      <c r="X13" s="377"/>
      <c r="Y13" s="377"/>
      <c r="Z13" s="377"/>
      <c r="AA13" s="377"/>
      <c r="AB13" s="377"/>
      <c r="AC13" s="377"/>
      <c r="AD13" s="377"/>
      <c r="AE13" s="377"/>
      <c r="AF13" s="377"/>
      <c r="AG13" s="377"/>
      <c r="AH13" s="377"/>
      <c r="AI13" s="377"/>
      <c r="AJ13" s="377"/>
      <c r="AK13" s="377"/>
      <c r="AL13" s="377"/>
      <c r="AM13" s="377"/>
      <c r="AN13" s="377"/>
      <c r="AO13" s="377"/>
      <c r="AP13" s="377"/>
      <c r="AQ13" s="377"/>
      <c r="AR13" s="377"/>
    </row>
    <row r="14" spans="2:44" ht="21.6" customHeight="1" x14ac:dyDescent="0.2">
      <c r="B14" s="377"/>
      <c r="C14" s="377"/>
      <c r="D14" s="377"/>
      <c r="E14" s="377"/>
      <c r="F14" s="377"/>
      <c r="G14" s="377"/>
      <c r="H14" s="377"/>
      <c r="I14" s="377"/>
      <c r="J14" s="377"/>
      <c r="K14" s="377"/>
      <c r="L14" s="377"/>
      <c r="M14" s="377"/>
      <c r="N14" s="377"/>
      <c r="O14" s="377"/>
      <c r="P14" s="377"/>
      <c r="Q14" s="377"/>
      <c r="R14" s="377"/>
      <c r="S14" s="377"/>
      <c r="T14" s="377"/>
      <c r="U14" s="377"/>
      <c r="V14" s="377"/>
      <c r="W14" s="377"/>
      <c r="X14" s="377"/>
      <c r="Y14" s="377"/>
      <c r="Z14" s="377"/>
      <c r="AA14" s="377"/>
      <c r="AB14" s="377"/>
      <c r="AC14" s="377"/>
      <c r="AD14" s="377"/>
      <c r="AE14" s="377"/>
      <c r="AF14" s="377"/>
      <c r="AG14" s="377"/>
      <c r="AH14" s="377"/>
      <c r="AI14" s="377"/>
      <c r="AJ14" s="377"/>
      <c r="AK14" s="377"/>
      <c r="AL14" s="377"/>
      <c r="AM14" s="377"/>
      <c r="AN14" s="377"/>
      <c r="AO14" s="377"/>
      <c r="AP14" s="377"/>
      <c r="AQ14" s="377"/>
      <c r="AR14" s="377"/>
    </row>
    <row r="15" spans="2:44" ht="21.6" customHeight="1" x14ac:dyDescent="0.2">
      <c r="B15" s="377"/>
      <c r="C15" s="377"/>
      <c r="D15" s="377"/>
      <c r="E15" s="377"/>
      <c r="F15" s="377"/>
      <c r="G15" s="377"/>
      <c r="H15" s="377"/>
      <c r="I15" s="377"/>
      <c r="J15" s="377"/>
      <c r="K15" s="377"/>
      <c r="L15" s="377"/>
      <c r="M15" s="377"/>
      <c r="N15" s="377"/>
      <c r="O15" s="377"/>
      <c r="P15" s="377"/>
      <c r="Q15" s="377"/>
      <c r="R15" s="377"/>
      <c r="S15" s="377"/>
      <c r="T15" s="377"/>
      <c r="U15" s="377"/>
      <c r="V15" s="377"/>
      <c r="W15" s="377"/>
      <c r="X15" s="377"/>
      <c r="Y15" s="377"/>
      <c r="Z15" s="377"/>
      <c r="AA15" s="377"/>
      <c r="AB15" s="377"/>
      <c r="AC15" s="377"/>
      <c r="AD15" s="377"/>
      <c r="AE15" s="377"/>
      <c r="AF15" s="377"/>
      <c r="AG15" s="377"/>
      <c r="AH15" s="377"/>
      <c r="AI15" s="377"/>
      <c r="AJ15" s="377"/>
      <c r="AK15" s="377"/>
      <c r="AL15" s="377"/>
      <c r="AM15" s="377"/>
      <c r="AN15" s="377"/>
      <c r="AO15" s="377"/>
      <c r="AP15" s="377"/>
      <c r="AQ15" s="377"/>
      <c r="AR15" s="377"/>
    </row>
    <row r="16" spans="2:44" ht="21.6" customHeight="1" x14ac:dyDescent="0.2">
      <c r="B16" s="377"/>
      <c r="C16" s="377"/>
      <c r="D16" s="377"/>
      <c r="E16" s="377"/>
      <c r="F16" s="377"/>
      <c r="G16" s="377"/>
      <c r="H16" s="377"/>
      <c r="I16" s="377"/>
      <c r="J16" s="377"/>
      <c r="K16" s="377"/>
      <c r="L16" s="377"/>
      <c r="M16" s="377"/>
      <c r="N16" s="377"/>
      <c r="O16" s="377"/>
      <c r="P16" s="377"/>
      <c r="Q16" s="377"/>
      <c r="R16" s="377"/>
      <c r="S16" s="377"/>
      <c r="T16" s="377"/>
      <c r="U16" s="377"/>
      <c r="V16" s="377"/>
      <c r="W16" s="377"/>
      <c r="X16" s="377"/>
      <c r="Y16" s="377"/>
      <c r="Z16" s="377"/>
      <c r="AA16" s="377"/>
      <c r="AB16" s="377"/>
      <c r="AC16" s="377"/>
      <c r="AD16" s="377"/>
      <c r="AE16" s="377"/>
      <c r="AF16" s="377"/>
      <c r="AG16" s="377"/>
      <c r="AH16" s="377"/>
      <c r="AI16" s="377"/>
      <c r="AJ16" s="377"/>
      <c r="AK16" s="377"/>
      <c r="AL16" s="377"/>
      <c r="AM16" s="377"/>
      <c r="AN16" s="377"/>
      <c r="AO16" s="377"/>
      <c r="AP16" s="377"/>
      <c r="AQ16" s="377"/>
      <c r="AR16" s="377"/>
    </row>
    <row r="17" spans="1:58" ht="21.6" customHeight="1" x14ac:dyDescent="0.2">
      <c r="B17" s="377"/>
      <c r="C17" s="377"/>
      <c r="D17" s="377"/>
      <c r="E17" s="377"/>
      <c r="F17" s="377"/>
      <c r="G17" s="377"/>
      <c r="H17" s="377"/>
      <c r="I17" s="377"/>
      <c r="J17" s="377"/>
      <c r="K17" s="377"/>
      <c r="L17" s="377"/>
      <c r="M17" s="377"/>
      <c r="N17" s="377"/>
      <c r="O17" s="377"/>
      <c r="P17" s="377"/>
      <c r="Q17" s="377"/>
      <c r="R17" s="377"/>
      <c r="S17" s="377"/>
      <c r="T17" s="377"/>
      <c r="U17" s="377"/>
      <c r="V17" s="377"/>
      <c r="W17" s="377"/>
      <c r="X17" s="377"/>
      <c r="Y17" s="377"/>
      <c r="Z17" s="377"/>
      <c r="AA17" s="377"/>
      <c r="AB17" s="377"/>
      <c r="AC17" s="377"/>
      <c r="AD17" s="377"/>
      <c r="AE17" s="377"/>
      <c r="AF17" s="377"/>
      <c r="AG17" s="377"/>
      <c r="AH17" s="377"/>
      <c r="AI17" s="377"/>
      <c r="AJ17" s="377"/>
      <c r="AK17" s="377"/>
      <c r="AL17" s="377"/>
      <c r="AM17" s="377"/>
      <c r="AN17" s="377"/>
      <c r="AO17" s="377"/>
      <c r="AP17" s="377"/>
      <c r="AQ17" s="377"/>
      <c r="AR17" s="377"/>
    </row>
    <row r="18" spans="1:58" ht="21.6" customHeight="1" x14ac:dyDescent="0.2">
      <c r="F18" s="381"/>
      <c r="G18" s="381"/>
      <c r="H18" s="381"/>
      <c r="I18" s="381"/>
      <c r="J18" s="381"/>
    </row>
    <row r="19" spans="1:58" ht="21.6" customHeight="1" x14ac:dyDescent="0.25">
      <c r="C19" s="382"/>
      <c r="D19" s="382"/>
      <c r="E19" s="382"/>
    </row>
    <row r="20" spans="1:58" ht="21.6" customHeight="1" x14ac:dyDescent="0.2">
      <c r="F20" s="383" t="s">
        <v>77</v>
      </c>
      <c r="G20" s="383"/>
      <c r="H20" s="383"/>
      <c r="I20" s="383"/>
      <c r="J20" s="383"/>
      <c r="K20" s="384" t="s">
        <v>30</v>
      </c>
      <c r="L20" s="384"/>
      <c r="M20" s="384"/>
      <c r="N20" s="384"/>
      <c r="O20" s="384"/>
      <c r="P20" s="384" t="s">
        <v>31</v>
      </c>
      <c r="Q20" s="384"/>
      <c r="R20" s="384"/>
      <c r="S20" s="384"/>
      <c r="T20" s="384"/>
      <c r="U20" s="384" t="s">
        <v>32</v>
      </c>
      <c r="V20" s="384"/>
      <c r="W20" s="384"/>
      <c r="X20" s="384"/>
      <c r="Y20" s="384"/>
      <c r="Z20" s="384" t="s">
        <v>33</v>
      </c>
      <c r="AA20" s="384"/>
      <c r="AB20" s="384"/>
      <c r="AC20" s="384"/>
      <c r="AD20" s="384"/>
      <c r="AE20" s="384" t="s">
        <v>74</v>
      </c>
      <c r="AF20" s="384"/>
      <c r="AG20" s="384"/>
      <c r="AH20" s="384"/>
      <c r="AI20" s="384"/>
      <c r="AJ20" s="384" t="s">
        <v>34</v>
      </c>
      <c r="AK20" s="384"/>
      <c r="AL20" s="384"/>
      <c r="AM20" s="384"/>
      <c r="AN20" s="384"/>
    </row>
    <row r="21" spans="1:58" s="134" customFormat="1" ht="21.6" hidden="1" customHeight="1" thickBot="1" x14ac:dyDescent="0.2">
      <c r="A21" s="386"/>
      <c r="B21" s="379"/>
      <c r="C21" s="385"/>
      <c r="D21" s="385"/>
      <c r="E21" s="385"/>
      <c r="F21" s="383"/>
      <c r="G21" s="383"/>
      <c r="H21" s="383"/>
      <c r="I21" s="383"/>
      <c r="J21" s="383"/>
      <c r="K21" s="386"/>
      <c r="L21" s="386"/>
      <c r="M21" s="386"/>
      <c r="N21" s="386"/>
      <c r="O21" s="386"/>
      <c r="P21" s="386"/>
      <c r="Q21" s="386"/>
      <c r="R21" s="386"/>
      <c r="S21" s="386"/>
      <c r="T21" s="386"/>
      <c r="U21" s="386"/>
      <c r="V21" s="386"/>
      <c r="W21" s="386"/>
      <c r="X21" s="386"/>
      <c r="Y21" s="386"/>
      <c r="Z21" s="386"/>
      <c r="AA21" s="386"/>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6"/>
      <c r="BD21" s="386"/>
      <c r="BE21" s="386"/>
      <c r="BF21" s="386"/>
    </row>
    <row r="22" spans="1:58" s="134" customFormat="1" ht="24" customHeight="1" x14ac:dyDescent="0.2">
      <c r="A22" s="386"/>
      <c r="B22" s="379"/>
      <c r="C22" s="383" t="s">
        <v>7</v>
      </c>
      <c r="D22" s="385"/>
      <c r="E22" s="385"/>
      <c r="F22" s="383">
        <v>2021</v>
      </c>
      <c r="G22" s="383"/>
      <c r="H22" s="383">
        <v>2022</v>
      </c>
      <c r="I22" s="383"/>
      <c r="J22" s="387" t="s">
        <v>4</v>
      </c>
      <c r="K22" s="383">
        <v>2020</v>
      </c>
      <c r="L22" s="383"/>
      <c r="M22" s="383">
        <v>2021</v>
      </c>
      <c r="N22" s="383"/>
      <c r="O22" s="387" t="s">
        <v>4</v>
      </c>
      <c r="P22" s="383">
        <v>2020</v>
      </c>
      <c r="Q22" s="383"/>
      <c r="R22" s="383">
        <v>2021</v>
      </c>
      <c r="S22" s="383"/>
      <c r="T22" s="387" t="s">
        <v>4</v>
      </c>
      <c r="U22" s="383">
        <v>2020</v>
      </c>
      <c r="V22" s="383"/>
      <c r="W22" s="383">
        <v>2021</v>
      </c>
      <c r="X22" s="383"/>
      <c r="Y22" s="387" t="s">
        <v>4</v>
      </c>
      <c r="Z22" s="383">
        <v>2020</v>
      </c>
      <c r="AA22" s="383"/>
      <c r="AB22" s="383">
        <v>2021</v>
      </c>
      <c r="AC22" s="383"/>
      <c r="AD22" s="387" t="s">
        <v>4</v>
      </c>
      <c r="AE22" s="383">
        <v>2020</v>
      </c>
      <c r="AF22" s="383"/>
      <c r="AG22" s="383">
        <v>2021</v>
      </c>
      <c r="AH22" s="383"/>
      <c r="AI22" s="387" t="s">
        <v>4</v>
      </c>
      <c r="AJ22" s="383">
        <v>2020</v>
      </c>
      <c r="AK22" s="383"/>
      <c r="AL22" s="383">
        <v>2021</v>
      </c>
      <c r="AM22" s="383"/>
      <c r="AN22" s="387" t="s">
        <v>4</v>
      </c>
      <c r="AO22" s="386"/>
      <c r="AP22" s="386"/>
      <c r="AQ22" s="386"/>
      <c r="AR22" s="386"/>
      <c r="AS22" s="386"/>
      <c r="AT22" s="386"/>
      <c r="AU22" s="386"/>
      <c r="AV22" s="386"/>
      <c r="AW22" s="386"/>
      <c r="AX22" s="386"/>
      <c r="AY22" s="386"/>
      <c r="AZ22" s="386"/>
      <c r="BA22" s="386"/>
      <c r="BB22" s="386"/>
      <c r="BC22" s="386"/>
      <c r="BD22" s="386"/>
      <c r="BE22" s="386"/>
      <c r="BF22" s="386"/>
    </row>
    <row r="23" spans="1:58" s="134" customFormat="1" ht="21.6" customHeight="1" x14ac:dyDescent="0.2">
      <c r="A23" s="386"/>
      <c r="B23" s="379"/>
      <c r="C23" s="383"/>
      <c r="D23" s="385"/>
      <c r="E23" s="385"/>
      <c r="F23" s="388" t="s">
        <v>6</v>
      </c>
      <c r="G23" s="389" t="s">
        <v>5</v>
      </c>
      <c r="H23" s="388" t="s">
        <v>6</v>
      </c>
      <c r="I23" s="389" t="s">
        <v>5</v>
      </c>
      <c r="J23" s="387" t="s">
        <v>5</v>
      </c>
      <c r="K23" s="388" t="s">
        <v>6</v>
      </c>
      <c r="L23" s="389" t="s">
        <v>5</v>
      </c>
      <c r="M23" s="388" t="s">
        <v>6</v>
      </c>
      <c r="N23" s="389" t="s">
        <v>5</v>
      </c>
      <c r="O23" s="387" t="s">
        <v>5</v>
      </c>
      <c r="P23" s="388" t="s">
        <v>6</v>
      </c>
      <c r="Q23" s="389" t="s">
        <v>5</v>
      </c>
      <c r="R23" s="388" t="s">
        <v>6</v>
      </c>
      <c r="S23" s="389" t="s">
        <v>5</v>
      </c>
      <c r="T23" s="387" t="s">
        <v>5</v>
      </c>
      <c r="U23" s="388" t="s">
        <v>6</v>
      </c>
      <c r="V23" s="389" t="s">
        <v>5</v>
      </c>
      <c r="W23" s="388" t="s">
        <v>6</v>
      </c>
      <c r="X23" s="389" t="s">
        <v>5</v>
      </c>
      <c r="Y23" s="387" t="s">
        <v>5</v>
      </c>
      <c r="Z23" s="388" t="s">
        <v>6</v>
      </c>
      <c r="AA23" s="389" t="s">
        <v>5</v>
      </c>
      <c r="AB23" s="388" t="s">
        <v>6</v>
      </c>
      <c r="AC23" s="389" t="s">
        <v>5</v>
      </c>
      <c r="AD23" s="387" t="s">
        <v>5</v>
      </c>
      <c r="AE23" s="388" t="s">
        <v>6</v>
      </c>
      <c r="AF23" s="389" t="s">
        <v>5</v>
      </c>
      <c r="AG23" s="388" t="s">
        <v>6</v>
      </c>
      <c r="AH23" s="389" t="s">
        <v>5</v>
      </c>
      <c r="AI23" s="387" t="s">
        <v>5</v>
      </c>
      <c r="AJ23" s="388" t="s">
        <v>6</v>
      </c>
      <c r="AK23" s="389" t="s">
        <v>5</v>
      </c>
      <c r="AL23" s="388" t="s">
        <v>6</v>
      </c>
      <c r="AM23" s="389" t="s">
        <v>5</v>
      </c>
      <c r="AN23" s="387" t="s">
        <v>5</v>
      </c>
      <c r="AO23" s="386"/>
      <c r="AP23" s="386"/>
      <c r="AQ23" s="386"/>
      <c r="AR23" s="386"/>
      <c r="AS23" s="386"/>
      <c r="AT23" s="386"/>
      <c r="AU23" s="386"/>
      <c r="AV23" s="386"/>
      <c r="AW23" s="386"/>
      <c r="AX23" s="386"/>
      <c r="AY23" s="386"/>
      <c r="AZ23" s="386"/>
      <c r="BA23" s="386"/>
      <c r="BB23" s="386"/>
      <c r="BC23" s="386"/>
      <c r="BD23" s="386"/>
      <c r="BE23" s="386"/>
      <c r="BF23" s="386"/>
    </row>
    <row r="24" spans="1:58" s="135" customFormat="1" ht="21.6" customHeight="1" x14ac:dyDescent="0.2">
      <c r="A24" s="378"/>
      <c r="B24" s="379"/>
      <c r="C24" s="390" t="s">
        <v>3</v>
      </c>
      <c r="D24" s="390"/>
      <c r="E24" s="390"/>
      <c r="F24" s="391"/>
      <c r="G24" s="391"/>
      <c r="H24" s="391"/>
      <c r="I24" s="391"/>
      <c r="J24" s="392" t="str">
        <f>IFERROR(H24/F24,"")</f>
        <v/>
      </c>
      <c r="K24" s="378"/>
      <c r="L24" s="378"/>
      <c r="M24" s="378">
        <f>SUM(M25:M30)</f>
        <v>535</v>
      </c>
      <c r="N24" s="378"/>
      <c r="O24" s="378"/>
      <c r="P24" s="378"/>
      <c r="Q24" s="378"/>
      <c r="R24" s="378">
        <f>SUM(R25:R30)</f>
        <v>3375</v>
      </c>
      <c r="S24" s="378"/>
      <c r="T24" s="378"/>
      <c r="U24" s="378"/>
      <c r="V24" s="378"/>
      <c r="W24" s="378">
        <f>SUM(W25:W30)</f>
        <v>270</v>
      </c>
      <c r="X24" s="378"/>
      <c r="Y24" s="378"/>
      <c r="Z24" s="378"/>
      <c r="AA24" s="378"/>
      <c r="AB24" s="378">
        <f>SUM(AB25:AB30)</f>
        <v>415</v>
      </c>
      <c r="AC24" s="378"/>
      <c r="AD24" s="378"/>
      <c r="AE24" s="378"/>
      <c r="AF24" s="378"/>
      <c r="AG24" s="378">
        <f>SUM(AG25:AG30)</f>
        <v>40</v>
      </c>
      <c r="AH24" s="378"/>
      <c r="AI24" s="378"/>
      <c r="AJ24" s="378"/>
      <c r="AK24" s="378"/>
      <c r="AL24" s="378">
        <f>SUM(AL25:AL30)</f>
        <v>205</v>
      </c>
      <c r="AM24" s="378"/>
      <c r="AN24" s="378"/>
      <c r="AO24" s="378"/>
      <c r="AP24" s="378"/>
      <c r="AQ24" s="378"/>
      <c r="AR24" s="378"/>
      <c r="AS24" s="378"/>
      <c r="AT24" s="378"/>
      <c r="AU24" s="378"/>
      <c r="AV24" s="378"/>
      <c r="AW24" s="378"/>
      <c r="AX24" s="378"/>
      <c r="AY24" s="378"/>
      <c r="AZ24" s="378"/>
      <c r="BA24" s="378"/>
      <c r="BB24" s="378"/>
      <c r="BC24" s="378"/>
      <c r="BD24" s="378"/>
      <c r="BE24" s="378"/>
      <c r="BF24" s="378"/>
    </row>
    <row r="25" spans="1:58" s="135" customFormat="1" ht="21" customHeight="1" x14ac:dyDescent="0.2">
      <c r="A25" s="378"/>
      <c r="B25" s="379"/>
      <c r="C25" s="390" t="s">
        <v>0</v>
      </c>
      <c r="D25" s="390"/>
      <c r="E25" s="390"/>
      <c r="F25" s="393">
        <v>0</v>
      </c>
      <c r="G25" s="394"/>
      <c r="H25" s="393">
        <v>1127</v>
      </c>
      <c r="I25" s="392"/>
      <c r="J25" s="392">
        <f>IFERROR(( H25-F25)/F25,H25)</f>
        <v>1127</v>
      </c>
      <c r="K25" s="378"/>
      <c r="L25" s="378">
        <v>5</v>
      </c>
      <c r="M25" s="378">
        <f>SUM(M40,M47,M54,M61,M68)</f>
        <v>374</v>
      </c>
      <c r="N25" s="395">
        <f>M25/M24</f>
        <v>0.69906542056074772</v>
      </c>
      <c r="O25" s="378"/>
      <c r="P25" s="378"/>
      <c r="Q25" s="378">
        <v>5</v>
      </c>
      <c r="R25" s="378">
        <f>SUM(R40,R47,R54,R61,R68)</f>
        <v>2243</v>
      </c>
      <c r="S25" s="395">
        <f>R25/R24</f>
        <v>0.66459259259259262</v>
      </c>
      <c r="T25" s="378"/>
      <c r="U25" s="378"/>
      <c r="V25" s="378">
        <v>5</v>
      </c>
      <c r="W25" s="378">
        <f>SUM(W40,W47,W54,W61,W68)</f>
        <v>221</v>
      </c>
      <c r="X25" s="395">
        <f>W25/W24</f>
        <v>0.81851851851851853</v>
      </c>
      <c r="Y25" s="378"/>
      <c r="Z25" s="378"/>
      <c r="AA25" s="378">
        <v>5</v>
      </c>
      <c r="AB25" s="378">
        <f>SUM(AB40,AB47,AB54,AB61,AB68)</f>
        <v>265</v>
      </c>
      <c r="AC25" s="395">
        <f>AB25/AB24</f>
        <v>0.63855421686746983</v>
      </c>
      <c r="AD25" s="378"/>
      <c r="AE25" s="378"/>
      <c r="AF25" s="378">
        <v>5</v>
      </c>
      <c r="AG25" s="378">
        <f>SUM(AG40,AG47,AG54,AG61,AG68)</f>
        <v>28</v>
      </c>
      <c r="AH25" s="395">
        <f>AG25/AG24</f>
        <v>0.7</v>
      </c>
      <c r="AI25" s="378"/>
      <c r="AJ25" s="378"/>
      <c r="AK25" s="378">
        <v>5</v>
      </c>
      <c r="AL25" s="378">
        <f>SUM(AL40,AL47,AL54,AL61,AL68)</f>
        <v>141</v>
      </c>
      <c r="AM25" s="395">
        <f>AL25/AL24</f>
        <v>0.68780487804878043</v>
      </c>
      <c r="AN25" s="378"/>
      <c r="AO25" s="378"/>
      <c r="AP25" s="378"/>
      <c r="AQ25" s="378"/>
      <c r="AR25" s="378"/>
      <c r="AS25" s="378"/>
      <c r="AT25" s="378"/>
      <c r="AU25" s="378"/>
      <c r="AV25" s="378"/>
      <c r="AW25" s="378"/>
      <c r="AX25" s="378"/>
      <c r="AY25" s="378"/>
      <c r="AZ25" s="378"/>
      <c r="BA25" s="378"/>
      <c r="BB25" s="378"/>
      <c r="BC25" s="378"/>
      <c r="BD25" s="378"/>
      <c r="BE25" s="378"/>
      <c r="BF25" s="378"/>
    </row>
    <row r="26" spans="1:58" s="135" customFormat="1" ht="21" customHeight="1" x14ac:dyDescent="0.2">
      <c r="A26" s="378"/>
      <c r="B26" s="379"/>
      <c r="C26" s="391" t="s">
        <v>1</v>
      </c>
      <c r="D26" s="391"/>
      <c r="E26" s="391"/>
      <c r="F26" s="396">
        <v>1180</v>
      </c>
      <c r="G26" s="397"/>
      <c r="H26" s="396">
        <v>1014</v>
      </c>
      <c r="I26" s="397"/>
      <c r="J26" s="397">
        <f>IFERROR(( H26-F26)/F26,H26)</f>
        <v>-0.14067796610169492</v>
      </c>
      <c r="K26" s="378"/>
      <c r="L26" s="378">
        <v>4</v>
      </c>
      <c r="M26" s="378">
        <f>SUM(M41,M48,M55,M62,M69)</f>
        <v>111</v>
      </c>
      <c r="N26" s="395">
        <f>M26/M24</f>
        <v>0.20747663551401868</v>
      </c>
      <c r="O26" s="378"/>
      <c r="P26" s="378"/>
      <c r="Q26" s="378">
        <v>4</v>
      </c>
      <c r="R26" s="378">
        <f>SUM(R41,R48,R55,R62,R69)</f>
        <v>1106</v>
      </c>
      <c r="S26" s="395">
        <f>R26/R24</f>
        <v>0.32770370370370372</v>
      </c>
      <c r="T26" s="378"/>
      <c r="U26" s="378"/>
      <c r="V26" s="378">
        <v>4</v>
      </c>
      <c r="W26" s="378">
        <f>SUM(W41,W48,W55,W62,W69)</f>
        <v>43</v>
      </c>
      <c r="X26" s="395">
        <f>W26/W24</f>
        <v>0.15925925925925927</v>
      </c>
      <c r="Y26" s="378"/>
      <c r="Z26" s="378"/>
      <c r="AA26" s="378">
        <v>4</v>
      </c>
      <c r="AB26" s="378">
        <f>SUM(AB41,AB48,AB55,AB62,AB69)</f>
        <v>137</v>
      </c>
      <c r="AC26" s="395">
        <f>AB26/AB24</f>
        <v>0.33012048192771082</v>
      </c>
      <c r="AD26" s="378"/>
      <c r="AE26" s="378"/>
      <c r="AF26" s="378">
        <v>4</v>
      </c>
      <c r="AG26" s="378">
        <f>SUM(AG41,AG48,AG55,AG62,AG69)</f>
        <v>11</v>
      </c>
      <c r="AH26" s="395">
        <f>AG26/AG24</f>
        <v>0.27500000000000002</v>
      </c>
      <c r="AI26" s="378"/>
      <c r="AJ26" s="378"/>
      <c r="AK26" s="378">
        <v>4</v>
      </c>
      <c r="AL26" s="378">
        <f>SUM(AL41,AL48,AL55,AL62,AL69)</f>
        <v>55</v>
      </c>
      <c r="AM26" s="395">
        <f>AL26/AL24</f>
        <v>0.26829268292682928</v>
      </c>
      <c r="AN26" s="378"/>
      <c r="AO26" s="378"/>
      <c r="AP26" s="378"/>
      <c r="AQ26" s="378"/>
      <c r="AR26" s="378"/>
      <c r="AS26" s="378"/>
      <c r="AT26" s="378"/>
      <c r="AU26" s="378"/>
      <c r="AV26" s="378"/>
      <c r="AW26" s="378"/>
      <c r="AX26" s="378"/>
      <c r="AY26" s="378"/>
      <c r="AZ26" s="378"/>
      <c r="BA26" s="378"/>
      <c r="BB26" s="378"/>
      <c r="BC26" s="378"/>
      <c r="BD26" s="378"/>
      <c r="BE26" s="378"/>
      <c r="BF26" s="378"/>
    </row>
    <row r="27" spans="1:58" s="135" customFormat="1" ht="21.6" customHeight="1" x14ac:dyDescent="0.2">
      <c r="A27" s="378"/>
      <c r="B27" s="379"/>
      <c r="C27" s="398" t="s">
        <v>25</v>
      </c>
      <c r="D27" s="399"/>
      <c r="E27" s="399"/>
      <c r="F27" s="400">
        <f>SUM(F28:F30)</f>
        <v>1023</v>
      </c>
      <c r="G27" s="400"/>
      <c r="H27" s="400">
        <f t="shared" ref="H27" si="0">SUM(H28:H30)</f>
        <v>920</v>
      </c>
      <c r="I27" s="401"/>
      <c r="J27" s="401"/>
      <c r="K27" s="378"/>
      <c r="L27" s="378">
        <v>3</v>
      </c>
      <c r="M27" s="378">
        <f>SUM(M42,M49,M56,M63,M70)</f>
        <v>18</v>
      </c>
      <c r="N27" s="395">
        <f>M27/M24</f>
        <v>3.3644859813084113E-2</v>
      </c>
      <c r="O27" s="378"/>
      <c r="P27" s="378"/>
      <c r="Q27" s="378">
        <v>3</v>
      </c>
      <c r="R27" s="378">
        <f>SUM(R42,R49,R56,R63,R70)</f>
        <v>6</v>
      </c>
      <c r="S27" s="395">
        <f>R27/R24</f>
        <v>1.7777777777777779E-3</v>
      </c>
      <c r="T27" s="378"/>
      <c r="U27" s="378"/>
      <c r="V27" s="378">
        <v>3</v>
      </c>
      <c r="W27" s="378">
        <f>SUM(W42,W49,W56,W63,W70)</f>
        <v>2</v>
      </c>
      <c r="X27" s="395">
        <f>W27/W24</f>
        <v>7.4074074074074077E-3</v>
      </c>
      <c r="Y27" s="378"/>
      <c r="Z27" s="378"/>
      <c r="AA27" s="378">
        <v>3</v>
      </c>
      <c r="AB27" s="378">
        <f>SUM(AB42,AB49,AB56,AB63,AB70)</f>
        <v>1</v>
      </c>
      <c r="AC27" s="395">
        <f>AB27/AB24</f>
        <v>2.4096385542168677E-3</v>
      </c>
      <c r="AD27" s="378"/>
      <c r="AE27" s="378"/>
      <c r="AF27" s="378">
        <v>3</v>
      </c>
      <c r="AG27" s="378">
        <f>SUM(AG42,AG49,AG56,AG63,AG70)</f>
        <v>0</v>
      </c>
      <c r="AH27" s="395">
        <f>AG27/AG24</f>
        <v>0</v>
      </c>
      <c r="AI27" s="378"/>
      <c r="AJ27" s="378"/>
      <c r="AK27" s="378">
        <v>3</v>
      </c>
      <c r="AL27" s="378">
        <f>SUM(AL42,AL49,AL56,AL63,AL70)</f>
        <v>4</v>
      </c>
      <c r="AM27" s="395">
        <f>AL27/AL24</f>
        <v>1.9512195121951219E-2</v>
      </c>
      <c r="AN27" s="378"/>
      <c r="AO27" s="378"/>
      <c r="AP27" s="378"/>
      <c r="AQ27" s="378"/>
      <c r="AR27" s="378"/>
      <c r="AS27" s="378"/>
      <c r="AT27" s="378"/>
      <c r="AU27" s="378"/>
      <c r="AV27" s="378"/>
      <c r="AW27" s="378"/>
      <c r="AX27" s="378"/>
      <c r="AY27" s="378"/>
      <c r="AZ27" s="378"/>
      <c r="BA27" s="378"/>
      <c r="BB27" s="378"/>
      <c r="BC27" s="378"/>
      <c r="BD27" s="378"/>
      <c r="BE27" s="378"/>
      <c r="BF27" s="378"/>
    </row>
    <row r="28" spans="1:58" s="135" customFormat="1" ht="20.100000000000001" customHeight="1" x14ac:dyDescent="0.2">
      <c r="A28" s="378"/>
      <c r="B28" s="379"/>
      <c r="C28" s="402" t="s">
        <v>26</v>
      </c>
      <c r="D28" s="402"/>
      <c r="E28" s="402"/>
      <c r="F28" s="396">
        <v>64</v>
      </c>
      <c r="G28" s="397" t="str">
        <f>IFERROR(F28/F$9,"")</f>
        <v/>
      </c>
      <c r="H28" s="396">
        <v>2</v>
      </c>
      <c r="I28" s="397" t="str">
        <f>IFERROR(H28/H$9,"")</f>
        <v/>
      </c>
      <c r="J28" s="397">
        <f>IFERROR(( H28-F28)/F28,H28)</f>
        <v>-0.96875</v>
      </c>
      <c r="K28" s="378"/>
      <c r="L28" s="378">
        <v>2</v>
      </c>
      <c r="M28" s="378">
        <f t="shared" ref="M28:M30" si="1">SUM(M43,M50,M57,M64,M71)</f>
        <v>3</v>
      </c>
      <c r="N28" s="395">
        <f>M28/M24</f>
        <v>5.6074766355140183E-3</v>
      </c>
      <c r="O28" s="378"/>
      <c r="P28" s="378"/>
      <c r="Q28" s="378">
        <v>2</v>
      </c>
      <c r="R28" s="378">
        <f t="shared" ref="R28:R30" si="2">SUM(R43,R50,R57,R64,R71)</f>
        <v>0</v>
      </c>
      <c r="S28" s="395">
        <f>R28/R24</f>
        <v>0</v>
      </c>
      <c r="T28" s="378"/>
      <c r="U28" s="378"/>
      <c r="V28" s="378">
        <v>2</v>
      </c>
      <c r="W28" s="378">
        <f t="shared" ref="W28:W30" si="3">SUM(W43,W50,W57,W64,W71)</f>
        <v>1</v>
      </c>
      <c r="X28" s="395">
        <f>W28/W24</f>
        <v>3.7037037037037038E-3</v>
      </c>
      <c r="Y28" s="378"/>
      <c r="Z28" s="378"/>
      <c r="AA28" s="378">
        <v>2</v>
      </c>
      <c r="AB28" s="378">
        <f t="shared" ref="AB28:AB30" si="4">SUM(AB43,AB50,AB57,AB64,AB71)</f>
        <v>0</v>
      </c>
      <c r="AC28" s="395">
        <f>AB28/AB24</f>
        <v>0</v>
      </c>
      <c r="AD28" s="378"/>
      <c r="AE28" s="378"/>
      <c r="AF28" s="378">
        <v>2</v>
      </c>
      <c r="AG28" s="378">
        <f t="shared" ref="AG28:AG30" si="5">SUM(AG43,AG50,AG57,AG64,AG71)</f>
        <v>0</v>
      </c>
      <c r="AH28" s="395">
        <f>AG28/AG24</f>
        <v>0</v>
      </c>
      <c r="AI28" s="378"/>
      <c r="AJ28" s="378"/>
      <c r="AK28" s="378">
        <v>2</v>
      </c>
      <c r="AL28" s="378">
        <f t="shared" ref="AL28:AL30" si="6">SUM(AL43,AL50,AL57,AL64,AL71)</f>
        <v>0</v>
      </c>
      <c r="AM28" s="395">
        <f>AL28/AL24</f>
        <v>0</v>
      </c>
      <c r="AN28" s="378"/>
      <c r="AO28" s="378"/>
      <c r="AP28" s="378"/>
      <c r="AQ28" s="378"/>
      <c r="AR28" s="378"/>
      <c r="AS28" s="378"/>
      <c r="AT28" s="378"/>
      <c r="AU28" s="378"/>
      <c r="AV28" s="378"/>
      <c r="AW28" s="378"/>
      <c r="AX28" s="378"/>
      <c r="AY28" s="378"/>
      <c r="AZ28" s="378"/>
      <c r="BA28" s="378"/>
      <c r="BB28" s="378"/>
      <c r="BC28" s="378"/>
      <c r="BD28" s="378"/>
      <c r="BE28" s="378"/>
      <c r="BF28" s="378"/>
    </row>
    <row r="29" spans="1:58" s="135" customFormat="1" ht="20.100000000000001" customHeight="1" x14ac:dyDescent="0.2">
      <c r="A29" s="378"/>
      <c r="B29" s="379"/>
      <c r="C29" s="402" t="s">
        <v>27</v>
      </c>
      <c r="D29" s="402"/>
      <c r="E29" s="402"/>
      <c r="F29" s="396">
        <v>653</v>
      </c>
      <c r="G29" s="397" t="str">
        <f t="shared" ref="G29:G80" si="7">IFERROR(F29/F$9,"")</f>
        <v/>
      </c>
      <c r="H29" s="396">
        <v>590</v>
      </c>
      <c r="I29" s="397" t="str">
        <f t="shared" ref="I29:I78" si="8">IFERROR(H29/H$9,"")</f>
        <v/>
      </c>
      <c r="J29" s="397">
        <f t="shared" ref="J29:J78" si="9">IFERROR(( H29-F29)/F29,H29)</f>
        <v>-9.6477794793261865E-2</v>
      </c>
      <c r="K29" s="378"/>
      <c r="L29" s="378">
        <v>1</v>
      </c>
      <c r="M29" s="378">
        <f t="shared" si="1"/>
        <v>4</v>
      </c>
      <c r="N29" s="395">
        <f>M29/M24</f>
        <v>7.4766355140186919E-3</v>
      </c>
      <c r="O29" s="378"/>
      <c r="P29" s="378"/>
      <c r="Q29" s="378">
        <v>1</v>
      </c>
      <c r="R29" s="378">
        <f t="shared" si="2"/>
        <v>0</v>
      </c>
      <c r="S29" s="395">
        <f>R29/R24</f>
        <v>0</v>
      </c>
      <c r="T29" s="378"/>
      <c r="U29" s="378"/>
      <c r="V29" s="378">
        <v>1</v>
      </c>
      <c r="W29" s="378">
        <f t="shared" si="3"/>
        <v>0</v>
      </c>
      <c r="X29" s="395">
        <f>W29/W24</f>
        <v>0</v>
      </c>
      <c r="Y29" s="378"/>
      <c r="Z29" s="378"/>
      <c r="AA29" s="378">
        <v>1</v>
      </c>
      <c r="AB29" s="378">
        <f t="shared" si="4"/>
        <v>1</v>
      </c>
      <c r="AC29" s="395">
        <f>AB29/AB24</f>
        <v>2.4096385542168677E-3</v>
      </c>
      <c r="AD29" s="378"/>
      <c r="AE29" s="378"/>
      <c r="AF29" s="378">
        <v>1</v>
      </c>
      <c r="AG29" s="378">
        <f t="shared" si="5"/>
        <v>1</v>
      </c>
      <c r="AH29" s="395">
        <f>AG29/AG24</f>
        <v>2.5000000000000001E-2</v>
      </c>
      <c r="AI29" s="378"/>
      <c r="AJ29" s="378"/>
      <c r="AK29" s="378">
        <v>1</v>
      </c>
      <c r="AL29" s="378">
        <f t="shared" si="6"/>
        <v>2</v>
      </c>
      <c r="AM29" s="395">
        <f>AL29/AL24</f>
        <v>9.7560975609756097E-3</v>
      </c>
      <c r="AN29" s="378"/>
      <c r="AO29" s="378"/>
      <c r="AP29" s="378"/>
      <c r="AQ29" s="378"/>
      <c r="AR29" s="378"/>
      <c r="AS29" s="378"/>
      <c r="AT29" s="378"/>
      <c r="AU29" s="378"/>
      <c r="AV29" s="378"/>
      <c r="AW29" s="378"/>
      <c r="AX29" s="378"/>
      <c r="AY29" s="378"/>
      <c r="AZ29" s="378"/>
      <c r="BA29" s="378"/>
      <c r="BB29" s="378"/>
      <c r="BC29" s="378"/>
      <c r="BD29" s="378"/>
      <c r="BE29" s="378"/>
      <c r="BF29" s="378"/>
    </row>
    <row r="30" spans="1:58" s="135" customFormat="1" ht="20.100000000000001" customHeight="1" x14ac:dyDescent="0.2">
      <c r="A30" s="378"/>
      <c r="B30" s="379"/>
      <c r="C30" s="402" t="s">
        <v>28</v>
      </c>
      <c r="D30" s="402"/>
      <c r="E30" s="402"/>
      <c r="F30" s="396">
        <v>306</v>
      </c>
      <c r="G30" s="397" t="str">
        <f t="shared" si="7"/>
        <v/>
      </c>
      <c r="H30" s="396">
        <v>328</v>
      </c>
      <c r="I30" s="397" t="str">
        <f t="shared" si="8"/>
        <v/>
      </c>
      <c r="J30" s="397">
        <f t="shared" si="9"/>
        <v>7.1895424836601302E-2</v>
      </c>
      <c r="K30" s="378"/>
      <c r="L30" s="403" t="s">
        <v>435</v>
      </c>
      <c r="M30" s="378">
        <f t="shared" si="1"/>
        <v>25</v>
      </c>
      <c r="N30" s="395">
        <f>M30/M24</f>
        <v>4.6728971962616821E-2</v>
      </c>
      <c r="O30" s="378"/>
      <c r="P30" s="378"/>
      <c r="Q30" s="403" t="s">
        <v>435</v>
      </c>
      <c r="R30" s="378">
        <f t="shared" si="2"/>
        <v>20</v>
      </c>
      <c r="S30" s="395">
        <f>R30/R24</f>
        <v>5.9259259259259256E-3</v>
      </c>
      <c r="T30" s="378"/>
      <c r="U30" s="378"/>
      <c r="V30" s="403" t="s">
        <v>435</v>
      </c>
      <c r="W30" s="378">
        <f t="shared" si="3"/>
        <v>3</v>
      </c>
      <c r="X30" s="395">
        <f>W30/W24</f>
        <v>1.1111111111111112E-2</v>
      </c>
      <c r="Y30" s="378"/>
      <c r="Z30" s="378"/>
      <c r="AA30" s="403" t="s">
        <v>435</v>
      </c>
      <c r="AB30" s="378">
        <f t="shared" si="4"/>
        <v>11</v>
      </c>
      <c r="AC30" s="395">
        <f>AB30/AB24</f>
        <v>2.6506024096385541E-2</v>
      </c>
      <c r="AD30" s="378"/>
      <c r="AE30" s="378"/>
      <c r="AF30" s="403" t="s">
        <v>435</v>
      </c>
      <c r="AG30" s="378">
        <f t="shared" si="5"/>
        <v>0</v>
      </c>
      <c r="AH30" s="395">
        <f>AG30/AG24</f>
        <v>0</v>
      </c>
      <c r="AI30" s="378"/>
      <c r="AJ30" s="378"/>
      <c r="AK30" s="403" t="s">
        <v>435</v>
      </c>
      <c r="AL30" s="378">
        <f t="shared" si="6"/>
        <v>3</v>
      </c>
      <c r="AM30" s="395">
        <f>AL30/AL24</f>
        <v>1.4634146341463415E-2</v>
      </c>
      <c r="AN30" s="378"/>
      <c r="AO30" s="378"/>
      <c r="AP30" s="378"/>
      <c r="AQ30" s="378"/>
      <c r="AR30" s="378"/>
      <c r="AS30" s="378"/>
      <c r="AT30" s="378"/>
      <c r="AU30" s="378"/>
      <c r="AV30" s="378"/>
      <c r="AW30" s="378"/>
      <c r="AX30" s="378"/>
      <c r="AY30" s="378"/>
      <c r="AZ30" s="378"/>
      <c r="BA30" s="378"/>
      <c r="BB30" s="378"/>
      <c r="BC30" s="378"/>
      <c r="BD30" s="378"/>
      <c r="BE30" s="378"/>
      <c r="BF30" s="378"/>
    </row>
    <row r="31" spans="1:58" s="135" customFormat="1" ht="21.6" customHeight="1" x14ac:dyDescent="0.2">
      <c r="A31" s="378"/>
      <c r="B31" s="404"/>
      <c r="C31" s="405" t="s">
        <v>29</v>
      </c>
      <c r="D31" s="405"/>
      <c r="E31" s="405"/>
      <c r="F31" s="400">
        <f>SUM(F32:F37)</f>
        <v>1026</v>
      </c>
      <c r="G31" s="401"/>
      <c r="H31" s="400">
        <f>SUM(H32:H37)</f>
        <v>968</v>
      </c>
      <c r="I31" s="401"/>
      <c r="J31" s="401">
        <f t="shared" si="9"/>
        <v>-5.6530214424951264E-2</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row>
    <row r="32" spans="1:58" s="135" customFormat="1" ht="20.100000000000001" customHeight="1" x14ac:dyDescent="0.2">
      <c r="A32" s="378"/>
      <c r="B32" s="379"/>
      <c r="C32" s="402" t="s">
        <v>30</v>
      </c>
      <c r="D32" s="402"/>
      <c r="E32" s="402"/>
      <c r="F32" s="396">
        <v>114</v>
      </c>
      <c r="G32" s="397" t="str">
        <f t="shared" si="7"/>
        <v/>
      </c>
      <c r="H32" s="396">
        <v>107</v>
      </c>
      <c r="I32" s="406">
        <f>IFERROR(H32/H31,"")</f>
        <v>0.11053719008264463</v>
      </c>
      <c r="J32" s="397">
        <f t="shared" si="9"/>
        <v>-6.1403508771929821E-2</v>
      </c>
      <c r="K32" s="396">
        <v>0</v>
      </c>
      <c r="L32" s="397"/>
      <c r="M32" s="396">
        <v>114</v>
      </c>
      <c r="N32" s="397"/>
      <c r="O32" s="397">
        <f t="shared" ref="O32" si="10">IFERROR(( M32-K32)/K32,M32)</f>
        <v>114</v>
      </c>
      <c r="P32" s="396"/>
      <c r="Q32" s="397"/>
      <c r="R32" s="396"/>
      <c r="S32" s="397"/>
      <c r="T32" s="397"/>
      <c r="U32" s="396"/>
      <c r="V32" s="397"/>
      <c r="W32" s="396"/>
      <c r="X32" s="397"/>
      <c r="Y32" s="397"/>
      <c r="Z32" s="396"/>
      <c r="AA32" s="397"/>
      <c r="AB32" s="396"/>
      <c r="AC32" s="397"/>
      <c r="AD32" s="397"/>
      <c r="AE32" s="396"/>
      <c r="AF32" s="397"/>
      <c r="AG32" s="396"/>
      <c r="AH32" s="397"/>
      <c r="AI32" s="397"/>
      <c r="AJ32" s="396"/>
      <c r="AK32" s="397"/>
      <c r="AL32" s="396"/>
      <c r="AM32" s="397"/>
      <c r="AN32" s="397"/>
      <c r="AO32" s="378"/>
      <c r="AP32" s="378"/>
      <c r="AQ32" s="378"/>
      <c r="AR32" s="378"/>
      <c r="AS32" s="378"/>
      <c r="AT32" s="378"/>
      <c r="AU32" s="378"/>
      <c r="AV32" s="378"/>
      <c r="AW32" s="378"/>
      <c r="AX32" s="378"/>
      <c r="AY32" s="378"/>
      <c r="AZ32" s="378"/>
      <c r="BA32" s="378"/>
      <c r="BB32" s="378"/>
      <c r="BC32" s="378"/>
      <c r="BD32" s="378"/>
      <c r="BE32" s="378"/>
      <c r="BF32" s="378"/>
    </row>
    <row r="33" spans="1:58" s="135" customFormat="1" ht="20.100000000000001" customHeight="1" x14ac:dyDescent="0.2">
      <c r="A33" s="378"/>
      <c r="B33" s="379"/>
      <c r="C33" s="402" t="s">
        <v>31</v>
      </c>
      <c r="D33" s="402"/>
      <c r="E33" s="402"/>
      <c r="F33" s="396">
        <v>797</v>
      </c>
      <c r="G33" s="397" t="str">
        <f t="shared" si="7"/>
        <v/>
      </c>
      <c r="H33" s="396">
        <v>675</v>
      </c>
      <c r="I33" s="406">
        <f>IFERROR(H33/H31,"")</f>
        <v>0.6973140495867769</v>
      </c>
      <c r="J33" s="407">
        <f t="shared" si="9"/>
        <v>-0.15307402760351319</v>
      </c>
      <c r="K33" s="396"/>
      <c r="L33" s="397"/>
      <c r="M33" s="396"/>
      <c r="N33" s="397"/>
      <c r="O33" s="397"/>
      <c r="P33" s="396">
        <v>3</v>
      </c>
      <c r="Q33" s="397"/>
      <c r="R33" s="396">
        <v>797</v>
      </c>
      <c r="S33" s="397"/>
      <c r="T33" s="397">
        <f t="shared" ref="T33" si="11">IFERROR(( R33-P33)/P33,R33)</f>
        <v>264.66666666666669</v>
      </c>
      <c r="U33" s="396"/>
      <c r="V33" s="397"/>
      <c r="W33" s="396"/>
      <c r="X33" s="397"/>
      <c r="Y33" s="397"/>
      <c r="Z33" s="396"/>
      <c r="AA33" s="397"/>
      <c r="AB33" s="396"/>
      <c r="AC33" s="397"/>
      <c r="AD33" s="397"/>
      <c r="AE33" s="396"/>
      <c r="AF33" s="397"/>
      <c r="AG33" s="396"/>
      <c r="AH33" s="397"/>
      <c r="AI33" s="397"/>
      <c r="AJ33" s="396"/>
      <c r="AK33" s="397"/>
      <c r="AL33" s="396"/>
      <c r="AM33" s="397"/>
      <c r="AN33" s="397"/>
      <c r="AO33" s="378"/>
      <c r="AP33" s="378"/>
      <c r="AQ33" s="378"/>
      <c r="AR33" s="378"/>
      <c r="AS33" s="378"/>
      <c r="AT33" s="378"/>
      <c r="AU33" s="378"/>
      <c r="AV33" s="378"/>
      <c r="AW33" s="378"/>
      <c r="AX33" s="378"/>
      <c r="AY33" s="378"/>
      <c r="AZ33" s="378"/>
      <c r="BA33" s="378"/>
      <c r="BB33" s="378"/>
      <c r="BC33" s="378"/>
      <c r="BD33" s="378"/>
      <c r="BE33" s="378"/>
      <c r="BF33" s="378"/>
    </row>
    <row r="34" spans="1:58" s="135" customFormat="1" ht="20.100000000000001" customHeight="1" x14ac:dyDescent="0.2">
      <c r="A34" s="378"/>
      <c r="B34" s="379"/>
      <c r="C34" s="402" t="s">
        <v>32</v>
      </c>
      <c r="D34" s="402"/>
      <c r="E34" s="402"/>
      <c r="F34" s="396">
        <v>38</v>
      </c>
      <c r="G34" s="397" t="str">
        <f t="shared" si="7"/>
        <v/>
      </c>
      <c r="H34" s="396">
        <v>54</v>
      </c>
      <c r="I34" s="406">
        <f>IFERROR(H34/H31,"")</f>
        <v>5.578512396694215E-2</v>
      </c>
      <c r="J34" s="407">
        <f t="shared" si="9"/>
        <v>0.42105263157894735</v>
      </c>
      <c r="K34" s="396"/>
      <c r="L34" s="397"/>
      <c r="M34" s="396"/>
      <c r="N34" s="397"/>
      <c r="O34" s="397"/>
      <c r="P34" s="396"/>
      <c r="Q34" s="397"/>
      <c r="R34" s="396"/>
      <c r="S34" s="397"/>
      <c r="T34" s="397"/>
      <c r="U34" s="396">
        <v>0</v>
      </c>
      <c r="V34" s="397"/>
      <c r="W34" s="396">
        <v>38</v>
      </c>
      <c r="X34" s="397"/>
      <c r="Y34" s="397">
        <f t="shared" ref="Y34" si="12">IFERROR(( W34-U34)/U34,W34)</f>
        <v>38</v>
      </c>
      <c r="Z34" s="396"/>
      <c r="AA34" s="397"/>
      <c r="AB34" s="396"/>
      <c r="AC34" s="397"/>
      <c r="AD34" s="397"/>
      <c r="AE34" s="396"/>
      <c r="AF34" s="397"/>
      <c r="AG34" s="396"/>
      <c r="AH34" s="397"/>
      <c r="AI34" s="397"/>
      <c r="AJ34" s="396"/>
      <c r="AK34" s="397"/>
      <c r="AL34" s="396"/>
      <c r="AM34" s="397"/>
      <c r="AN34" s="397"/>
      <c r="AO34" s="378"/>
      <c r="AP34" s="378"/>
      <c r="AQ34" s="378"/>
      <c r="AR34" s="378"/>
      <c r="AS34" s="378"/>
      <c r="AT34" s="378"/>
      <c r="AU34" s="378"/>
      <c r="AV34" s="378"/>
      <c r="AW34" s="378"/>
      <c r="AX34" s="378"/>
      <c r="AY34" s="378"/>
      <c r="AZ34" s="378"/>
      <c r="BA34" s="378"/>
      <c r="BB34" s="378"/>
      <c r="BC34" s="378"/>
      <c r="BD34" s="378"/>
      <c r="BE34" s="378"/>
      <c r="BF34" s="378"/>
    </row>
    <row r="35" spans="1:58" s="135" customFormat="1" ht="20.100000000000001" customHeight="1" x14ac:dyDescent="0.2">
      <c r="A35" s="378"/>
      <c r="B35" s="379"/>
      <c r="C35" s="402" t="s">
        <v>33</v>
      </c>
      <c r="D35" s="402"/>
      <c r="E35" s="402"/>
      <c r="F35" s="396">
        <v>34</v>
      </c>
      <c r="G35" s="397" t="str">
        <f t="shared" si="7"/>
        <v/>
      </c>
      <c r="H35" s="396">
        <v>83</v>
      </c>
      <c r="I35" s="406">
        <f>IFERROR(H35/H31,"")</f>
        <v>8.5743801652892568E-2</v>
      </c>
      <c r="J35" s="407">
        <f t="shared" si="9"/>
        <v>1.4411764705882353</v>
      </c>
      <c r="K35" s="396"/>
      <c r="L35" s="397"/>
      <c r="M35" s="396"/>
      <c r="N35" s="397"/>
      <c r="O35" s="397"/>
      <c r="P35" s="396"/>
      <c r="Q35" s="397"/>
      <c r="R35" s="396"/>
      <c r="S35" s="397"/>
      <c r="T35" s="397"/>
      <c r="U35" s="396"/>
      <c r="V35" s="397"/>
      <c r="W35" s="396"/>
      <c r="X35" s="397"/>
      <c r="Y35" s="397"/>
      <c r="Z35" s="396">
        <v>0</v>
      </c>
      <c r="AA35" s="397"/>
      <c r="AB35" s="396">
        <v>34</v>
      </c>
      <c r="AC35" s="397"/>
      <c r="AD35" s="397">
        <f t="shared" ref="AD35" si="13">IFERROR(( AB35-Z35)/Z35,AB35)</f>
        <v>34</v>
      </c>
      <c r="AE35" s="396"/>
      <c r="AF35" s="397"/>
      <c r="AG35" s="396"/>
      <c r="AH35" s="397"/>
      <c r="AI35" s="397"/>
      <c r="AJ35" s="396"/>
      <c r="AK35" s="397"/>
      <c r="AL35" s="396"/>
      <c r="AM35" s="397"/>
      <c r="AN35" s="397"/>
      <c r="AO35" s="378"/>
      <c r="AP35" s="378"/>
      <c r="AQ35" s="378"/>
      <c r="AR35" s="378"/>
      <c r="AS35" s="378"/>
      <c r="AT35" s="378"/>
      <c r="AU35" s="378"/>
      <c r="AV35" s="378"/>
      <c r="AW35" s="378"/>
      <c r="AX35" s="378"/>
      <c r="AY35" s="378"/>
      <c r="AZ35" s="378"/>
      <c r="BA35" s="378"/>
      <c r="BB35" s="378"/>
      <c r="BC35" s="378"/>
      <c r="BD35" s="378"/>
      <c r="BE35" s="378"/>
      <c r="BF35" s="378"/>
    </row>
    <row r="36" spans="1:58" s="135" customFormat="1" ht="20.100000000000001" customHeight="1" x14ac:dyDescent="0.2">
      <c r="A36" s="378"/>
      <c r="B36" s="379"/>
      <c r="C36" s="402" t="s">
        <v>74</v>
      </c>
      <c r="D36" s="402"/>
      <c r="E36" s="402"/>
      <c r="F36" s="396">
        <v>6</v>
      </c>
      <c r="G36" s="397" t="str">
        <f t="shared" si="7"/>
        <v/>
      </c>
      <c r="H36" s="396">
        <v>8</v>
      </c>
      <c r="I36" s="406">
        <f>IFERROR(H36/H31,"")</f>
        <v>8.2644628099173556E-3</v>
      </c>
      <c r="J36" s="407">
        <f t="shared" si="9"/>
        <v>0.33333333333333331</v>
      </c>
      <c r="K36" s="396"/>
      <c r="L36" s="397"/>
      <c r="M36" s="396"/>
      <c r="N36" s="397"/>
      <c r="O36" s="397"/>
      <c r="P36" s="396"/>
      <c r="Q36" s="397"/>
      <c r="R36" s="396"/>
      <c r="S36" s="397"/>
      <c r="T36" s="397"/>
      <c r="U36" s="396"/>
      <c r="V36" s="397"/>
      <c r="W36" s="396"/>
      <c r="X36" s="397"/>
      <c r="Y36" s="397"/>
      <c r="Z36" s="396"/>
      <c r="AA36" s="397"/>
      <c r="AB36" s="396"/>
      <c r="AC36" s="397"/>
      <c r="AD36" s="397"/>
      <c r="AE36" s="396">
        <v>0</v>
      </c>
      <c r="AF36" s="397"/>
      <c r="AG36" s="396">
        <v>6</v>
      </c>
      <c r="AH36" s="397"/>
      <c r="AI36" s="397">
        <f t="shared" ref="AI36" si="14">IFERROR(( AG36-AE36)/AE36,AG36)</f>
        <v>6</v>
      </c>
      <c r="AJ36" s="396"/>
      <c r="AK36" s="397"/>
      <c r="AL36" s="396"/>
      <c r="AM36" s="397"/>
      <c r="AN36" s="397"/>
      <c r="AO36" s="378"/>
      <c r="AP36" s="378"/>
      <c r="AQ36" s="378"/>
      <c r="AR36" s="378"/>
      <c r="AS36" s="378"/>
      <c r="AT36" s="378"/>
      <c r="AU36" s="378"/>
      <c r="AV36" s="378"/>
      <c r="AW36" s="378"/>
      <c r="AX36" s="378"/>
      <c r="AY36" s="378"/>
      <c r="AZ36" s="378"/>
      <c r="BA36" s="378"/>
      <c r="BB36" s="378"/>
      <c r="BC36" s="378"/>
      <c r="BD36" s="378"/>
      <c r="BE36" s="378"/>
      <c r="BF36" s="378"/>
    </row>
    <row r="37" spans="1:58" s="135" customFormat="1" ht="20.100000000000001" customHeight="1" x14ac:dyDescent="0.2">
      <c r="A37" s="378"/>
      <c r="B37" s="379"/>
      <c r="C37" s="402" t="s">
        <v>34</v>
      </c>
      <c r="D37" s="402"/>
      <c r="E37" s="402"/>
      <c r="F37" s="396">
        <v>37</v>
      </c>
      <c r="G37" s="397" t="str">
        <f t="shared" si="7"/>
        <v/>
      </c>
      <c r="H37" s="396">
        <v>41</v>
      </c>
      <c r="I37" s="406">
        <f>IFERROR(H37/H31,"")</f>
        <v>4.2355371900826444E-2</v>
      </c>
      <c r="J37" s="407">
        <f t="shared" si="9"/>
        <v>0.10810810810810811</v>
      </c>
      <c r="K37" s="396"/>
      <c r="L37" s="397"/>
      <c r="M37" s="396"/>
      <c r="N37" s="397"/>
      <c r="O37" s="397"/>
      <c r="P37" s="396"/>
      <c r="Q37" s="397"/>
      <c r="R37" s="396"/>
      <c r="S37" s="397"/>
      <c r="T37" s="397"/>
      <c r="U37" s="396"/>
      <c r="V37" s="397"/>
      <c r="W37" s="396"/>
      <c r="X37" s="397"/>
      <c r="Y37" s="397"/>
      <c r="Z37" s="396"/>
      <c r="AA37" s="397"/>
      <c r="AB37" s="396"/>
      <c r="AC37" s="397"/>
      <c r="AD37" s="397"/>
      <c r="AE37" s="396"/>
      <c r="AF37" s="397"/>
      <c r="AG37" s="396"/>
      <c r="AH37" s="397"/>
      <c r="AI37" s="397"/>
      <c r="AJ37" s="396">
        <v>0</v>
      </c>
      <c r="AK37" s="397"/>
      <c r="AL37" s="396">
        <v>37</v>
      </c>
      <c r="AM37" s="397"/>
      <c r="AN37" s="397">
        <f t="shared" ref="AN37" si="15">IFERROR(( AL37-AJ37)/AJ37,AL37)</f>
        <v>37</v>
      </c>
      <c r="AO37" s="378"/>
      <c r="AP37" s="378"/>
      <c r="AQ37" s="378"/>
      <c r="AR37" s="378"/>
      <c r="AS37" s="378"/>
      <c r="AT37" s="378"/>
      <c r="AU37" s="378"/>
      <c r="AV37" s="378"/>
      <c r="AW37" s="378"/>
      <c r="AX37" s="378"/>
      <c r="AY37" s="378"/>
      <c r="AZ37" s="378"/>
      <c r="BA37" s="378"/>
      <c r="BB37" s="378"/>
      <c r="BC37" s="378"/>
      <c r="BD37" s="378"/>
      <c r="BE37" s="378"/>
      <c r="BF37" s="378"/>
    </row>
    <row r="38" spans="1:58" s="135" customFormat="1" ht="51.75" customHeight="1" x14ac:dyDescent="0.2">
      <c r="A38" s="378"/>
      <c r="B38" s="379"/>
      <c r="C38" s="408" t="s">
        <v>35</v>
      </c>
      <c r="D38" s="408" t="s">
        <v>36</v>
      </c>
      <c r="E38" s="408" t="s">
        <v>37</v>
      </c>
      <c r="F38" s="408">
        <f>F39+F46+F53+F60+F67</f>
        <v>5130</v>
      </c>
      <c r="G38" s="408"/>
      <c r="H38" s="408">
        <f t="shared" ref="H38" si="16">H39+H46+H53+H60+H67</f>
        <v>4840</v>
      </c>
      <c r="I38" s="408"/>
      <c r="J38" s="409"/>
      <c r="K38" s="408">
        <f>K39+K46+K53+K60+K67</f>
        <v>570</v>
      </c>
      <c r="L38" s="408"/>
      <c r="M38" s="408">
        <f t="shared" ref="M38" si="17">M39+M46+M53+M60+M67</f>
        <v>535</v>
      </c>
      <c r="N38" s="408"/>
      <c r="O38" s="409"/>
      <c r="P38" s="408">
        <f>P39+P46+P53+P60+P67</f>
        <v>3985</v>
      </c>
      <c r="Q38" s="408"/>
      <c r="R38" s="408">
        <f t="shared" ref="R38" si="18">R39+R46+R53+R60+R67</f>
        <v>3375</v>
      </c>
      <c r="S38" s="408"/>
      <c r="T38" s="409"/>
      <c r="U38" s="408">
        <f>U39+U46+U53+U60+U67</f>
        <v>190</v>
      </c>
      <c r="V38" s="408"/>
      <c r="W38" s="408">
        <f t="shared" ref="W38" si="19">W39+W46+W53+W60+W67</f>
        <v>270</v>
      </c>
      <c r="X38" s="408"/>
      <c r="Y38" s="409"/>
      <c r="Z38" s="408">
        <f>Z39+Z46+Z53+Z60+Z67</f>
        <v>170</v>
      </c>
      <c r="AA38" s="408"/>
      <c r="AB38" s="408">
        <f t="shared" ref="AB38" si="20">AB39+AB46+AB53+AB60+AB67</f>
        <v>415</v>
      </c>
      <c r="AC38" s="408"/>
      <c r="AD38" s="409"/>
      <c r="AE38" s="408">
        <f>AE39+AE46+AE53+AE60+AE67</f>
        <v>30</v>
      </c>
      <c r="AF38" s="408"/>
      <c r="AG38" s="408">
        <f t="shared" ref="AG38" si="21">AG39+AG46+AG53+AG60+AG67</f>
        <v>40</v>
      </c>
      <c r="AH38" s="408"/>
      <c r="AI38" s="409"/>
      <c r="AJ38" s="408">
        <f>AJ39+AJ46+AJ53+AJ60+AJ67</f>
        <v>185</v>
      </c>
      <c r="AK38" s="408"/>
      <c r="AL38" s="408">
        <f t="shared" ref="AL38" si="22">AL39+AL46+AL53+AL60+AL67</f>
        <v>205</v>
      </c>
      <c r="AM38" s="408"/>
      <c r="AN38" s="409"/>
      <c r="AO38" s="378"/>
      <c r="AP38" s="378"/>
      <c r="AQ38" s="378"/>
      <c r="AR38" s="378"/>
      <c r="AS38" s="378"/>
      <c r="AT38" s="378"/>
      <c r="AU38" s="378"/>
      <c r="AV38" s="378"/>
      <c r="AW38" s="378"/>
      <c r="AX38" s="378"/>
      <c r="AY38" s="378"/>
      <c r="AZ38" s="378"/>
      <c r="BA38" s="378"/>
      <c r="BB38" s="378"/>
      <c r="BC38" s="378"/>
      <c r="BD38" s="378"/>
      <c r="BE38" s="378"/>
      <c r="BF38" s="378"/>
    </row>
    <row r="39" spans="1:58" s="135" customFormat="1" ht="21.6" customHeight="1" x14ac:dyDescent="0.2">
      <c r="A39" s="378"/>
      <c r="B39" s="379"/>
      <c r="C39" s="402" t="s">
        <v>18</v>
      </c>
      <c r="D39" s="402"/>
      <c r="E39" s="402"/>
      <c r="F39" s="410">
        <f t="shared" ref="F39:H39" si="23">SUM(F40:F45)</f>
        <v>1026</v>
      </c>
      <c r="G39" s="410"/>
      <c r="H39" s="410">
        <f t="shared" si="23"/>
        <v>968</v>
      </c>
      <c r="I39" s="397"/>
      <c r="J39" s="407"/>
      <c r="K39" s="410">
        <f>SUM(K40:K45)</f>
        <v>114</v>
      </c>
      <c r="L39" s="410"/>
      <c r="M39" s="410">
        <f t="shared" ref="M39" si="24">SUM(M40:M45)</f>
        <v>107</v>
      </c>
      <c r="N39" s="397"/>
      <c r="O39" s="407"/>
      <c r="P39" s="410">
        <f>SUM(P40:P45)</f>
        <v>797</v>
      </c>
      <c r="Q39" s="410"/>
      <c r="R39" s="410">
        <f t="shared" ref="R39" si="25">SUM(R40:R45)</f>
        <v>675</v>
      </c>
      <c r="S39" s="397"/>
      <c r="T39" s="407"/>
      <c r="U39" s="410">
        <f>SUM(U40:U45)</f>
        <v>38</v>
      </c>
      <c r="V39" s="410"/>
      <c r="W39" s="410">
        <f t="shared" ref="W39" si="26">SUM(W40:W45)</f>
        <v>54</v>
      </c>
      <c r="X39" s="397"/>
      <c r="Y39" s="407"/>
      <c r="Z39" s="410">
        <f>SUM(Z40:Z45)</f>
        <v>34</v>
      </c>
      <c r="AA39" s="410"/>
      <c r="AB39" s="410">
        <f t="shared" ref="AB39" si="27">SUM(AB40:AB45)</f>
        <v>83</v>
      </c>
      <c r="AC39" s="397"/>
      <c r="AD39" s="407"/>
      <c r="AE39" s="410">
        <f>SUM(AE40:AE45)</f>
        <v>6</v>
      </c>
      <c r="AF39" s="410"/>
      <c r="AG39" s="410">
        <f t="shared" ref="AG39" si="28">SUM(AG40:AG45)</f>
        <v>8</v>
      </c>
      <c r="AH39" s="397"/>
      <c r="AI39" s="407"/>
      <c r="AJ39" s="410">
        <f>SUM(AJ40:AJ45)</f>
        <v>37</v>
      </c>
      <c r="AK39" s="410"/>
      <c r="AL39" s="410">
        <f t="shared" ref="AL39" si="29">SUM(AL40:AL45)</f>
        <v>41</v>
      </c>
      <c r="AM39" s="397"/>
      <c r="AN39" s="407"/>
      <c r="AO39" s="378"/>
      <c r="AP39" s="378"/>
      <c r="AQ39" s="378"/>
      <c r="AR39" s="378"/>
      <c r="AS39" s="378"/>
      <c r="AT39" s="378"/>
      <c r="AU39" s="378"/>
      <c r="AV39" s="378"/>
      <c r="AW39" s="378"/>
      <c r="AX39" s="378"/>
      <c r="AY39" s="378"/>
      <c r="AZ39" s="378"/>
      <c r="BA39" s="378"/>
      <c r="BB39" s="378"/>
      <c r="BC39" s="378"/>
      <c r="BD39" s="378"/>
      <c r="BE39" s="378"/>
      <c r="BF39" s="378"/>
    </row>
    <row r="40" spans="1:58" s="135" customFormat="1" ht="20.100000000000001" customHeight="1" x14ac:dyDescent="0.2">
      <c r="A40" s="378"/>
      <c r="B40" s="379"/>
      <c r="C40" s="411" t="s">
        <v>44</v>
      </c>
      <c r="D40" s="402"/>
      <c r="E40" s="402"/>
      <c r="F40" s="396">
        <v>536</v>
      </c>
      <c r="G40" s="397" t="str">
        <f t="shared" si="7"/>
        <v/>
      </c>
      <c r="H40" s="396">
        <v>590</v>
      </c>
      <c r="I40" s="406">
        <f>IFERROR(H40/H39,"")</f>
        <v>0.60950413223140498</v>
      </c>
      <c r="J40" s="407">
        <f t="shared" si="9"/>
        <v>0.10074626865671642</v>
      </c>
      <c r="K40" s="396">
        <v>55</v>
      </c>
      <c r="L40" s="397" t="str">
        <f t="shared" ref="L40:L45" si="30">IFERROR(K40/K$9,"")</f>
        <v/>
      </c>
      <c r="M40" s="396">
        <v>67</v>
      </c>
      <c r="N40" s="406">
        <f>IFERROR(M40/M39,"")</f>
        <v>0.62616822429906538</v>
      </c>
      <c r="O40" s="407">
        <f t="shared" ref="O40:O45" si="31">IFERROR(( M40-K40)/K40,M40)</f>
        <v>0.21818181818181817</v>
      </c>
      <c r="P40" s="396">
        <v>445</v>
      </c>
      <c r="Q40" s="397" t="str">
        <f t="shared" ref="Q40:Q45" si="32">IFERROR(P40/P$9,"")</f>
        <v/>
      </c>
      <c r="R40" s="396">
        <v>413</v>
      </c>
      <c r="S40" s="406">
        <f>IFERROR(R40/R39,"")</f>
        <v>0.61185185185185187</v>
      </c>
      <c r="T40" s="407">
        <f>IFERROR(( R40-P40)/P40,R40)</f>
        <v>-7.1910112359550568E-2</v>
      </c>
      <c r="U40" s="396">
        <v>20</v>
      </c>
      <c r="V40" s="397" t="str">
        <f t="shared" ref="V40:V45" si="33">IFERROR(U40/U$9,"")</f>
        <v/>
      </c>
      <c r="W40" s="396">
        <v>39</v>
      </c>
      <c r="X40" s="406">
        <f>IFERROR(W40/W39,"")</f>
        <v>0.72222222222222221</v>
      </c>
      <c r="Y40" s="407">
        <f t="shared" ref="Y40:Y45" si="34">IFERROR(( W40-U40)/U40,W40)</f>
        <v>0.95</v>
      </c>
      <c r="Z40" s="396">
        <v>7</v>
      </c>
      <c r="AA40" s="397" t="str">
        <f t="shared" ref="AA40:AA45" si="35">IFERROR(Z40/Z$9,"")</f>
        <v/>
      </c>
      <c r="AB40" s="396">
        <v>43</v>
      </c>
      <c r="AC40" s="406">
        <f>IFERROR(AB40/AB39,"")</f>
        <v>0.51807228915662651</v>
      </c>
      <c r="AD40" s="407">
        <f t="shared" ref="AD40:AD45" si="36">IFERROR(( AB40-Z40)/Z40,AB40)</f>
        <v>5.1428571428571432</v>
      </c>
      <c r="AE40" s="396">
        <v>2</v>
      </c>
      <c r="AF40" s="397" t="str">
        <f t="shared" ref="AF40:AF45" si="37">IFERROR(AE40/AE$9,"")</f>
        <v/>
      </c>
      <c r="AG40" s="396">
        <v>4</v>
      </c>
      <c r="AH40" s="406">
        <f>IFERROR(AG40/AG39,"")</f>
        <v>0.5</v>
      </c>
      <c r="AI40" s="407">
        <f t="shared" ref="AI40:AI45" si="38">IFERROR(( AG40-AE40)/AE40,AG40)</f>
        <v>1</v>
      </c>
      <c r="AJ40" s="396">
        <v>7</v>
      </c>
      <c r="AK40" s="397" t="str">
        <f t="shared" ref="AK40:AK45" si="39">IFERROR(AJ40/AJ$9,"")</f>
        <v/>
      </c>
      <c r="AL40" s="396">
        <v>24</v>
      </c>
      <c r="AM40" s="406">
        <f>IFERROR(AL40/AL39,"")</f>
        <v>0.58536585365853655</v>
      </c>
      <c r="AN40" s="407">
        <f t="shared" ref="AN40:AN45" si="40">IFERROR(( AL40-AJ40)/AJ40,AL40)</f>
        <v>2.4285714285714284</v>
      </c>
      <c r="AO40" s="378"/>
      <c r="AP40" s="378"/>
      <c r="AQ40" s="378"/>
      <c r="AR40" s="378"/>
      <c r="AS40" s="378"/>
      <c r="AT40" s="378"/>
      <c r="AU40" s="378"/>
      <c r="AV40" s="378"/>
      <c r="AW40" s="378"/>
      <c r="AX40" s="378"/>
      <c r="AY40" s="378"/>
      <c r="AZ40" s="378"/>
      <c r="BA40" s="378"/>
      <c r="BB40" s="378"/>
      <c r="BC40" s="378"/>
      <c r="BD40" s="378"/>
      <c r="BE40" s="378"/>
      <c r="BF40" s="378"/>
    </row>
    <row r="41" spans="1:58" s="135" customFormat="1" ht="20.100000000000001" customHeight="1" x14ac:dyDescent="0.2">
      <c r="A41" s="378"/>
      <c r="B41" s="379"/>
      <c r="C41" s="411" t="s">
        <v>45</v>
      </c>
      <c r="D41" s="402"/>
      <c r="E41" s="402"/>
      <c r="F41" s="396">
        <v>361</v>
      </c>
      <c r="G41" s="397" t="str">
        <f t="shared" si="7"/>
        <v/>
      </c>
      <c r="H41" s="396">
        <v>345</v>
      </c>
      <c r="I41" s="406">
        <f>IFERROR(H41/H39,"")</f>
        <v>0.35640495867768596</v>
      </c>
      <c r="J41" s="407">
        <f t="shared" si="9"/>
        <v>-4.4321329639889197E-2</v>
      </c>
      <c r="K41" s="396">
        <v>15</v>
      </c>
      <c r="L41" s="397" t="str">
        <f t="shared" si="30"/>
        <v/>
      </c>
      <c r="M41" s="396">
        <v>27</v>
      </c>
      <c r="N41" s="406">
        <f>IFERROR(M41/M39,"")</f>
        <v>0.25233644859813081</v>
      </c>
      <c r="O41" s="407">
        <f t="shared" si="31"/>
        <v>0.8</v>
      </c>
      <c r="P41" s="396">
        <v>301</v>
      </c>
      <c r="Q41" s="397" t="str">
        <f t="shared" si="32"/>
        <v/>
      </c>
      <c r="R41" s="396">
        <v>254</v>
      </c>
      <c r="S41" s="406">
        <f>IFERROR(R41/R39,"")</f>
        <v>0.3762962962962963</v>
      </c>
      <c r="T41" s="407">
        <f t="shared" ref="T41:T45" si="41">IFERROR(( R41-P41)/P41,R41)</f>
        <v>-0.15614617940199335</v>
      </c>
      <c r="U41" s="396">
        <v>7</v>
      </c>
      <c r="V41" s="397" t="str">
        <f t="shared" si="33"/>
        <v/>
      </c>
      <c r="W41" s="396">
        <v>11</v>
      </c>
      <c r="X41" s="406">
        <f>IFERROR(W41/W39,"")</f>
        <v>0.20370370370370369</v>
      </c>
      <c r="Y41" s="407">
        <f t="shared" si="34"/>
        <v>0.5714285714285714</v>
      </c>
      <c r="Z41" s="396">
        <v>24</v>
      </c>
      <c r="AA41" s="397" t="str">
        <f t="shared" si="35"/>
        <v/>
      </c>
      <c r="AB41" s="396">
        <v>37</v>
      </c>
      <c r="AC41" s="406">
        <f>IFERROR(AB41/AB39,"")</f>
        <v>0.44578313253012047</v>
      </c>
      <c r="AD41" s="407">
        <f t="shared" si="36"/>
        <v>0.54166666666666663</v>
      </c>
      <c r="AE41" s="396">
        <v>0</v>
      </c>
      <c r="AF41" s="397" t="str">
        <f t="shared" si="37"/>
        <v/>
      </c>
      <c r="AG41" s="396">
        <v>3</v>
      </c>
      <c r="AH41" s="406">
        <f>IFERROR(AG41/AG39,"")</f>
        <v>0.375</v>
      </c>
      <c r="AI41" s="407">
        <f t="shared" si="38"/>
        <v>3</v>
      </c>
      <c r="AJ41" s="396">
        <v>14</v>
      </c>
      <c r="AK41" s="397" t="str">
        <f t="shared" si="39"/>
        <v/>
      </c>
      <c r="AL41" s="396">
        <v>13</v>
      </c>
      <c r="AM41" s="406">
        <f>IFERROR(AL41/AL39,"")</f>
        <v>0.31707317073170732</v>
      </c>
      <c r="AN41" s="407">
        <f t="shared" si="40"/>
        <v>-7.1428571428571425E-2</v>
      </c>
      <c r="AO41" s="378"/>
      <c r="AP41" s="378"/>
      <c r="AQ41" s="378"/>
      <c r="AR41" s="378"/>
      <c r="AS41" s="378"/>
      <c r="AT41" s="378"/>
      <c r="AU41" s="378"/>
      <c r="AV41" s="378"/>
      <c r="AW41" s="378"/>
      <c r="AX41" s="378"/>
      <c r="AY41" s="378"/>
      <c r="AZ41" s="378"/>
      <c r="BA41" s="378"/>
      <c r="BB41" s="378"/>
      <c r="BC41" s="378"/>
      <c r="BD41" s="378"/>
      <c r="BE41" s="378"/>
      <c r="BF41" s="378"/>
    </row>
    <row r="42" spans="1:58" s="135" customFormat="1" ht="20.100000000000001" customHeight="1" x14ac:dyDescent="0.2">
      <c r="A42" s="378"/>
      <c r="B42" s="379"/>
      <c r="C42" s="411" t="s">
        <v>46</v>
      </c>
      <c r="D42" s="402"/>
      <c r="E42" s="402"/>
      <c r="F42" s="396">
        <v>13</v>
      </c>
      <c r="G42" s="397" t="str">
        <f t="shared" si="7"/>
        <v/>
      </c>
      <c r="H42" s="396">
        <v>8</v>
      </c>
      <c r="I42" s="406">
        <f>IFERROR(H42/H39,"")</f>
        <v>8.2644628099173556E-3</v>
      </c>
      <c r="J42" s="407">
        <f t="shared" si="9"/>
        <v>-0.38461538461538464</v>
      </c>
      <c r="K42" s="396">
        <v>3</v>
      </c>
      <c r="L42" s="397" t="str">
        <f t="shared" si="30"/>
        <v/>
      </c>
      <c r="M42" s="396">
        <v>5</v>
      </c>
      <c r="N42" s="406">
        <f>IFERROR(M42/M39,"")</f>
        <v>4.6728971962616821E-2</v>
      </c>
      <c r="O42" s="407">
        <f t="shared" si="31"/>
        <v>0.66666666666666663</v>
      </c>
      <c r="P42" s="396">
        <v>7</v>
      </c>
      <c r="Q42" s="397" t="str">
        <f t="shared" si="32"/>
        <v/>
      </c>
      <c r="R42" s="396">
        <v>2</v>
      </c>
      <c r="S42" s="406">
        <f>IFERROR(R42/R39,"")</f>
        <v>2.9629629629629628E-3</v>
      </c>
      <c r="T42" s="407">
        <f t="shared" si="41"/>
        <v>-0.7142857142857143</v>
      </c>
      <c r="U42" s="396">
        <v>0</v>
      </c>
      <c r="V42" s="397" t="str">
        <f t="shared" si="33"/>
        <v/>
      </c>
      <c r="W42" s="396">
        <v>0</v>
      </c>
      <c r="X42" s="406">
        <f>IFERROR(W42/W39,"")</f>
        <v>0</v>
      </c>
      <c r="Y42" s="407">
        <f t="shared" si="34"/>
        <v>0</v>
      </c>
      <c r="Z42" s="396">
        <v>1</v>
      </c>
      <c r="AA42" s="397" t="str">
        <f t="shared" si="35"/>
        <v/>
      </c>
      <c r="AB42" s="396">
        <v>0</v>
      </c>
      <c r="AC42" s="406">
        <f>IFERROR(AB42/AB39,"")</f>
        <v>0</v>
      </c>
      <c r="AD42" s="407">
        <f t="shared" si="36"/>
        <v>-1</v>
      </c>
      <c r="AE42" s="396">
        <v>0</v>
      </c>
      <c r="AF42" s="397" t="str">
        <f t="shared" si="37"/>
        <v/>
      </c>
      <c r="AG42" s="396">
        <v>0</v>
      </c>
      <c r="AH42" s="406">
        <f>IFERROR(AG42/AG39,"")</f>
        <v>0</v>
      </c>
      <c r="AI42" s="407">
        <f t="shared" si="38"/>
        <v>0</v>
      </c>
      <c r="AJ42" s="396">
        <v>2</v>
      </c>
      <c r="AK42" s="397" t="str">
        <f t="shared" si="39"/>
        <v/>
      </c>
      <c r="AL42" s="396">
        <v>1</v>
      </c>
      <c r="AM42" s="406">
        <f>IFERROR(AL42/AL39,"")</f>
        <v>2.4390243902439025E-2</v>
      </c>
      <c r="AN42" s="407">
        <f t="shared" si="40"/>
        <v>-0.5</v>
      </c>
      <c r="AO42" s="378"/>
      <c r="AP42" s="378"/>
      <c r="AQ42" s="378"/>
      <c r="AR42" s="378"/>
      <c r="AS42" s="378"/>
      <c r="AT42" s="378"/>
      <c r="AU42" s="378"/>
      <c r="AV42" s="378"/>
      <c r="AW42" s="378"/>
      <c r="AX42" s="378"/>
      <c r="AY42" s="378"/>
      <c r="AZ42" s="378"/>
      <c r="BA42" s="378"/>
      <c r="BB42" s="378"/>
      <c r="BC42" s="378"/>
      <c r="BD42" s="378"/>
      <c r="BE42" s="378"/>
      <c r="BF42" s="378"/>
    </row>
    <row r="43" spans="1:58" s="135" customFormat="1" ht="20.100000000000001" customHeight="1" x14ac:dyDescent="0.2">
      <c r="A43" s="378"/>
      <c r="B43" s="379"/>
      <c r="C43" s="411" t="s">
        <v>47</v>
      </c>
      <c r="D43" s="402"/>
      <c r="E43" s="402"/>
      <c r="F43" s="396">
        <v>1</v>
      </c>
      <c r="G43" s="397" t="str">
        <f t="shared" si="7"/>
        <v/>
      </c>
      <c r="H43" s="396">
        <v>2</v>
      </c>
      <c r="I43" s="406">
        <f>IFERROR(H43/H39,"")</f>
        <v>2.0661157024793389E-3</v>
      </c>
      <c r="J43" s="407">
        <f t="shared" si="9"/>
        <v>1</v>
      </c>
      <c r="K43" s="396">
        <v>0</v>
      </c>
      <c r="L43" s="397" t="str">
        <f t="shared" si="30"/>
        <v/>
      </c>
      <c r="M43" s="396">
        <v>1</v>
      </c>
      <c r="N43" s="406">
        <f>IFERROR(M43/M39,"")</f>
        <v>9.3457943925233638E-3</v>
      </c>
      <c r="O43" s="407">
        <f t="shared" si="31"/>
        <v>1</v>
      </c>
      <c r="P43" s="396">
        <v>1</v>
      </c>
      <c r="Q43" s="397" t="str">
        <f t="shared" si="32"/>
        <v/>
      </c>
      <c r="R43" s="396">
        <v>0</v>
      </c>
      <c r="S43" s="406">
        <f>IFERROR(R43/R39,"")</f>
        <v>0</v>
      </c>
      <c r="T43" s="407">
        <f t="shared" si="41"/>
        <v>-1</v>
      </c>
      <c r="U43" s="396">
        <v>0</v>
      </c>
      <c r="V43" s="397" t="str">
        <f t="shared" si="33"/>
        <v/>
      </c>
      <c r="W43" s="396">
        <v>1</v>
      </c>
      <c r="X43" s="406">
        <f>IFERROR(W43/W39,"")</f>
        <v>1.8518518518518517E-2</v>
      </c>
      <c r="Y43" s="407">
        <f t="shared" si="34"/>
        <v>1</v>
      </c>
      <c r="Z43" s="396">
        <v>0</v>
      </c>
      <c r="AA43" s="397" t="str">
        <f t="shared" si="35"/>
        <v/>
      </c>
      <c r="AB43" s="396">
        <v>0</v>
      </c>
      <c r="AC43" s="406">
        <f>IFERROR(AB43/AB39,"")</f>
        <v>0</v>
      </c>
      <c r="AD43" s="407">
        <f t="shared" si="36"/>
        <v>0</v>
      </c>
      <c r="AE43" s="396">
        <v>0</v>
      </c>
      <c r="AF43" s="397" t="str">
        <f t="shared" si="37"/>
        <v/>
      </c>
      <c r="AG43" s="396">
        <v>0</v>
      </c>
      <c r="AH43" s="406">
        <f>IFERROR(AG43/AG39,"")</f>
        <v>0</v>
      </c>
      <c r="AI43" s="407">
        <f t="shared" si="38"/>
        <v>0</v>
      </c>
      <c r="AJ43" s="396">
        <v>0</v>
      </c>
      <c r="AK43" s="397" t="str">
        <f t="shared" si="39"/>
        <v/>
      </c>
      <c r="AL43" s="396">
        <v>0</v>
      </c>
      <c r="AM43" s="406">
        <f>IFERROR(AL43/AL39,"")</f>
        <v>0</v>
      </c>
      <c r="AN43" s="407">
        <f t="shared" si="40"/>
        <v>0</v>
      </c>
      <c r="AO43" s="378"/>
      <c r="AP43" s="378"/>
      <c r="AQ43" s="378"/>
      <c r="AR43" s="378"/>
      <c r="AS43" s="378"/>
      <c r="AT43" s="378"/>
      <c r="AU43" s="378"/>
      <c r="AV43" s="378"/>
      <c r="AW43" s="378"/>
      <c r="AX43" s="378"/>
      <c r="AY43" s="378"/>
      <c r="AZ43" s="378"/>
      <c r="BA43" s="378"/>
      <c r="BB43" s="378"/>
      <c r="BC43" s="378"/>
      <c r="BD43" s="378"/>
      <c r="BE43" s="378"/>
      <c r="BF43" s="378"/>
    </row>
    <row r="44" spans="1:58" s="135" customFormat="1" ht="20.100000000000001" customHeight="1" x14ac:dyDescent="0.2">
      <c r="A44" s="378"/>
      <c r="B44" s="379"/>
      <c r="C44" s="411" t="s">
        <v>48</v>
      </c>
      <c r="D44" s="402"/>
      <c r="E44" s="402"/>
      <c r="F44" s="396">
        <v>0</v>
      </c>
      <c r="G44" s="397" t="str">
        <f t="shared" si="7"/>
        <v/>
      </c>
      <c r="H44" s="396">
        <v>4</v>
      </c>
      <c r="I44" s="406">
        <f>IFERROR(H44/H39,"")</f>
        <v>4.1322314049586778E-3</v>
      </c>
      <c r="J44" s="407">
        <f t="shared" si="9"/>
        <v>4</v>
      </c>
      <c r="K44" s="396">
        <v>0</v>
      </c>
      <c r="L44" s="397" t="str">
        <f t="shared" si="30"/>
        <v/>
      </c>
      <c r="M44" s="396">
        <v>1</v>
      </c>
      <c r="N44" s="406">
        <f>IFERROR(M44/M39,"")</f>
        <v>9.3457943925233638E-3</v>
      </c>
      <c r="O44" s="407">
        <f t="shared" si="31"/>
        <v>1</v>
      </c>
      <c r="P44" s="396">
        <v>0</v>
      </c>
      <c r="Q44" s="397" t="str">
        <f t="shared" si="32"/>
        <v/>
      </c>
      <c r="R44" s="396">
        <v>0</v>
      </c>
      <c r="S44" s="406">
        <f>IFERROR(R44/R39,"")</f>
        <v>0</v>
      </c>
      <c r="T44" s="407">
        <f t="shared" si="41"/>
        <v>0</v>
      </c>
      <c r="U44" s="396">
        <v>0</v>
      </c>
      <c r="V44" s="397" t="str">
        <f t="shared" si="33"/>
        <v/>
      </c>
      <c r="W44" s="396">
        <v>0</v>
      </c>
      <c r="X44" s="406">
        <f>IFERROR(W44/W39,"")</f>
        <v>0</v>
      </c>
      <c r="Y44" s="407">
        <f t="shared" si="34"/>
        <v>0</v>
      </c>
      <c r="Z44" s="396">
        <v>0</v>
      </c>
      <c r="AA44" s="397" t="str">
        <f t="shared" si="35"/>
        <v/>
      </c>
      <c r="AB44" s="396">
        <v>1</v>
      </c>
      <c r="AC44" s="406">
        <f>IFERROR(AB44/AB39,"")</f>
        <v>1.2048192771084338E-2</v>
      </c>
      <c r="AD44" s="407">
        <f t="shared" si="36"/>
        <v>1</v>
      </c>
      <c r="AE44" s="396">
        <v>0</v>
      </c>
      <c r="AF44" s="397" t="str">
        <f t="shared" si="37"/>
        <v/>
      </c>
      <c r="AG44" s="396">
        <v>1</v>
      </c>
      <c r="AH44" s="406">
        <f>IFERROR(AG44/AG39,"")</f>
        <v>0.125</v>
      </c>
      <c r="AI44" s="407">
        <f t="shared" si="38"/>
        <v>1</v>
      </c>
      <c r="AJ44" s="396">
        <v>0</v>
      </c>
      <c r="AK44" s="397" t="str">
        <f t="shared" si="39"/>
        <v/>
      </c>
      <c r="AL44" s="396">
        <v>1</v>
      </c>
      <c r="AM44" s="406">
        <f>IFERROR(AL44/AL39,"")</f>
        <v>2.4390243902439025E-2</v>
      </c>
      <c r="AN44" s="407">
        <f t="shared" si="40"/>
        <v>1</v>
      </c>
      <c r="AO44" s="378"/>
      <c r="AP44" s="378"/>
      <c r="AQ44" s="378"/>
      <c r="AR44" s="378"/>
      <c r="AS44" s="378"/>
      <c r="AT44" s="378"/>
      <c r="AU44" s="378"/>
      <c r="AV44" s="378"/>
      <c r="AW44" s="378"/>
      <c r="AX44" s="378"/>
      <c r="AY44" s="378"/>
      <c r="AZ44" s="378"/>
      <c r="BA44" s="378"/>
      <c r="BB44" s="378"/>
      <c r="BC44" s="378"/>
      <c r="BD44" s="378"/>
      <c r="BE44" s="378"/>
      <c r="BF44" s="378"/>
    </row>
    <row r="45" spans="1:58" s="135" customFormat="1" ht="20.100000000000001" customHeight="1" x14ac:dyDescent="0.2">
      <c r="A45" s="378"/>
      <c r="B45" s="379"/>
      <c r="C45" s="411" t="s">
        <v>49</v>
      </c>
      <c r="D45" s="402"/>
      <c r="E45" s="402"/>
      <c r="F45" s="396">
        <v>115</v>
      </c>
      <c r="G45" s="397" t="str">
        <f t="shared" si="7"/>
        <v/>
      </c>
      <c r="H45" s="396">
        <v>19</v>
      </c>
      <c r="I45" s="406">
        <f>IFERROR(H45/H39,"")</f>
        <v>1.962809917355372E-2</v>
      </c>
      <c r="J45" s="407">
        <f t="shared" si="9"/>
        <v>-0.83478260869565213</v>
      </c>
      <c r="K45" s="396">
        <v>41</v>
      </c>
      <c r="L45" s="397" t="str">
        <f t="shared" si="30"/>
        <v/>
      </c>
      <c r="M45" s="396">
        <v>6</v>
      </c>
      <c r="N45" s="406">
        <f>IFERROR(M45/M39,"")</f>
        <v>5.6074766355140186E-2</v>
      </c>
      <c r="O45" s="407">
        <f t="shared" si="31"/>
        <v>-0.85365853658536583</v>
      </c>
      <c r="P45" s="396">
        <v>43</v>
      </c>
      <c r="Q45" s="397" t="str">
        <f t="shared" si="32"/>
        <v/>
      </c>
      <c r="R45" s="396">
        <v>6</v>
      </c>
      <c r="S45" s="406">
        <f>IFERROR(R45/R39,"")</f>
        <v>8.8888888888888889E-3</v>
      </c>
      <c r="T45" s="407">
        <f t="shared" si="41"/>
        <v>-0.86046511627906974</v>
      </c>
      <c r="U45" s="396">
        <v>11</v>
      </c>
      <c r="V45" s="397" t="str">
        <f t="shared" si="33"/>
        <v/>
      </c>
      <c r="W45" s="396">
        <v>3</v>
      </c>
      <c r="X45" s="406">
        <f>IFERROR(W45/W39,"")</f>
        <v>5.5555555555555552E-2</v>
      </c>
      <c r="Y45" s="407">
        <f t="shared" si="34"/>
        <v>-0.72727272727272729</v>
      </c>
      <c r="Z45" s="396">
        <v>2</v>
      </c>
      <c r="AA45" s="397" t="str">
        <f t="shared" si="35"/>
        <v/>
      </c>
      <c r="AB45" s="396">
        <v>2</v>
      </c>
      <c r="AC45" s="406">
        <f>IFERROR(AB45/AB39,"")</f>
        <v>2.4096385542168676E-2</v>
      </c>
      <c r="AD45" s="407">
        <f t="shared" si="36"/>
        <v>0</v>
      </c>
      <c r="AE45" s="396">
        <v>4</v>
      </c>
      <c r="AF45" s="397" t="str">
        <f t="shared" si="37"/>
        <v/>
      </c>
      <c r="AG45" s="396">
        <v>0</v>
      </c>
      <c r="AH45" s="406">
        <f>IFERROR(AG45/AG39,"")</f>
        <v>0</v>
      </c>
      <c r="AI45" s="407">
        <f t="shared" si="38"/>
        <v>-1</v>
      </c>
      <c r="AJ45" s="396">
        <v>14</v>
      </c>
      <c r="AK45" s="397" t="str">
        <f t="shared" si="39"/>
        <v/>
      </c>
      <c r="AL45" s="396">
        <v>2</v>
      </c>
      <c r="AM45" s="406">
        <f>IFERROR(AL45/AL39,"")</f>
        <v>4.878048780487805E-2</v>
      </c>
      <c r="AN45" s="407">
        <f t="shared" si="40"/>
        <v>-0.8571428571428571</v>
      </c>
      <c r="AO45" s="378"/>
      <c r="AP45" s="378"/>
      <c r="AQ45" s="378"/>
      <c r="AR45" s="378"/>
      <c r="AS45" s="378"/>
      <c r="AT45" s="378"/>
      <c r="AU45" s="378"/>
      <c r="AV45" s="378"/>
      <c r="AW45" s="378"/>
      <c r="AX45" s="378"/>
      <c r="AY45" s="378"/>
      <c r="AZ45" s="378"/>
      <c r="BA45" s="378"/>
      <c r="BB45" s="378"/>
      <c r="BC45" s="378"/>
      <c r="BD45" s="378"/>
      <c r="BE45" s="378"/>
      <c r="BF45" s="378"/>
    </row>
    <row r="46" spans="1:58" s="135" customFormat="1" ht="21.6" customHeight="1" x14ac:dyDescent="0.2">
      <c r="A46" s="378"/>
      <c r="B46" s="379"/>
      <c r="C46" s="402" t="s">
        <v>19</v>
      </c>
      <c r="D46" s="402"/>
      <c r="E46" s="402"/>
      <c r="F46" s="400">
        <f t="shared" ref="F46:H46" si="42">SUM(F47:F52)</f>
        <v>1026</v>
      </c>
      <c r="G46" s="400"/>
      <c r="H46" s="400">
        <f t="shared" si="42"/>
        <v>968</v>
      </c>
      <c r="I46" s="401"/>
      <c r="J46" s="412"/>
      <c r="K46" s="400">
        <f>SUM(K47:K52)</f>
        <v>114</v>
      </c>
      <c r="L46" s="400"/>
      <c r="M46" s="400">
        <f t="shared" ref="M46" si="43">SUM(M47:M52)</f>
        <v>107</v>
      </c>
      <c r="N46" s="401"/>
      <c r="O46" s="412"/>
      <c r="P46" s="400">
        <f>SUM(P47:P52)</f>
        <v>797</v>
      </c>
      <c r="Q46" s="400"/>
      <c r="R46" s="400">
        <f t="shared" ref="R46" si="44">SUM(R47:R52)</f>
        <v>675</v>
      </c>
      <c r="S46" s="413"/>
      <c r="T46" s="412"/>
      <c r="U46" s="400">
        <f>SUM(U47:U52)</f>
        <v>38</v>
      </c>
      <c r="V46" s="400"/>
      <c r="W46" s="400">
        <f t="shared" ref="W46" si="45">SUM(W47:W52)</f>
        <v>54</v>
      </c>
      <c r="X46" s="413"/>
      <c r="Y46" s="412"/>
      <c r="Z46" s="400">
        <f>SUM(Z47:Z52)</f>
        <v>34</v>
      </c>
      <c r="AA46" s="400"/>
      <c r="AB46" s="400">
        <f t="shared" ref="AB46" si="46">SUM(AB47:AB52)</f>
        <v>83</v>
      </c>
      <c r="AC46" s="413"/>
      <c r="AD46" s="412"/>
      <c r="AE46" s="400">
        <f>SUM(AE47:AE52)</f>
        <v>6</v>
      </c>
      <c r="AF46" s="400"/>
      <c r="AG46" s="400">
        <f t="shared" ref="AG46" si="47">SUM(AG47:AG52)</f>
        <v>8</v>
      </c>
      <c r="AH46" s="413"/>
      <c r="AI46" s="412"/>
      <c r="AJ46" s="400">
        <f>SUM(AJ47:AJ52)</f>
        <v>37</v>
      </c>
      <c r="AK46" s="400"/>
      <c r="AL46" s="400">
        <f t="shared" ref="AL46" si="48">SUM(AL47:AL52)</f>
        <v>41</v>
      </c>
      <c r="AM46" s="413"/>
      <c r="AN46" s="412"/>
      <c r="AO46" s="378"/>
      <c r="AP46" s="378"/>
      <c r="AQ46" s="378"/>
      <c r="AR46" s="378"/>
      <c r="AS46" s="378"/>
      <c r="AT46" s="378"/>
      <c r="AU46" s="378"/>
      <c r="AV46" s="378"/>
      <c r="AW46" s="378"/>
      <c r="AX46" s="378"/>
      <c r="AY46" s="378"/>
      <c r="AZ46" s="378"/>
      <c r="BA46" s="378"/>
      <c r="BB46" s="378"/>
      <c r="BC46" s="378"/>
      <c r="BD46" s="378"/>
      <c r="BE46" s="378"/>
      <c r="BF46" s="378"/>
    </row>
    <row r="47" spans="1:58" s="135" customFormat="1" ht="20.100000000000001" customHeight="1" x14ac:dyDescent="0.2">
      <c r="A47" s="378"/>
      <c r="B47" s="379"/>
      <c r="C47" s="411" t="s">
        <v>50</v>
      </c>
      <c r="D47" s="402"/>
      <c r="E47" s="402"/>
      <c r="F47" s="396">
        <v>569</v>
      </c>
      <c r="G47" s="397" t="str">
        <f t="shared" si="7"/>
        <v/>
      </c>
      <c r="H47" s="396">
        <v>588</v>
      </c>
      <c r="I47" s="406">
        <f>IFERROR(H47/H46,"")</f>
        <v>0.6074380165289256</v>
      </c>
      <c r="J47" s="407">
        <f t="shared" si="9"/>
        <v>3.3391915641476276E-2</v>
      </c>
      <c r="K47" s="396">
        <v>58</v>
      </c>
      <c r="L47" s="397" t="str">
        <f t="shared" ref="L47:L52" si="49">IFERROR(K47/K$9,"")</f>
        <v/>
      </c>
      <c r="M47" s="396">
        <v>71</v>
      </c>
      <c r="N47" s="406">
        <f>IFERROR(M47/M46,"")</f>
        <v>0.66355140186915884</v>
      </c>
      <c r="O47" s="407">
        <f t="shared" ref="O47:O52" si="50">IFERROR(( M47-K47)/K47,M47)</f>
        <v>0.22413793103448276</v>
      </c>
      <c r="P47" s="396">
        <v>469</v>
      </c>
      <c r="Q47" s="397" t="str">
        <f t="shared" ref="Q47:Q52" si="51">IFERROR(P47/P$9,"")</f>
        <v/>
      </c>
      <c r="R47" s="396">
        <v>388</v>
      </c>
      <c r="S47" s="406">
        <f>IFERROR(R47/R46,"")</f>
        <v>0.57481481481481478</v>
      </c>
      <c r="T47" s="407">
        <f t="shared" ref="T47:T52" si="52">IFERROR(( R47-P47)/P47,R47)</f>
        <v>-0.17270788912579957</v>
      </c>
      <c r="U47" s="396">
        <v>21</v>
      </c>
      <c r="V47" s="397" t="str">
        <f t="shared" ref="V47:V52" si="53">IFERROR(U47/U$9,"")</f>
        <v/>
      </c>
      <c r="W47" s="396">
        <v>43</v>
      </c>
      <c r="X47" s="406">
        <f>IFERROR(W47/W46,"")</f>
        <v>0.79629629629629628</v>
      </c>
      <c r="Y47" s="407">
        <f t="shared" ref="Y47:Y52" si="54">IFERROR(( W47-U47)/U47,W47)</f>
        <v>1.0476190476190477</v>
      </c>
      <c r="Z47" s="396">
        <v>8</v>
      </c>
      <c r="AA47" s="397" t="str">
        <f t="shared" ref="AA47:AA52" si="55">IFERROR(Z47/Z$9,"")</f>
        <v/>
      </c>
      <c r="AB47" s="396">
        <v>52</v>
      </c>
      <c r="AC47" s="406">
        <f>IFERROR(AB47/AB46,"")</f>
        <v>0.62650602409638556</v>
      </c>
      <c r="AD47" s="407">
        <f t="shared" ref="AD47:AD52" si="56">IFERROR(( AB47-Z47)/Z47,AB47)</f>
        <v>5.5</v>
      </c>
      <c r="AE47" s="396">
        <v>2</v>
      </c>
      <c r="AF47" s="397" t="str">
        <f t="shared" ref="AF47:AF52" si="57">IFERROR(AE47/AE$9,"")</f>
        <v/>
      </c>
      <c r="AG47" s="396">
        <v>6</v>
      </c>
      <c r="AH47" s="406">
        <f>IFERROR(AG47/AG46,"")</f>
        <v>0.75</v>
      </c>
      <c r="AI47" s="407">
        <f t="shared" ref="AI47:AI52" si="58">IFERROR(( AG47-AE47)/AE47,AG47)</f>
        <v>2</v>
      </c>
      <c r="AJ47" s="396">
        <v>11</v>
      </c>
      <c r="AK47" s="397" t="str">
        <f t="shared" ref="AK47:AK52" si="59">IFERROR(AJ47/AJ$9,"")</f>
        <v/>
      </c>
      <c r="AL47" s="396">
        <v>28</v>
      </c>
      <c r="AM47" s="406">
        <f>IFERROR(AL47/AL46,"")</f>
        <v>0.68292682926829273</v>
      </c>
      <c r="AN47" s="407">
        <f t="shared" ref="AN47:AN52" si="60">IFERROR(( AL47-AJ47)/AJ47,AL47)</f>
        <v>1.5454545454545454</v>
      </c>
      <c r="AO47" s="378"/>
      <c r="AP47" s="378"/>
      <c r="AQ47" s="378"/>
      <c r="AR47" s="378"/>
      <c r="AS47" s="378"/>
      <c r="AT47" s="378"/>
      <c r="AU47" s="378"/>
      <c r="AV47" s="378"/>
      <c r="AW47" s="378"/>
      <c r="AX47" s="378"/>
      <c r="AY47" s="378"/>
      <c r="AZ47" s="378"/>
      <c r="BA47" s="378"/>
      <c r="BB47" s="378"/>
      <c r="BC47" s="378"/>
      <c r="BD47" s="378"/>
      <c r="BE47" s="378"/>
      <c r="BF47" s="378"/>
    </row>
    <row r="48" spans="1:58" s="135" customFormat="1" ht="20.100000000000001" customHeight="1" x14ac:dyDescent="0.2">
      <c r="A48" s="378"/>
      <c r="B48" s="379"/>
      <c r="C48" s="411" t="s">
        <v>51</v>
      </c>
      <c r="D48" s="402"/>
      <c r="E48" s="402"/>
      <c r="F48" s="396">
        <v>339</v>
      </c>
      <c r="G48" s="397" t="str">
        <f t="shared" si="7"/>
        <v/>
      </c>
      <c r="H48" s="396">
        <v>357</v>
      </c>
      <c r="I48" s="406">
        <f>IFERROR(H48/H46,"")</f>
        <v>0.368801652892562</v>
      </c>
      <c r="J48" s="407">
        <f t="shared" si="9"/>
        <v>5.3097345132743362E-2</v>
      </c>
      <c r="K48" s="396">
        <v>13</v>
      </c>
      <c r="L48" s="397" t="str">
        <f t="shared" si="49"/>
        <v/>
      </c>
      <c r="M48" s="396">
        <v>24</v>
      </c>
      <c r="N48" s="406">
        <f>IFERROR(M48/M46,"")</f>
        <v>0.22429906542056074</v>
      </c>
      <c r="O48" s="407">
        <f t="shared" si="50"/>
        <v>0.84615384615384615</v>
      </c>
      <c r="P48" s="396">
        <v>281</v>
      </c>
      <c r="Q48" s="397" t="str">
        <f t="shared" si="51"/>
        <v/>
      </c>
      <c r="R48" s="396">
        <v>281</v>
      </c>
      <c r="S48" s="406">
        <f>IFERROR(R48/R46,"")</f>
        <v>0.41629629629629628</v>
      </c>
      <c r="T48" s="407">
        <f t="shared" si="52"/>
        <v>0</v>
      </c>
      <c r="U48" s="396">
        <v>8</v>
      </c>
      <c r="V48" s="397" t="str">
        <f t="shared" si="53"/>
        <v/>
      </c>
      <c r="W48" s="396">
        <v>10</v>
      </c>
      <c r="X48" s="406">
        <f>IFERROR(W48/W46,"")</f>
        <v>0.18518518518518517</v>
      </c>
      <c r="Y48" s="407">
        <f t="shared" si="54"/>
        <v>0.25</v>
      </c>
      <c r="Z48" s="396">
        <v>23</v>
      </c>
      <c r="AA48" s="397" t="str">
        <f t="shared" si="55"/>
        <v/>
      </c>
      <c r="AB48" s="396">
        <v>29</v>
      </c>
      <c r="AC48" s="406">
        <f>IFERROR(AB48/AB46,"")</f>
        <v>0.3493975903614458</v>
      </c>
      <c r="AD48" s="407">
        <f t="shared" si="56"/>
        <v>0.2608695652173913</v>
      </c>
      <c r="AE48" s="396">
        <v>0</v>
      </c>
      <c r="AF48" s="397" t="str">
        <f t="shared" si="57"/>
        <v/>
      </c>
      <c r="AG48" s="396">
        <v>2</v>
      </c>
      <c r="AH48" s="406">
        <f>IFERROR(AG48/AG46,"")</f>
        <v>0.25</v>
      </c>
      <c r="AI48" s="407">
        <f t="shared" si="58"/>
        <v>2</v>
      </c>
      <c r="AJ48" s="396">
        <v>14</v>
      </c>
      <c r="AK48" s="397" t="str">
        <f t="shared" si="59"/>
        <v/>
      </c>
      <c r="AL48" s="396">
        <v>11</v>
      </c>
      <c r="AM48" s="406">
        <f>IFERROR(AL48/AL46,"")</f>
        <v>0.26829268292682928</v>
      </c>
      <c r="AN48" s="407">
        <f t="shared" si="60"/>
        <v>-0.21428571428571427</v>
      </c>
      <c r="AO48" s="378"/>
      <c r="AP48" s="378"/>
      <c r="AQ48" s="378"/>
      <c r="AR48" s="378"/>
      <c r="AS48" s="378"/>
      <c r="AT48" s="378"/>
      <c r="AU48" s="378"/>
      <c r="AV48" s="378"/>
      <c r="AW48" s="378"/>
      <c r="AX48" s="378"/>
      <c r="AY48" s="378"/>
      <c r="AZ48" s="378"/>
      <c r="BA48" s="378"/>
      <c r="BB48" s="378"/>
      <c r="BC48" s="378"/>
      <c r="BD48" s="378"/>
      <c r="BE48" s="378"/>
      <c r="BF48" s="378"/>
    </row>
    <row r="49" spans="1:58" s="135" customFormat="1" ht="20.100000000000001" customHeight="1" x14ac:dyDescent="0.2">
      <c r="A49" s="378"/>
      <c r="B49" s="379"/>
      <c r="C49" s="411" t="s">
        <v>52</v>
      </c>
      <c r="D49" s="402"/>
      <c r="E49" s="402"/>
      <c r="F49" s="396">
        <v>5</v>
      </c>
      <c r="G49" s="397" t="str">
        <f t="shared" si="7"/>
        <v/>
      </c>
      <c r="H49" s="396">
        <v>6</v>
      </c>
      <c r="I49" s="406">
        <f>IFERROR(H49/H46,"")</f>
        <v>6.1983471074380167E-3</v>
      </c>
      <c r="J49" s="407">
        <f t="shared" si="9"/>
        <v>0.2</v>
      </c>
      <c r="K49" s="396">
        <v>1</v>
      </c>
      <c r="L49" s="397" t="str">
        <f t="shared" si="49"/>
        <v/>
      </c>
      <c r="M49" s="396">
        <v>2</v>
      </c>
      <c r="N49" s="406">
        <f>IFERROR(M49/M46,"")</f>
        <v>1.8691588785046728E-2</v>
      </c>
      <c r="O49" s="407">
        <f t="shared" si="50"/>
        <v>1</v>
      </c>
      <c r="P49" s="396">
        <v>3</v>
      </c>
      <c r="Q49" s="397" t="str">
        <f t="shared" si="51"/>
        <v/>
      </c>
      <c r="R49" s="396">
        <v>1</v>
      </c>
      <c r="S49" s="406">
        <f>IFERROR(R49/R46,"")</f>
        <v>1.4814814814814814E-3</v>
      </c>
      <c r="T49" s="407">
        <f t="shared" si="52"/>
        <v>-0.66666666666666663</v>
      </c>
      <c r="U49" s="396">
        <v>0</v>
      </c>
      <c r="V49" s="397" t="str">
        <f t="shared" si="53"/>
        <v/>
      </c>
      <c r="W49" s="396">
        <v>1</v>
      </c>
      <c r="X49" s="406">
        <f>IFERROR(W49/W46,"")</f>
        <v>1.8518518518518517E-2</v>
      </c>
      <c r="Y49" s="407">
        <f t="shared" si="54"/>
        <v>1</v>
      </c>
      <c r="Z49" s="396">
        <v>0</v>
      </c>
      <c r="AA49" s="397" t="str">
        <f t="shared" si="55"/>
        <v/>
      </c>
      <c r="AB49" s="396">
        <v>0</v>
      </c>
      <c r="AC49" s="406">
        <f>IFERROR(AB49/AB46,"")</f>
        <v>0</v>
      </c>
      <c r="AD49" s="407">
        <f t="shared" si="56"/>
        <v>0</v>
      </c>
      <c r="AE49" s="396">
        <v>0</v>
      </c>
      <c r="AF49" s="397" t="str">
        <f t="shared" si="57"/>
        <v/>
      </c>
      <c r="AG49" s="396">
        <v>0</v>
      </c>
      <c r="AH49" s="406">
        <f>IFERROR(AG49/AG46,"")</f>
        <v>0</v>
      </c>
      <c r="AI49" s="407">
        <f t="shared" si="58"/>
        <v>0</v>
      </c>
      <c r="AJ49" s="396">
        <v>1</v>
      </c>
      <c r="AK49" s="397" t="str">
        <f t="shared" si="59"/>
        <v/>
      </c>
      <c r="AL49" s="396">
        <v>2</v>
      </c>
      <c r="AM49" s="406">
        <f>IFERROR(AL49/AL46,"")</f>
        <v>4.878048780487805E-2</v>
      </c>
      <c r="AN49" s="407">
        <f t="shared" si="60"/>
        <v>1</v>
      </c>
      <c r="AO49" s="378"/>
      <c r="AP49" s="378"/>
      <c r="AQ49" s="378"/>
      <c r="AR49" s="378"/>
      <c r="AS49" s="378"/>
      <c r="AT49" s="378"/>
      <c r="AU49" s="378"/>
      <c r="AV49" s="378"/>
      <c r="AW49" s="378"/>
      <c r="AX49" s="378"/>
      <c r="AY49" s="378"/>
      <c r="AZ49" s="378"/>
      <c r="BA49" s="378"/>
      <c r="BB49" s="378"/>
      <c r="BC49" s="378"/>
      <c r="BD49" s="378"/>
      <c r="BE49" s="378"/>
      <c r="BF49" s="378"/>
    </row>
    <row r="50" spans="1:58" s="135" customFormat="1" ht="20.100000000000001" customHeight="1" x14ac:dyDescent="0.2">
      <c r="A50" s="378"/>
      <c r="B50" s="379"/>
      <c r="C50" s="411" t="s">
        <v>53</v>
      </c>
      <c r="D50" s="402"/>
      <c r="E50" s="402"/>
      <c r="F50" s="396">
        <v>1</v>
      </c>
      <c r="G50" s="397" t="str">
        <f t="shared" si="7"/>
        <v/>
      </c>
      <c r="H50" s="396">
        <v>2</v>
      </c>
      <c r="I50" s="406">
        <f>IFERROR(H50/H46,"")</f>
        <v>2.0661157024793389E-3</v>
      </c>
      <c r="J50" s="407">
        <f t="shared" si="9"/>
        <v>1</v>
      </c>
      <c r="K50" s="396">
        <v>0</v>
      </c>
      <c r="L50" s="397" t="str">
        <f t="shared" si="49"/>
        <v/>
      </c>
      <c r="M50" s="396">
        <v>2</v>
      </c>
      <c r="N50" s="406">
        <f>IFERROR(M50/M46,"")</f>
        <v>1.8691588785046728E-2</v>
      </c>
      <c r="O50" s="407">
        <f t="shared" si="50"/>
        <v>2</v>
      </c>
      <c r="P50" s="396">
        <v>1</v>
      </c>
      <c r="Q50" s="397" t="str">
        <f t="shared" si="51"/>
        <v/>
      </c>
      <c r="R50" s="396">
        <v>0</v>
      </c>
      <c r="S50" s="406">
        <f>IFERROR(R50/R46,"")</f>
        <v>0</v>
      </c>
      <c r="T50" s="407">
        <f t="shared" si="52"/>
        <v>-1</v>
      </c>
      <c r="U50" s="396">
        <v>0</v>
      </c>
      <c r="V50" s="397" t="str">
        <f t="shared" si="53"/>
        <v/>
      </c>
      <c r="W50" s="396">
        <v>0</v>
      </c>
      <c r="X50" s="406">
        <f>IFERROR(W50/W46,"")</f>
        <v>0</v>
      </c>
      <c r="Y50" s="407">
        <f t="shared" si="54"/>
        <v>0</v>
      </c>
      <c r="Z50" s="396">
        <v>0</v>
      </c>
      <c r="AA50" s="397" t="str">
        <f t="shared" si="55"/>
        <v/>
      </c>
      <c r="AB50" s="396">
        <v>0</v>
      </c>
      <c r="AC50" s="406">
        <f>IFERROR(AB50/AB46,"")</f>
        <v>0</v>
      </c>
      <c r="AD50" s="407">
        <f t="shared" si="56"/>
        <v>0</v>
      </c>
      <c r="AE50" s="396">
        <v>0</v>
      </c>
      <c r="AF50" s="397" t="str">
        <f t="shared" si="57"/>
        <v/>
      </c>
      <c r="AG50" s="396">
        <v>0</v>
      </c>
      <c r="AH50" s="406">
        <f>IFERROR(AG50/AG46,"")</f>
        <v>0</v>
      </c>
      <c r="AI50" s="407">
        <f t="shared" si="58"/>
        <v>0</v>
      </c>
      <c r="AJ50" s="396">
        <v>0</v>
      </c>
      <c r="AK50" s="397" t="str">
        <f t="shared" si="59"/>
        <v/>
      </c>
      <c r="AL50" s="396">
        <v>0</v>
      </c>
      <c r="AM50" s="406">
        <f>IFERROR(AL50/AL46,"")</f>
        <v>0</v>
      </c>
      <c r="AN50" s="407">
        <f t="shared" si="60"/>
        <v>0</v>
      </c>
      <c r="AO50" s="378"/>
      <c r="AP50" s="378"/>
      <c r="AQ50" s="378"/>
      <c r="AR50" s="378"/>
      <c r="AS50" s="378"/>
      <c r="AT50" s="378"/>
      <c r="AU50" s="378"/>
      <c r="AV50" s="378"/>
      <c r="AW50" s="378"/>
      <c r="AX50" s="378"/>
      <c r="AY50" s="378"/>
      <c r="AZ50" s="378"/>
      <c r="BA50" s="378"/>
      <c r="BB50" s="378"/>
      <c r="BC50" s="378"/>
      <c r="BD50" s="378"/>
      <c r="BE50" s="378"/>
      <c r="BF50" s="378"/>
    </row>
    <row r="51" spans="1:58" s="135" customFormat="1" ht="20.100000000000001" customHeight="1" x14ac:dyDescent="0.2">
      <c r="A51" s="378"/>
      <c r="B51" s="379"/>
      <c r="C51" s="411" t="s">
        <v>54</v>
      </c>
      <c r="D51" s="402"/>
      <c r="E51" s="402"/>
      <c r="F51" s="396">
        <v>0</v>
      </c>
      <c r="G51" s="397" t="str">
        <f t="shared" si="7"/>
        <v/>
      </c>
      <c r="H51" s="396">
        <v>2</v>
      </c>
      <c r="I51" s="406">
        <f>IFERROR(H51/H46,"")</f>
        <v>2.0661157024793389E-3</v>
      </c>
      <c r="J51" s="407">
        <f t="shared" si="9"/>
        <v>2</v>
      </c>
      <c r="K51" s="396">
        <v>0</v>
      </c>
      <c r="L51" s="397" t="str">
        <f t="shared" si="49"/>
        <v/>
      </c>
      <c r="M51" s="396">
        <v>2</v>
      </c>
      <c r="N51" s="406">
        <f>IFERROR(M51/M46,"")</f>
        <v>1.8691588785046728E-2</v>
      </c>
      <c r="O51" s="407">
        <f t="shared" si="50"/>
        <v>2</v>
      </c>
      <c r="P51" s="396">
        <v>0</v>
      </c>
      <c r="Q51" s="397" t="str">
        <f t="shared" si="51"/>
        <v/>
      </c>
      <c r="R51" s="396">
        <v>0</v>
      </c>
      <c r="S51" s="406">
        <f>IFERROR(R51/R46,"")</f>
        <v>0</v>
      </c>
      <c r="T51" s="407">
        <f t="shared" si="52"/>
        <v>0</v>
      </c>
      <c r="U51" s="396">
        <v>0</v>
      </c>
      <c r="V51" s="397" t="str">
        <f t="shared" si="53"/>
        <v/>
      </c>
      <c r="W51" s="396">
        <v>0</v>
      </c>
      <c r="X51" s="406">
        <f>IFERROR(W51/W46,"")</f>
        <v>0</v>
      </c>
      <c r="Y51" s="407">
        <f t="shared" si="54"/>
        <v>0</v>
      </c>
      <c r="Z51" s="396">
        <v>0</v>
      </c>
      <c r="AA51" s="397" t="str">
        <f t="shared" si="55"/>
        <v/>
      </c>
      <c r="AB51" s="396">
        <v>0</v>
      </c>
      <c r="AC51" s="406">
        <f>IFERROR(AB51/AB46,"")</f>
        <v>0</v>
      </c>
      <c r="AD51" s="407">
        <f t="shared" si="56"/>
        <v>0</v>
      </c>
      <c r="AE51" s="396">
        <v>0</v>
      </c>
      <c r="AF51" s="397" t="str">
        <f t="shared" si="57"/>
        <v/>
      </c>
      <c r="AG51" s="396">
        <v>0</v>
      </c>
      <c r="AH51" s="406">
        <f>IFERROR(AG51/AG46,"")</f>
        <v>0</v>
      </c>
      <c r="AI51" s="407">
        <f t="shared" si="58"/>
        <v>0</v>
      </c>
      <c r="AJ51" s="396">
        <v>0</v>
      </c>
      <c r="AK51" s="397" t="str">
        <f t="shared" si="59"/>
        <v/>
      </c>
      <c r="AL51" s="396">
        <v>0</v>
      </c>
      <c r="AM51" s="406">
        <f>IFERROR(AL51/AL46,"")</f>
        <v>0</v>
      </c>
      <c r="AN51" s="407">
        <f t="shared" si="60"/>
        <v>0</v>
      </c>
      <c r="AO51" s="378"/>
      <c r="AP51" s="378"/>
      <c r="AQ51" s="378"/>
      <c r="AR51" s="378"/>
      <c r="AS51" s="378"/>
      <c r="AT51" s="378"/>
      <c r="AU51" s="378"/>
      <c r="AV51" s="378"/>
      <c r="AW51" s="378"/>
      <c r="AX51" s="378"/>
      <c r="AY51" s="378"/>
      <c r="AZ51" s="378"/>
      <c r="BA51" s="378"/>
      <c r="BB51" s="378"/>
      <c r="BC51" s="378"/>
      <c r="BD51" s="378"/>
      <c r="BE51" s="378"/>
      <c r="BF51" s="378"/>
    </row>
    <row r="52" spans="1:58" s="135" customFormat="1" ht="20.100000000000001" customHeight="1" x14ac:dyDescent="0.2">
      <c r="A52" s="378"/>
      <c r="B52" s="379"/>
      <c r="C52" s="411" t="s">
        <v>56</v>
      </c>
      <c r="D52" s="402"/>
      <c r="E52" s="402"/>
      <c r="F52" s="396">
        <v>112</v>
      </c>
      <c r="G52" s="397" t="str">
        <f t="shared" si="7"/>
        <v/>
      </c>
      <c r="H52" s="396">
        <v>13</v>
      </c>
      <c r="I52" s="406">
        <f>IFERROR(H52/H46,"")</f>
        <v>1.3429752066115703E-2</v>
      </c>
      <c r="J52" s="407">
        <f t="shared" si="9"/>
        <v>-0.8839285714285714</v>
      </c>
      <c r="K52" s="396">
        <v>42</v>
      </c>
      <c r="L52" s="397" t="str">
        <f t="shared" si="49"/>
        <v/>
      </c>
      <c r="M52" s="396">
        <v>6</v>
      </c>
      <c r="N52" s="406">
        <f>IFERROR(M52/M46,"")</f>
        <v>5.6074766355140186E-2</v>
      </c>
      <c r="O52" s="407">
        <f t="shared" si="50"/>
        <v>-0.8571428571428571</v>
      </c>
      <c r="P52" s="396">
        <v>43</v>
      </c>
      <c r="Q52" s="397" t="str">
        <f t="shared" si="51"/>
        <v/>
      </c>
      <c r="R52" s="396">
        <v>5</v>
      </c>
      <c r="S52" s="406">
        <f>IFERROR(R52/R46,"")</f>
        <v>7.4074074074074077E-3</v>
      </c>
      <c r="T52" s="407">
        <f t="shared" si="52"/>
        <v>-0.88372093023255816</v>
      </c>
      <c r="U52" s="396">
        <v>9</v>
      </c>
      <c r="V52" s="397" t="str">
        <f t="shared" si="53"/>
        <v/>
      </c>
      <c r="W52" s="396">
        <v>0</v>
      </c>
      <c r="X52" s="406">
        <f>IFERROR(W52/W46,"")</f>
        <v>0</v>
      </c>
      <c r="Y52" s="407">
        <f t="shared" si="54"/>
        <v>-1</v>
      </c>
      <c r="Z52" s="396">
        <v>3</v>
      </c>
      <c r="AA52" s="397" t="str">
        <f t="shared" si="55"/>
        <v/>
      </c>
      <c r="AB52" s="396">
        <v>2</v>
      </c>
      <c r="AC52" s="406">
        <f>IFERROR(AB52/AB46,"")</f>
        <v>2.4096385542168676E-2</v>
      </c>
      <c r="AD52" s="407">
        <f t="shared" si="56"/>
        <v>-0.33333333333333331</v>
      </c>
      <c r="AE52" s="396">
        <v>4</v>
      </c>
      <c r="AF52" s="397" t="str">
        <f t="shared" si="57"/>
        <v/>
      </c>
      <c r="AG52" s="396">
        <v>0</v>
      </c>
      <c r="AH52" s="406">
        <f>IFERROR(AG52/AG46,"")</f>
        <v>0</v>
      </c>
      <c r="AI52" s="407">
        <f t="shared" si="58"/>
        <v>-1</v>
      </c>
      <c r="AJ52" s="396">
        <v>11</v>
      </c>
      <c r="AK52" s="397" t="str">
        <f t="shared" si="59"/>
        <v/>
      </c>
      <c r="AL52" s="396">
        <v>0</v>
      </c>
      <c r="AM52" s="406">
        <f>IFERROR(AL52/AL46,"")</f>
        <v>0</v>
      </c>
      <c r="AN52" s="407">
        <f t="shared" si="60"/>
        <v>-1</v>
      </c>
      <c r="AO52" s="378"/>
      <c r="AP52" s="378"/>
      <c r="AQ52" s="378"/>
      <c r="AR52" s="378"/>
      <c r="AS52" s="378"/>
      <c r="AT52" s="378"/>
      <c r="AU52" s="378"/>
      <c r="AV52" s="378"/>
      <c r="AW52" s="378"/>
      <c r="AX52" s="378"/>
      <c r="AY52" s="378"/>
      <c r="AZ52" s="378"/>
      <c r="BA52" s="378"/>
      <c r="BB52" s="378"/>
      <c r="BC52" s="378"/>
      <c r="BD52" s="378"/>
      <c r="BE52" s="378"/>
      <c r="BF52" s="378"/>
    </row>
    <row r="53" spans="1:58" s="135" customFormat="1" ht="21.6" customHeight="1" x14ac:dyDescent="0.2">
      <c r="A53" s="378"/>
      <c r="B53" s="379"/>
      <c r="C53" s="402" t="s">
        <v>20</v>
      </c>
      <c r="D53" s="402"/>
      <c r="E53" s="402"/>
      <c r="F53" s="400">
        <f t="shared" ref="F53:H53" si="61">SUM(F54:F59)</f>
        <v>1026</v>
      </c>
      <c r="G53" s="400"/>
      <c r="H53" s="400">
        <f t="shared" si="61"/>
        <v>968</v>
      </c>
      <c r="I53" s="401"/>
      <c r="J53" s="412"/>
      <c r="K53" s="400">
        <f>SUM(K54:K59)</f>
        <v>114</v>
      </c>
      <c r="L53" s="400"/>
      <c r="M53" s="400">
        <f t="shared" ref="M53" si="62">SUM(M54:M59)</f>
        <v>107</v>
      </c>
      <c r="N53" s="401"/>
      <c r="O53" s="412"/>
      <c r="P53" s="400">
        <f>SUM(P54:P59)</f>
        <v>797</v>
      </c>
      <c r="Q53" s="400"/>
      <c r="R53" s="400">
        <f t="shared" ref="R53" si="63">SUM(R54:R59)</f>
        <v>675</v>
      </c>
      <c r="S53" s="413"/>
      <c r="T53" s="412"/>
      <c r="U53" s="400">
        <f>SUM(U54:U59)</f>
        <v>38</v>
      </c>
      <c r="V53" s="400"/>
      <c r="W53" s="400">
        <f t="shared" ref="W53" si="64">SUM(W54:W59)</f>
        <v>54</v>
      </c>
      <c r="X53" s="413"/>
      <c r="Y53" s="412"/>
      <c r="Z53" s="400">
        <f>SUM(Z54:Z59)</f>
        <v>34</v>
      </c>
      <c r="AA53" s="400"/>
      <c r="AB53" s="400">
        <f t="shared" ref="AB53" si="65">SUM(AB54:AB59)</f>
        <v>83</v>
      </c>
      <c r="AC53" s="413"/>
      <c r="AD53" s="412"/>
      <c r="AE53" s="400">
        <f>SUM(AE54:AE59)</f>
        <v>6</v>
      </c>
      <c r="AF53" s="400"/>
      <c r="AG53" s="400">
        <f t="shared" ref="AG53" si="66">SUM(AG54:AG59)</f>
        <v>8</v>
      </c>
      <c r="AH53" s="413"/>
      <c r="AI53" s="412"/>
      <c r="AJ53" s="400">
        <f>SUM(AJ54:AJ59)</f>
        <v>37</v>
      </c>
      <c r="AK53" s="400"/>
      <c r="AL53" s="400">
        <f t="shared" ref="AL53" si="67">SUM(AL54:AL59)</f>
        <v>41</v>
      </c>
      <c r="AM53" s="413"/>
      <c r="AN53" s="412"/>
      <c r="AO53" s="378"/>
      <c r="AP53" s="378"/>
      <c r="AQ53" s="378"/>
      <c r="AR53" s="378"/>
      <c r="AS53" s="378"/>
      <c r="AT53" s="378"/>
      <c r="AU53" s="378"/>
      <c r="AV53" s="378"/>
      <c r="AW53" s="378"/>
      <c r="AX53" s="378"/>
      <c r="AY53" s="378"/>
      <c r="AZ53" s="378"/>
      <c r="BA53" s="378"/>
      <c r="BB53" s="378"/>
      <c r="BC53" s="378"/>
      <c r="BD53" s="378"/>
      <c r="BE53" s="378"/>
      <c r="BF53" s="378"/>
    </row>
    <row r="54" spans="1:58" s="135" customFormat="1" ht="21.6" customHeight="1" x14ac:dyDescent="0.2">
      <c r="A54" s="378"/>
      <c r="B54" s="379"/>
      <c r="C54" s="411" t="s">
        <v>55</v>
      </c>
      <c r="D54" s="402"/>
      <c r="E54" s="402"/>
      <c r="F54" s="396">
        <v>636</v>
      </c>
      <c r="G54" s="397" t="str">
        <f t="shared" si="7"/>
        <v/>
      </c>
      <c r="H54" s="396">
        <v>696</v>
      </c>
      <c r="I54" s="406">
        <f>IFERROR(H54/H53,"")</f>
        <v>0.71900826446280997</v>
      </c>
      <c r="J54" s="407">
        <f t="shared" si="9"/>
        <v>9.4339622641509441E-2</v>
      </c>
      <c r="K54" s="396">
        <v>61</v>
      </c>
      <c r="L54" s="397" t="str">
        <f t="shared" ref="L54:L59" si="68">IFERROR(K54/K$9,"")</f>
        <v/>
      </c>
      <c r="M54" s="396">
        <v>78</v>
      </c>
      <c r="N54" s="406">
        <f>IFERROR(M54/M53,"")</f>
        <v>0.7289719626168224</v>
      </c>
      <c r="O54" s="407">
        <f t="shared" ref="O54:O59" si="69">IFERROR(( M54-K54)/K54,M54)</f>
        <v>0.27868852459016391</v>
      </c>
      <c r="P54" s="396">
        <v>530</v>
      </c>
      <c r="Q54" s="397" t="str">
        <f t="shared" ref="Q54:Q59" si="70">IFERROR(P54/P$9,"")</f>
        <v/>
      </c>
      <c r="R54" s="396">
        <v>485</v>
      </c>
      <c r="S54" s="406">
        <f>IFERROR(R54/R53,"")</f>
        <v>0.71851851851851856</v>
      </c>
      <c r="T54" s="407">
        <f t="shared" ref="T54:T59" si="71">IFERROR(( R54-P54)/P54,R54)</f>
        <v>-8.4905660377358486E-2</v>
      </c>
      <c r="U54" s="396">
        <v>21</v>
      </c>
      <c r="V54" s="397" t="str">
        <f t="shared" ref="V54:V59" si="72">IFERROR(U54/U$9,"")</f>
        <v/>
      </c>
      <c r="W54" s="396">
        <v>43</v>
      </c>
      <c r="X54" s="406">
        <f>IFERROR(W54/W53,"")</f>
        <v>0.79629629629629628</v>
      </c>
      <c r="Y54" s="407">
        <f t="shared" ref="Y54:Y59" si="73">IFERROR(( W54-U54)/U54,W54)</f>
        <v>1.0476190476190477</v>
      </c>
      <c r="Z54" s="396">
        <v>8</v>
      </c>
      <c r="AA54" s="397" t="str">
        <f t="shared" ref="AA54:AA59" si="74">IFERROR(Z54/Z$9,"")</f>
        <v/>
      </c>
      <c r="AB54" s="396">
        <v>55</v>
      </c>
      <c r="AC54" s="406">
        <f>IFERROR(AB54/AB53,"")</f>
        <v>0.66265060240963858</v>
      </c>
      <c r="AD54" s="407">
        <f t="shared" ref="AD54:AD59" si="75">IFERROR(( AB54-Z54)/Z54,AB54)</f>
        <v>5.875</v>
      </c>
      <c r="AE54" s="396">
        <v>2</v>
      </c>
      <c r="AF54" s="397" t="str">
        <f t="shared" ref="AF54:AF59" si="76">IFERROR(AE54/AE$9,"")</f>
        <v/>
      </c>
      <c r="AG54" s="396">
        <v>6</v>
      </c>
      <c r="AH54" s="406">
        <f>IFERROR(AG54/AG53,"")</f>
        <v>0.75</v>
      </c>
      <c r="AI54" s="407">
        <f t="shared" ref="AI54:AI59" si="77">IFERROR(( AG54-AE54)/AE54,AG54)</f>
        <v>2</v>
      </c>
      <c r="AJ54" s="396">
        <v>14</v>
      </c>
      <c r="AK54" s="397" t="str">
        <f t="shared" ref="AK54:AK59" si="78">IFERROR(AJ54/AJ$9,"")</f>
        <v/>
      </c>
      <c r="AL54" s="396">
        <v>29</v>
      </c>
      <c r="AM54" s="406">
        <f>IFERROR(AL54/AL53,"")</f>
        <v>0.70731707317073167</v>
      </c>
      <c r="AN54" s="407">
        <f t="shared" ref="AN54:AN59" si="79">IFERROR(( AL54-AJ54)/AJ54,AL54)</f>
        <v>1.0714285714285714</v>
      </c>
      <c r="AO54" s="378"/>
      <c r="AP54" s="378"/>
      <c r="AQ54" s="378"/>
      <c r="AR54" s="378"/>
      <c r="AS54" s="378"/>
      <c r="AT54" s="378"/>
      <c r="AU54" s="378"/>
      <c r="AV54" s="378"/>
      <c r="AW54" s="378"/>
      <c r="AX54" s="378"/>
      <c r="AY54" s="378"/>
      <c r="AZ54" s="378"/>
      <c r="BA54" s="378"/>
      <c r="BB54" s="378"/>
      <c r="BC54" s="378"/>
      <c r="BD54" s="378"/>
      <c r="BE54" s="378"/>
      <c r="BF54" s="378"/>
    </row>
    <row r="55" spans="1:58" s="135" customFormat="1" ht="21.6" customHeight="1" x14ac:dyDescent="0.2">
      <c r="A55" s="378"/>
      <c r="B55" s="379"/>
      <c r="C55" s="411" t="s">
        <v>61</v>
      </c>
      <c r="D55" s="402"/>
      <c r="E55" s="402"/>
      <c r="F55" s="396">
        <v>273</v>
      </c>
      <c r="G55" s="397" t="str">
        <f t="shared" si="7"/>
        <v/>
      </c>
      <c r="H55" s="396">
        <v>255</v>
      </c>
      <c r="I55" s="406">
        <f>IFERROR(H55/H53,"")</f>
        <v>0.26342975206611569</v>
      </c>
      <c r="J55" s="407">
        <f t="shared" si="9"/>
        <v>-6.5934065934065936E-2</v>
      </c>
      <c r="K55" s="396">
        <v>10</v>
      </c>
      <c r="L55" s="397" t="str">
        <f t="shared" si="68"/>
        <v/>
      </c>
      <c r="M55" s="396">
        <v>21</v>
      </c>
      <c r="N55" s="406">
        <f>IFERROR(M55/M53,"")</f>
        <v>0.19626168224299065</v>
      </c>
      <c r="O55" s="407">
        <f t="shared" si="69"/>
        <v>1.1000000000000001</v>
      </c>
      <c r="P55" s="396">
        <v>221</v>
      </c>
      <c r="Q55" s="397" t="str">
        <f t="shared" si="70"/>
        <v/>
      </c>
      <c r="R55" s="396">
        <v>186</v>
      </c>
      <c r="S55" s="406">
        <f>IFERROR(R55/R53,"")</f>
        <v>0.27555555555555555</v>
      </c>
      <c r="T55" s="407">
        <f t="shared" si="71"/>
        <v>-0.15837104072398189</v>
      </c>
      <c r="U55" s="396">
        <v>8</v>
      </c>
      <c r="V55" s="397" t="str">
        <f t="shared" si="72"/>
        <v/>
      </c>
      <c r="W55" s="396">
        <v>11</v>
      </c>
      <c r="X55" s="406">
        <f>IFERROR(W55/W53,"")</f>
        <v>0.20370370370370369</v>
      </c>
      <c r="Y55" s="407">
        <f t="shared" si="73"/>
        <v>0.375</v>
      </c>
      <c r="Z55" s="396">
        <v>23</v>
      </c>
      <c r="AA55" s="397" t="str">
        <f t="shared" si="74"/>
        <v/>
      </c>
      <c r="AB55" s="396">
        <v>24</v>
      </c>
      <c r="AC55" s="406">
        <f>IFERROR(AB55/AB53,"")</f>
        <v>0.28915662650602408</v>
      </c>
      <c r="AD55" s="407">
        <f t="shared" si="75"/>
        <v>4.3478260869565216E-2</v>
      </c>
      <c r="AE55" s="396">
        <v>0</v>
      </c>
      <c r="AF55" s="397" t="str">
        <f t="shared" si="76"/>
        <v/>
      </c>
      <c r="AG55" s="396">
        <v>2</v>
      </c>
      <c r="AH55" s="406">
        <f>IFERROR(AG55/AG53,"")</f>
        <v>0.25</v>
      </c>
      <c r="AI55" s="407">
        <f t="shared" si="77"/>
        <v>2</v>
      </c>
      <c r="AJ55" s="396">
        <v>11</v>
      </c>
      <c r="AK55" s="397" t="str">
        <f t="shared" si="78"/>
        <v/>
      </c>
      <c r="AL55" s="396">
        <v>11</v>
      </c>
      <c r="AM55" s="406">
        <f>IFERROR(AL55/AL53,"")</f>
        <v>0.26829268292682928</v>
      </c>
      <c r="AN55" s="407">
        <f t="shared" si="79"/>
        <v>0</v>
      </c>
      <c r="AO55" s="378"/>
      <c r="AP55" s="378"/>
      <c r="AQ55" s="378"/>
      <c r="AR55" s="378"/>
      <c r="AS55" s="378"/>
      <c r="AT55" s="378"/>
      <c r="AU55" s="378"/>
      <c r="AV55" s="378"/>
      <c r="AW55" s="378"/>
      <c r="AX55" s="378"/>
      <c r="AY55" s="378"/>
      <c r="AZ55" s="378"/>
      <c r="BA55" s="378"/>
      <c r="BB55" s="378"/>
      <c r="BC55" s="378"/>
      <c r="BD55" s="378"/>
      <c r="BE55" s="378"/>
      <c r="BF55" s="378"/>
    </row>
    <row r="56" spans="1:58" s="135" customFormat="1" ht="21.6" customHeight="1" x14ac:dyDescent="0.2">
      <c r="A56" s="378"/>
      <c r="B56" s="379"/>
      <c r="C56" s="411" t="s">
        <v>58</v>
      </c>
      <c r="D56" s="402"/>
      <c r="E56" s="402"/>
      <c r="F56" s="396">
        <v>4</v>
      </c>
      <c r="G56" s="397" t="str">
        <f t="shared" si="7"/>
        <v/>
      </c>
      <c r="H56" s="396">
        <v>4</v>
      </c>
      <c r="I56" s="406">
        <f>IFERROR(H56/H53,"")</f>
        <v>4.1322314049586778E-3</v>
      </c>
      <c r="J56" s="407">
        <f t="shared" si="9"/>
        <v>0</v>
      </c>
      <c r="K56" s="396">
        <v>1</v>
      </c>
      <c r="L56" s="397" t="str">
        <f t="shared" si="68"/>
        <v/>
      </c>
      <c r="M56" s="396">
        <v>2</v>
      </c>
      <c r="N56" s="406">
        <f>IFERROR(M56/M53,"")</f>
        <v>1.8691588785046728E-2</v>
      </c>
      <c r="O56" s="407">
        <f t="shared" si="69"/>
        <v>1</v>
      </c>
      <c r="P56" s="396">
        <v>2</v>
      </c>
      <c r="Q56" s="397" t="str">
        <f t="shared" si="70"/>
        <v/>
      </c>
      <c r="R56" s="396">
        <v>2</v>
      </c>
      <c r="S56" s="406">
        <f>IFERROR(R56/R53,"")</f>
        <v>2.9629629629629628E-3</v>
      </c>
      <c r="T56" s="407">
        <f t="shared" si="71"/>
        <v>0</v>
      </c>
      <c r="U56" s="396">
        <v>0</v>
      </c>
      <c r="V56" s="397" t="str">
        <f t="shared" si="72"/>
        <v/>
      </c>
      <c r="W56" s="396">
        <v>0</v>
      </c>
      <c r="X56" s="406">
        <f>IFERROR(W56/W53,"")</f>
        <v>0</v>
      </c>
      <c r="Y56" s="407">
        <f t="shared" si="73"/>
        <v>0</v>
      </c>
      <c r="Z56" s="396">
        <v>0</v>
      </c>
      <c r="AA56" s="397" t="str">
        <f t="shared" si="74"/>
        <v/>
      </c>
      <c r="AB56" s="396">
        <v>0</v>
      </c>
      <c r="AC56" s="406">
        <f>IFERROR(AB56/AB53,"")</f>
        <v>0</v>
      </c>
      <c r="AD56" s="407">
        <f t="shared" si="75"/>
        <v>0</v>
      </c>
      <c r="AE56" s="396">
        <v>0</v>
      </c>
      <c r="AF56" s="397" t="str">
        <f t="shared" si="76"/>
        <v/>
      </c>
      <c r="AG56" s="396">
        <v>0</v>
      </c>
      <c r="AH56" s="406">
        <f>IFERROR(AG56/AG53,"")</f>
        <v>0</v>
      </c>
      <c r="AI56" s="407">
        <f t="shared" si="77"/>
        <v>0</v>
      </c>
      <c r="AJ56" s="396">
        <v>1</v>
      </c>
      <c r="AK56" s="397" t="str">
        <f t="shared" si="78"/>
        <v/>
      </c>
      <c r="AL56" s="396">
        <v>0</v>
      </c>
      <c r="AM56" s="406">
        <f>IFERROR(AL56/AL53,"")</f>
        <v>0</v>
      </c>
      <c r="AN56" s="407">
        <f t="shared" si="79"/>
        <v>-1</v>
      </c>
      <c r="AO56" s="378"/>
      <c r="AP56" s="378"/>
      <c r="AQ56" s="378"/>
      <c r="AR56" s="378"/>
      <c r="AS56" s="378"/>
      <c r="AT56" s="378"/>
      <c r="AU56" s="378"/>
      <c r="AV56" s="378"/>
      <c r="AW56" s="378"/>
      <c r="AX56" s="378"/>
      <c r="AY56" s="378"/>
      <c r="AZ56" s="378"/>
      <c r="BA56" s="378"/>
      <c r="BB56" s="378"/>
      <c r="BC56" s="378"/>
      <c r="BD56" s="378"/>
      <c r="BE56" s="378"/>
      <c r="BF56" s="378"/>
    </row>
    <row r="57" spans="1:58" s="135" customFormat="1" ht="21.6" customHeight="1" x14ac:dyDescent="0.2">
      <c r="A57" s="378"/>
      <c r="B57" s="379"/>
      <c r="C57" s="411" t="s">
        <v>59</v>
      </c>
      <c r="D57" s="402"/>
      <c r="E57" s="402"/>
      <c r="F57" s="396">
        <v>1</v>
      </c>
      <c r="G57" s="397" t="str">
        <f t="shared" si="7"/>
        <v/>
      </c>
      <c r="H57" s="396">
        <v>0</v>
      </c>
      <c r="I57" s="406">
        <f>IFERROR(H57/H53,"")</f>
        <v>0</v>
      </c>
      <c r="J57" s="407">
        <f t="shared" si="9"/>
        <v>-1</v>
      </c>
      <c r="K57" s="396">
        <v>0</v>
      </c>
      <c r="L57" s="397" t="str">
        <f t="shared" si="68"/>
        <v/>
      </c>
      <c r="M57" s="396">
        <v>0</v>
      </c>
      <c r="N57" s="406">
        <f>IFERROR(M57/M53,"")</f>
        <v>0</v>
      </c>
      <c r="O57" s="407">
        <f t="shared" si="69"/>
        <v>0</v>
      </c>
      <c r="P57" s="396">
        <v>1</v>
      </c>
      <c r="Q57" s="397" t="str">
        <f t="shared" si="70"/>
        <v/>
      </c>
      <c r="R57" s="396">
        <v>0</v>
      </c>
      <c r="S57" s="406">
        <f>IFERROR(R57/R53,"")</f>
        <v>0</v>
      </c>
      <c r="T57" s="407">
        <f t="shared" si="71"/>
        <v>-1</v>
      </c>
      <c r="U57" s="396">
        <v>0</v>
      </c>
      <c r="V57" s="397" t="str">
        <f t="shared" si="72"/>
        <v/>
      </c>
      <c r="W57" s="396">
        <v>0</v>
      </c>
      <c r="X57" s="406">
        <f>IFERROR(W57/W53,"")</f>
        <v>0</v>
      </c>
      <c r="Y57" s="407">
        <f t="shared" si="73"/>
        <v>0</v>
      </c>
      <c r="Z57" s="396">
        <v>0</v>
      </c>
      <c r="AA57" s="397" t="str">
        <f t="shared" si="74"/>
        <v/>
      </c>
      <c r="AB57" s="396">
        <v>0</v>
      </c>
      <c r="AC57" s="406">
        <f>IFERROR(AB57/AB53,"")</f>
        <v>0</v>
      </c>
      <c r="AD57" s="407">
        <f t="shared" si="75"/>
        <v>0</v>
      </c>
      <c r="AE57" s="396">
        <v>0</v>
      </c>
      <c r="AF57" s="397" t="str">
        <f t="shared" si="76"/>
        <v/>
      </c>
      <c r="AG57" s="396">
        <v>0</v>
      </c>
      <c r="AH57" s="406">
        <f>IFERROR(AG57/AG53,"")</f>
        <v>0</v>
      </c>
      <c r="AI57" s="407">
        <f t="shared" si="77"/>
        <v>0</v>
      </c>
      <c r="AJ57" s="396">
        <v>0</v>
      </c>
      <c r="AK57" s="397" t="str">
        <f t="shared" si="78"/>
        <v/>
      </c>
      <c r="AL57" s="396">
        <v>0</v>
      </c>
      <c r="AM57" s="406">
        <f>IFERROR(AL57/AL53,"")</f>
        <v>0</v>
      </c>
      <c r="AN57" s="407">
        <f t="shared" si="79"/>
        <v>0</v>
      </c>
      <c r="AO57" s="378"/>
      <c r="AP57" s="378"/>
      <c r="AQ57" s="378"/>
      <c r="AR57" s="378"/>
      <c r="AS57" s="378"/>
      <c r="AT57" s="378"/>
      <c r="AU57" s="378"/>
      <c r="AV57" s="378"/>
      <c r="AW57" s="378"/>
      <c r="AX57" s="378"/>
      <c r="AY57" s="378"/>
      <c r="AZ57" s="378"/>
      <c r="BA57" s="378"/>
      <c r="BB57" s="378"/>
      <c r="BC57" s="378"/>
      <c r="BD57" s="378"/>
      <c r="BE57" s="378"/>
      <c r="BF57" s="378"/>
    </row>
    <row r="58" spans="1:58" s="135" customFormat="1" ht="21.6" customHeight="1" x14ac:dyDescent="0.2">
      <c r="A58" s="378"/>
      <c r="B58" s="379"/>
      <c r="C58" s="411" t="s">
        <v>60</v>
      </c>
      <c r="D58" s="402"/>
      <c r="E58" s="402"/>
      <c r="F58" s="396">
        <v>0</v>
      </c>
      <c r="G58" s="397" t="str">
        <f t="shared" si="7"/>
        <v/>
      </c>
      <c r="H58" s="396">
        <v>0</v>
      </c>
      <c r="I58" s="406">
        <f>IFERROR(H58/H53,"")</f>
        <v>0</v>
      </c>
      <c r="J58" s="407">
        <f t="shared" si="9"/>
        <v>0</v>
      </c>
      <c r="K58" s="396">
        <v>0</v>
      </c>
      <c r="L58" s="397" t="str">
        <f t="shared" si="68"/>
        <v/>
      </c>
      <c r="M58" s="396">
        <v>0</v>
      </c>
      <c r="N58" s="406">
        <f>IFERROR(M58/M53,"")</f>
        <v>0</v>
      </c>
      <c r="O58" s="407">
        <f t="shared" si="69"/>
        <v>0</v>
      </c>
      <c r="P58" s="396">
        <v>0</v>
      </c>
      <c r="Q58" s="397" t="str">
        <f t="shared" si="70"/>
        <v/>
      </c>
      <c r="R58" s="396">
        <v>0</v>
      </c>
      <c r="S58" s="406">
        <f>IFERROR(R58/R53,"")</f>
        <v>0</v>
      </c>
      <c r="T58" s="407">
        <f t="shared" si="71"/>
        <v>0</v>
      </c>
      <c r="U58" s="396">
        <v>0</v>
      </c>
      <c r="V58" s="397" t="str">
        <f t="shared" si="72"/>
        <v/>
      </c>
      <c r="W58" s="396">
        <v>0</v>
      </c>
      <c r="X58" s="406">
        <f>IFERROR(W58/W53,"")</f>
        <v>0</v>
      </c>
      <c r="Y58" s="407">
        <f t="shared" si="73"/>
        <v>0</v>
      </c>
      <c r="Z58" s="396">
        <v>0</v>
      </c>
      <c r="AA58" s="397" t="str">
        <f t="shared" si="74"/>
        <v/>
      </c>
      <c r="AB58" s="396">
        <v>0</v>
      </c>
      <c r="AC58" s="406">
        <f>IFERROR(AB58/AB53,"")</f>
        <v>0</v>
      </c>
      <c r="AD58" s="407">
        <f t="shared" si="75"/>
        <v>0</v>
      </c>
      <c r="AE58" s="396">
        <v>0</v>
      </c>
      <c r="AF58" s="397" t="str">
        <f t="shared" si="76"/>
        <v/>
      </c>
      <c r="AG58" s="396">
        <v>0</v>
      </c>
      <c r="AH58" s="406">
        <f>IFERROR(AG58/AG53,"")</f>
        <v>0</v>
      </c>
      <c r="AI58" s="407">
        <f t="shared" si="77"/>
        <v>0</v>
      </c>
      <c r="AJ58" s="396">
        <v>0</v>
      </c>
      <c r="AK58" s="397" t="str">
        <f t="shared" si="78"/>
        <v/>
      </c>
      <c r="AL58" s="396">
        <v>0</v>
      </c>
      <c r="AM58" s="406">
        <f>IFERROR(AL58/AL53,"")</f>
        <v>0</v>
      </c>
      <c r="AN58" s="407">
        <f t="shared" si="79"/>
        <v>0</v>
      </c>
      <c r="AO58" s="378"/>
      <c r="AP58" s="378"/>
      <c r="AQ58" s="378"/>
      <c r="AR58" s="378"/>
      <c r="AS58" s="378"/>
      <c r="AT58" s="378"/>
      <c r="AU58" s="378"/>
      <c r="AV58" s="378"/>
      <c r="AW58" s="378"/>
      <c r="AX58" s="378"/>
      <c r="AY58" s="378"/>
      <c r="AZ58" s="378"/>
      <c r="BA58" s="378"/>
      <c r="BB58" s="378"/>
      <c r="BC58" s="378"/>
      <c r="BD58" s="378"/>
      <c r="BE58" s="378"/>
      <c r="BF58" s="378"/>
    </row>
    <row r="59" spans="1:58" s="135" customFormat="1" ht="21.6" customHeight="1" x14ac:dyDescent="0.2">
      <c r="A59" s="378"/>
      <c r="B59" s="379"/>
      <c r="C59" s="411" t="s">
        <v>57</v>
      </c>
      <c r="D59" s="402"/>
      <c r="E59" s="402"/>
      <c r="F59" s="396">
        <v>112</v>
      </c>
      <c r="G59" s="397" t="str">
        <f t="shared" si="7"/>
        <v/>
      </c>
      <c r="H59" s="396">
        <v>13</v>
      </c>
      <c r="I59" s="406">
        <f>IFERROR(H59/H53,"")</f>
        <v>1.3429752066115703E-2</v>
      </c>
      <c r="J59" s="407">
        <f t="shared" si="9"/>
        <v>-0.8839285714285714</v>
      </c>
      <c r="K59" s="396">
        <v>42</v>
      </c>
      <c r="L59" s="397" t="str">
        <f t="shared" si="68"/>
        <v/>
      </c>
      <c r="M59" s="396">
        <v>6</v>
      </c>
      <c r="N59" s="406">
        <f>IFERROR(M59/M53,"")</f>
        <v>5.6074766355140186E-2</v>
      </c>
      <c r="O59" s="407">
        <f t="shared" si="69"/>
        <v>-0.8571428571428571</v>
      </c>
      <c r="P59" s="396">
        <v>43</v>
      </c>
      <c r="Q59" s="397" t="str">
        <f t="shared" si="70"/>
        <v/>
      </c>
      <c r="R59" s="396">
        <v>2</v>
      </c>
      <c r="S59" s="406">
        <f>IFERROR(R59/R53,"")</f>
        <v>2.9629629629629628E-3</v>
      </c>
      <c r="T59" s="407">
        <f t="shared" si="71"/>
        <v>-0.95348837209302328</v>
      </c>
      <c r="U59" s="396">
        <v>9</v>
      </c>
      <c r="V59" s="397" t="str">
        <f t="shared" si="72"/>
        <v/>
      </c>
      <c r="W59" s="396">
        <v>0</v>
      </c>
      <c r="X59" s="406">
        <f>IFERROR(W59/W53,"")</f>
        <v>0</v>
      </c>
      <c r="Y59" s="407">
        <f t="shared" si="73"/>
        <v>-1</v>
      </c>
      <c r="Z59" s="396">
        <v>3</v>
      </c>
      <c r="AA59" s="397" t="str">
        <f t="shared" si="74"/>
        <v/>
      </c>
      <c r="AB59" s="396">
        <v>4</v>
      </c>
      <c r="AC59" s="406">
        <f>IFERROR(AB59/AB53,"")</f>
        <v>4.8192771084337352E-2</v>
      </c>
      <c r="AD59" s="407">
        <f t="shared" si="75"/>
        <v>0.33333333333333331</v>
      </c>
      <c r="AE59" s="396">
        <v>4</v>
      </c>
      <c r="AF59" s="397" t="str">
        <f t="shared" si="76"/>
        <v/>
      </c>
      <c r="AG59" s="396">
        <v>0</v>
      </c>
      <c r="AH59" s="406">
        <f>IFERROR(AG59/AG53,"")</f>
        <v>0</v>
      </c>
      <c r="AI59" s="407">
        <f t="shared" si="77"/>
        <v>-1</v>
      </c>
      <c r="AJ59" s="396">
        <v>11</v>
      </c>
      <c r="AK59" s="397" t="str">
        <f t="shared" si="78"/>
        <v/>
      </c>
      <c r="AL59" s="396">
        <v>1</v>
      </c>
      <c r="AM59" s="406">
        <f>IFERROR(AL59/AL53,"")</f>
        <v>2.4390243902439025E-2</v>
      </c>
      <c r="AN59" s="407">
        <f t="shared" si="79"/>
        <v>-0.90909090909090906</v>
      </c>
      <c r="AO59" s="378"/>
      <c r="AP59" s="378"/>
      <c r="AQ59" s="378"/>
      <c r="AR59" s="378"/>
      <c r="AS59" s="378"/>
      <c r="AT59" s="378"/>
      <c r="AU59" s="378"/>
      <c r="AV59" s="378"/>
      <c r="AW59" s="378"/>
      <c r="AX59" s="378"/>
      <c r="AY59" s="378"/>
      <c r="AZ59" s="378"/>
      <c r="BA59" s="378"/>
      <c r="BB59" s="378"/>
      <c r="BC59" s="378"/>
      <c r="BD59" s="378"/>
      <c r="BE59" s="378"/>
      <c r="BF59" s="378"/>
    </row>
    <row r="60" spans="1:58" s="135" customFormat="1" ht="21.6" customHeight="1" x14ac:dyDescent="0.2">
      <c r="A60" s="378"/>
      <c r="B60" s="379"/>
      <c r="C60" s="402" t="s">
        <v>21</v>
      </c>
      <c r="D60" s="402"/>
      <c r="E60" s="402"/>
      <c r="F60" s="400">
        <f t="shared" ref="F60:H60" si="80">SUM(F61:F66)</f>
        <v>1026</v>
      </c>
      <c r="G60" s="400"/>
      <c r="H60" s="400">
        <f t="shared" si="80"/>
        <v>968</v>
      </c>
      <c r="I60" s="401"/>
      <c r="J60" s="412"/>
      <c r="K60" s="400">
        <f>SUM(K61:K66)</f>
        <v>114</v>
      </c>
      <c r="L60" s="400"/>
      <c r="M60" s="400">
        <f t="shared" ref="M60" si="81">SUM(M61:M66)</f>
        <v>107</v>
      </c>
      <c r="N60" s="401"/>
      <c r="O60" s="412"/>
      <c r="P60" s="400">
        <f>SUM(P61:P66)</f>
        <v>797</v>
      </c>
      <c r="Q60" s="400"/>
      <c r="R60" s="400">
        <f t="shared" ref="R60" si="82">SUM(R61:R66)</f>
        <v>675</v>
      </c>
      <c r="S60" s="413"/>
      <c r="T60" s="412"/>
      <c r="U60" s="400">
        <f>SUM(U61:U66)</f>
        <v>38</v>
      </c>
      <c r="V60" s="400"/>
      <c r="W60" s="400">
        <f t="shared" ref="W60" si="83">SUM(W61:W66)</f>
        <v>54</v>
      </c>
      <c r="X60" s="413"/>
      <c r="Y60" s="412"/>
      <c r="Z60" s="400">
        <f>SUM(Z61:Z66)</f>
        <v>34</v>
      </c>
      <c r="AA60" s="400"/>
      <c r="AB60" s="400">
        <f t="shared" ref="AB60" si="84">SUM(AB61:AB66)</f>
        <v>83</v>
      </c>
      <c r="AC60" s="413"/>
      <c r="AD60" s="412"/>
      <c r="AE60" s="400">
        <f>SUM(AE61:AE66)</f>
        <v>6</v>
      </c>
      <c r="AF60" s="400"/>
      <c r="AG60" s="400">
        <f t="shared" ref="AG60" si="85">SUM(AG61:AG66)</f>
        <v>8</v>
      </c>
      <c r="AH60" s="413"/>
      <c r="AI60" s="412"/>
      <c r="AJ60" s="400">
        <f>SUM(AJ61:AJ66)</f>
        <v>37</v>
      </c>
      <c r="AK60" s="400"/>
      <c r="AL60" s="400">
        <f t="shared" ref="AL60" si="86">SUM(AL61:AL66)</f>
        <v>41</v>
      </c>
      <c r="AM60" s="413"/>
      <c r="AN60" s="412"/>
      <c r="AO60" s="378"/>
      <c r="AP60" s="378"/>
      <c r="AQ60" s="378"/>
      <c r="AR60" s="378"/>
      <c r="AS60" s="378"/>
      <c r="AT60" s="378"/>
      <c r="AU60" s="378"/>
      <c r="AV60" s="378"/>
      <c r="AW60" s="378"/>
      <c r="AX60" s="378"/>
      <c r="AY60" s="378"/>
      <c r="AZ60" s="378"/>
      <c r="BA60" s="378"/>
      <c r="BB60" s="378"/>
      <c r="BC60" s="378"/>
      <c r="BD60" s="378"/>
      <c r="BE60" s="378"/>
      <c r="BF60" s="378"/>
    </row>
    <row r="61" spans="1:58" s="135" customFormat="1" ht="21.6" customHeight="1" x14ac:dyDescent="0.2">
      <c r="A61" s="378"/>
      <c r="B61" s="379"/>
      <c r="C61" s="411" t="s">
        <v>62</v>
      </c>
      <c r="D61" s="402"/>
      <c r="E61" s="402"/>
      <c r="F61" s="396">
        <v>672</v>
      </c>
      <c r="G61" s="397" t="str">
        <f t="shared" si="7"/>
        <v/>
      </c>
      <c r="H61" s="396">
        <v>710</v>
      </c>
      <c r="I61" s="406">
        <f>IFERROR(H61/H60,"")</f>
        <v>0.73347107438016534</v>
      </c>
      <c r="J61" s="407">
        <f t="shared" si="9"/>
        <v>5.6547619047619048E-2</v>
      </c>
      <c r="K61" s="396">
        <v>62</v>
      </c>
      <c r="L61" s="397" t="str">
        <f t="shared" ref="L61:L66" si="87">IFERROR(K61/K$9,"")</f>
        <v/>
      </c>
      <c r="M61" s="396">
        <v>88</v>
      </c>
      <c r="N61" s="406">
        <f>IFERROR(M61/M60,"")</f>
        <v>0.82242990654205606</v>
      </c>
      <c r="O61" s="407">
        <f t="shared" ref="O61:O66" si="88">IFERROR(( M61-K61)/K61,M61)</f>
        <v>0.41935483870967744</v>
      </c>
      <c r="P61" s="396">
        <v>555</v>
      </c>
      <c r="Q61" s="397" t="str">
        <f t="shared" ref="Q61:Q66" si="89">IFERROR(P61/P$9,"")</f>
        <v/>
      </c>
      <c r="R61" s="396">
        <v>478</v>
      </c>
      <c r="S61" s="406">
        <f>IFERROR(R61/R60,"")</f>
        <v>0.70814814814814819</v>
      </c>
      <c r="T61" s="407">
        <f t="shared" ref="T61:T66" si="90">IFERROR(( R61-P61)/P61,R61)</f>
        <v>-0.13873873873873874</v>
      </c>
      <c r="U61" s="396">
        <v>28</v>
      </c>
      <c r="V61" s="397" t="str">
        <f t="shared" ref="V61:V66" si="91">IFERROR(U61/U$9,"")</f>
        <v/>
      </c>
      <c r="W61" s="396">
        <v>49</v>
      </c>
      <c r="X61" s="406">
        <f>IFERROR(W61/W60,"")</f>
        <v>0.90740740740740744</v>
      </c>
      <c r="Y61" s="407">
        <f t="shared" ref="Y61:Y66" si="92">IFERROR(( W61-U61)/U61,W61)</f>
        <v>0.75</v>
      </c>
      <c r="Z61" s="396">
        <v>10</v>
      </c>
      <c r="AA61" s="397" t="str">
        <f t="shared" ref="AA61:AA66" si="93">IFERROR(Z61/Z$9,"")</f>
        <v/>
      </c>
      <c r="AB61" s="396">
        <v>58</v>
      </c>
      <c r="AC61" s="406">
        <f>IFERROR(AB61/AB60,"")</f>
        <v>0.6987951807228916</v>
      </c>
      <c r="AD61" s="407">
        <f t="shared" ref="AD61:AD66" si="94">IFERROR(( AB61-Z61)/Z61,AB61)</f>
        <v>4.8</v>
      </c>
      <c r="AE61" s="396">
        <v>2</v>
      </c>
      <c r="AF61" s="397" t="str">
        <f t="shared" ref="AF61:AF66" si="95">IFERROR(AE61/AE$9,"")</f>
        <v/>
      </c>
      <c r="AG61" s="396">
        <v>5</v>
      </c>
      <c r="AH61" s="406">
        <f>IFERROR(AG61/AG60,"")</f>
        <v>0.625</v>
      </c>
      <c r="AI61" s="407">
        <f t="shared" ref="AI61:AI66" si="96">IFERROR(( AG61-AE61)/AE61,AG61)</f>
        <v>1.5</v>
      </c>
      <c r="AJ61" s="396">
        <v>15</v>
      </c>
      <c r="AK61" s="397" t="str">
        <f t="shared" ref="AK61:AK66" si="97">IFERROR(AJ61/AJ$9,"")</f>
        <v/>
      </c>
      <c r="AL61" s="396">
        <v>32</v>
      </c>
      <c r="AM61" s="406">
        <f>IFERROR(AL61/AL60,"")</f>
        <v>0.78048780487804881</v>
      </c>
      <c r="AN61" s="407">
        <f t="shared" ref="AN61:AN66" si="98">IFERROR(( AL61-AJ61)/AJ61,AL61)</f>
        <v>1.1333333333333333</v>
      </c>
      <c r="AO61" s="378"/>
      <c r="AP61" s="378"/>
      <c r="AQ61" s="378"/>
      <c r="AR61" s="378"/>
      <c r="AS61" s="378"/>
      <c r="AT61" s="378"/>
      <c r="AU61" s="378"/>
      <c r="AV61" s="378"/>
      <c r="AW61" s="378"/>
      <c r="AX61" s="378"/>
      <c r="AY61" s="378"/>
      <c r="AZ61" s="378"/>
      <c r="BA61" s="378"/>
      <c r="BB61" s="378"/>
      <c r="BC61" s="378"/>
      <c r="BD61" s="378"/>
      <c r="BE61" s="378"/>
      <c r="BF61" s="378"/>
    </row>
    <row r="62" spans="1:58" s="135" customFormat="1" ht="21.6" customHeight="1" x14ac:dyDescent="0.2">
      <c r="A62" s="378"/>
      <c r="B62" s="379"/>
      <c r="C62" s="411" t="s">
        <v>63</v>
      </c>
      <c r="D62" s="402"/>
      <c r="E62" s="402"/>
      <c r="F62" s="396">
        <v>243</v>
      </c>
      <c r="G62" s="397" t="str">
        <f t="shared" si="7"/>
        <v/>
      </c>
      <c r="H62" s="396">
        <v>248</v>
      </c>
      <c r="I62" s="406">
        <f>IFERROR(H62/H60,"")</f>
        <v>0.256198347107438</v>
      </c>
      <c r="J62" s="407">
        <f t="shared" si="9"/>
        <v>2.0576131687242798E-2</v>
      </c>
      <c r="K62" s="396">
        <v>10</v>
      </c>
      <c r="L62" s="397" t="str">
        <f t="shared" si="87"/>
        <v/>
      </c>
      <c r="M62" s="396">
        <v>13</v>
      </c>
      <c r="N62" s="406">
        <f>IFERROR(M62/M60,"")</f>
        <v>0.12149532710280374</v>
      </c>
      <c r="O62" s="407">
        <f t="shared" si="88"/>
        <v>0.3</v>
      </c>
      <c r="P62" s="396">
        <v>201</v>
      </c>
      <c r="Q62" s="397" t="str">
        <f t="shared" si="89"/>
        <v/>
      </c>
      <c r="R62" s="396">
        <v>195</v>
      </c>
      <c r="S62" s="406">
        <f>IFERROR(R62/R60,"")</f>
        <v>0.28888888888888886</v>
      </c>
      <c r="T62" s="407">
        <f t="shared" si="90"/>
        <v>-2.9850746268656716E-2</v>
      </c>
      <c r="U62" s="396">
        <v>1</v>
      </c>
      <c r="V62" s="397" t="str">
        <f t="shared" si="91"/>
        <v/>
      </c>
      <c r="W62" s="396">
        <v>5</v>
      </c>
      <c r="X62" s="406">
        <f>IFERROR(W62/W60,"")</f>
        <v>9.2592592592592587E-2</v>
      </c>
      <c r="Y62" s="407">
        <f t="shared" si="92"/>
        <v>4</v>
      </c>
      <c r="Z62" s="396">
        <v>21</v>
      </c>
      <c r="AA62" s="397" t="str">
        <f t="shared" si="93"/>
        <v/>
      </c>
      <c r="AB62" s="396">
        <v>23</v>
      </c>
      <c r="AC62" s="406">
        <f>IFERROR(AB62/AB60,"")</f>
        <v>0.27710843373493976</v>
      </c>
      <c r="AD62" s="407">
        <f t="shared" si="94"/>
        <v>9.5238095238095233E-2</v>
      </c>
      <c r="AE62" s="396">
        <v>0</v>
      </c>
      <c r="AF62" s="397" t="str">
        <f t="shared" si="95"/>
        <v/>
      </c>
      <c r="AG62" s="396">
        <v>3</v>
      </c>
      <c r="AH62" s="406">
        <f>IFERROR(AG62/AG60,"")</f>
        <v>0.375</v>
      </c>
      <c r="AI62" s="407">
        <f t="shared" si="96"/>
        <v>3</v>
      </c>
      <c r="AJ62" s="396">
        <v>10</v>
      </c>
      <c r="AK62" s="397" t="str">
        <f t="shared" si="97"/>
        <v/>
      </c>
      <c r="AL62" s="396">
        <v>9</v>
      </c>
      <c r="AM62" s="406">
        <f>IFERROR(AL62/AL60,"")</f>
        <v>0.21951219512195122</v>
      </c>
      <c r="AN62" s="407">
        <f t="shared" si="98"/>
        <v>-0.1</v>
      </c>
      <c r="AO62" s="378"/>
      <c r="AP62" s="378"/>
      <c r="AQ62" s="378"/>
      <c r="AR62" s="378"/>
      <c r="AS62" s="378"/>
      <c r="AT62" s="378"/>
      <c r="AU62" s="378"/>
      <c r="AV62" s="378"/>
      <c r="AW62" s="378"/>
      <c r="AX62" s="378"/>
      <c r="AY62" s="378"/>
      <c r="AZ62" s="378"/>
      <c r="BA62" s="378"/>
      <c r="BB62" s="378"/>
      <c r="BC62" s="378"/>
      <c r="BD62" s="378"/>
      <c r="BE62" s="378"/>
      <c r="BF62" s="378"/>
    </row>
    <row r="63" spans="1:58" s="135" customFormat="1" ht="21.6" customHeight="1" x14ac:dyDescent="0.2">
      <c r="A63" s="378"/>
      <c r="B63" s="379"/>
      <c r="C63" s="411" t="s">
        <v>64</v>
      </c>
      <c r="D63" s="402"/>
      <c r="E63" s="402"/>
      <c r="F63" s="396">
        <v>2</v>
      </c>
      <c r="G63" s="397" t="str">
        <f t="shared" si="7"/>
        <v/>
      </c>
      <c r="H63" s="396">
        <v>3</v>
      </c>
      <c r="I63" s="406">
        <f>IFERROR(H63/H60,"")</f>
        <v>3.0991735537190084E-3</v>
      </c>
      <c r="J63" s="407">
        <f t="shared" si="9"/>
        <v>0.5</v>
      </c>
      <c r="K63" s="396">
        <v>0</v>
      </c>
      <c r="L63" s="397" t="str">
        <f t="shared" si="87"/>
        <v/>
      </c>
      <c r="M63" s="396">
        <v>3</v>
      </c>
      <c r="N63" s="406">
        <f>IFERROR(M63/M60,"")</f>
        <v>2.8037383177570093E-2</v>
      </c>
      <c r="O63" s="407">
        <f t="shared" si="88"/>
        <v>3</v>
      </c>
      <c r="P63" s="396">
        <v>0</v>
      </c>
      <c r="Q63" s="397" t="str">
        <f t="shared" si="89"/>
        <v/>
      </c>
      <c r="R63" s="396">
        <v>0</v>
      </c>
      <c r="S63" s="406">
        <f>IFERROR(R63/R60,"")</f>
        <v>0</v>
      </c>
      <c r="T63" s="407">
        <f t="shared" si="90"/>
        <v>0</v>
      </c>
      <c r="U63" s="396">
        <v>0</v>
      </c>
      <c r="V63" s="397" t="str">
        <f t="shared" si="91"/>
        <v/>
      </c>
      <c r="W63" s="396">
        <v>0</v>
      </c>
      <c r="X63" s="406">
        <f>IFERROR(W63/W60,"")</f>
        <v>0</v>
      </c>
      <c r="Y63" s="407">
        <f t="shared" si="92"/>
        <v>0</v>
      </c>
      <c r="Z63" s="396">
        <v>0</v>
      </c>
      <c r="AA63" s="397" t="str">
        <f t="shared" si="93"/>
        <v/>
      </c>
      <c r="AB63" s="396">
        <v>0</v>
      </c>
      <c r="AC63" s="406">
        <f>IFERROR(AB63/AB60,"")</f>
        <v>0</v>
      </c>
      <c r="AD63" s="407">
        <f t="shared" si="94"/>
        <v>0</v>
      </c>
      <c r="AE63" s="396">
        <v>0</v>
      </c>
      <c r="AF63" s="397" t="str">
        <f t="shared" si="95"/>
        <v/>
      </c>
      <c r="AG63" s="396">
        <v>0</v>
      </c>
      <c r="AH63" s="406">
        <f>IFERROR(AG63/AG60,"")</f>
        <v>0</v>
      </c>
      <c r="AI63" s="407">
        <f t="shared" si="96"/>
        <v>0</v>
      </c>
      <c r="AJ63" s="396">
        <v>2</v>
      </c>
      <c r="AK63" s="397" t="str">
        <f t="shared" si="97"/>
        <v/>
      </c>
      <c r="AL63" s="396">
        <v>0</v>
      </c>
      <c r="AM63" s="406">
        <f>IFERROR(AL63/AL60,"")</f>
        <v>0</v>
      </c>
      <c r="AN63" s="407">
        <f t="shared" si="98"/>
        <v>-1</v>
      </c>
      <c r="AO63" s="378"/>
      <c r="AP63" s="378"/>
      <c r="AQ63" s="378"/>
      <c r="AR63" s="378"/>
      <c r="AS63" s="378"/>
      <c r="AT63" s="378"/>
      <c r="AU63" s="378"/>
      <c r="AV63" s="378"/>
      <c r="AW63" s="378"/>
      <c r="AX63" s="378"/>
      <c r="AY63" s="378"/>
      <c r="AZ63" s="378"/>
      <c r="BA63" s="378"/>
      <c r="BB63" s="378"/>
      <c r="BC63" s="378"/>
      <c r="BD63" s="378"/>
      <c r="BE63" s="378"/>
      <c r="BF63" s="378"/>
    </row>
    <row r="64" spans="1:58" s="135" customFormat="1" ht="21.6" customHeight="1" x14ac:dyDescent="0.2">
      <c r="A64" s="378"/>
      <c r="B64" s="379"/>
      <c r="C64" s="411" t="s">
        <v>65</v>
      </c>
      <c r="D64" s="402"/>
      <c r="E64" s="402"/>
      <c r="F64" s="396">
        <v>1</v>
      </c>
      <c r="G64" s="397" t="str">
        <f t="shared" si="7"/>
        <v/>
      </c>
      <c r="H64" s="396">
        <v>0</v>
      </c>
      <c r="I64" s="406">
        <f>IFERROR(H64/H60,"")</f>
        <v>0</v>
      </c>
      <c r="J64" s="407">
        <f t="shared" si="9"/>
        <v>-1</v>
      </c>
      <c r="K64" s="396">
        <v>0</v>
      </c>
      <c r="L64" s="397" t="str">
        <f t="shared" si="87"/>
        <v/>
      </c>
      <c r="M64" s="396">
        <v>0</v>
      </c>
      <c r="N64" s="406">
        <f>IFERROR(M64/M60,"")</f>
        <v>0</v>
      </c>
      <c r="O64" s="407">
        <f t="shared" si="88"/>
        <v>0</v>
      </c>
      <c r="P64" s="396">
        <v>1</v>
      </c>
      <c r="Q64" s="397" t="str">
        <f t="shared" si="89"/>
        <v/>
      </c>
      <c r="R64" s="396">
        <v>0</v>
      </c>
      <c r="S64" s="406">
        <f>IFERROR(R64/R60,"")</f>
        <v>0</v>
      </c>
      <c r="T64" s="407">
        <f t="shared" si="90"/>
        <v>-1</v>
      </c>
      <c r="U64" s="396">
        <v>0</v>
      </c>
      <c r="V64" s="397" t="str">
        <f t="shared" si="91"/>
        <v/>
      </c>
      <c r="W64" s="396">
        <v>0</v>
      </c>
      <c r="X64" s="406">
        <f>IFERROR(W64/W60,"")</f>
        <v>0</v>
      </c>
      <c r="Y64" s="407">
        <f t="shared" si="92"/>
        <v>0</v>
      </c>
      <c r="Z64" s="396">
        <v>0</v>
      </c>
      <c r="AA64" s="397" t="str">
        <f t="shared" si="93"/>
        <v/>
      </c>
      <c r="AB64" s="396">
        <v>0</v>
      </c>
      <c r="AC64" s="406">
        <f>IFERROR(AB64/AB60,"")</f>
        <v>0</v>
      </c>
      <c r="AD64" s="407">
        <f t="shared" si="94"/>
        <v>0</v>
      </c>
      <c r="AE64" s="396">
        <v>0</v>
      </c>
      <c r="AF64" s="397" t="str">
        <f t="shared" si="95"/>
        <v/>
      </c>
      <c r="AG64" s="396">
        <v>0</v>
      </c>
      <c r="AH64" s="406">
        <f>IFERROR(AG64/AG60,"")</f>
        <v>0</v>
      </c>
      <c r="AI64" s="407">
        <f t="shared" si="96"/>
        <v>0</v>
      </c>
      <c r="AJ64" s="396">
        <v>0</v>
      </c>
      <c r="AK64" s="397" t="str">
        <f t="shared" si="97"/>
        <v/>
      </c>
      <c r="AL64" s="396">
        <v>0</v>
      </c>
      <c r="AM64" s="406">
        <f>IFERROR(AL64/AL60,"")</f>
        <v>0</v>
      </c>
      <c r="AN64" s="407">
        <f t="shared" si="98"/>
        <v>0</v>
      </c>
      <c r="AO64" s="378"/>
      <c r="AP64" s="378"/>
      <c r="AQ64" s="378"/>
      <c r="AR64" s="378"/>
      <c r="AS64" s="378"/>
      <c r="AT64" s="378"/>
      <c r="AU64" s="378"/>
      <c r="AV64" s="378"/>
      <c r="AW64" s="378"/>
      <c r="AX64" s="378"/>
      <c r="AY64" s="378"/>
      <c r="AZ64" s="378"/>
      <c r="BA64" s="378"/>
      <c r="BB64" s="378"/>
      <c r="BC64" s="378"/>
      <c r="BD64" s="378"/>
      <c r="BE64" s="378"/>
      <c r="BF64" s="378"/>
    </row>
    <row r="65" spans="1:58" s="135" customFormat="1" ht="21.6" customHeight="1" x14ac:dyDescent="0.2">
      <c r="A65" s="378"/>
      <c r="B65" s="379"/>
      <c r="C65" s="411" t="s">
        <v>66</v>
      </c>
      <c r="D65" s="402"/>
      <c r="E65" s="402"/>
      <c r="F65" s="396">
        <v>0</v>
      </c>
      <c r="G65" s="397" t="str">
        <f t="shared" si="7"/>
        <v/>
      </c>
      <c r="H65" s="396">
        <v>0</v>
      </c>
      <c r="I65" s="406">
        <f>IFERROR(H65/H60,"")</f>
        <v>0</v>
      </c>
      <c r="J65" s="407">
        <f t="shared" si="9"/>
        <v>0</v>
      </c>
      <c r="K65" s="396">
        <v>0</v>
      </c>
      <c r="L65" s="397" t="str">
        <f t="shared" si="87"/>
        <v/>
      </c>
      <c r="M65" s="396">
        <v>0</v>
      </c>
      <c r="N65" s="406">
        <f>IFERROR(M65/M60,"")</f>
        <v>0</v>
      </c>
      <c r="O65" s="407">
        <f t="shared" si="88"/>
        <v>0</v>
      </c>
      <c r="P65" s="396">
        <v>0</v>
      </c>
      <c r="Q65" s="397" t="str">
        <f t="shared" si="89"/>
        <v/>
      </c>
      <c r="R65" s="396">
        <v>0</v>
      </c>
      <c r="S65" s="406">
        <f>IFERROR(R65/R60,"")</f>
        <v>0</v>
      </c>
      <c r="T65" s="407">
        <f t="shared" si="90"/>
        <v>0</v>
      </c>
      <c r="U65" s="396">
        <v>0</v>
      </c>
      <c r="V65" s="397" t="str">
        <f t="shared" si="91"/>
        <v/>
      </c>
      <c r="W65" s="396">
        <v>0</v>
      </c>
      <c r="X65" s="406">
        <f>IFERROR(W65/W60,"")</f>
        <v>0</v>
      </c>
      <c r="Y65" s="407">
        <f t="shared" si="92"/>
        <v>0</v>
      </c>
      <c r="Z65" s="396">
        <v>0</v>
      </c>
      <c r="AA65" s="397" t="str">
        <f t="shared" si="93"/>
        <v/>
      </c>
      <c r="AB65" s="396">
        <v>0</v>
      </c>
      <c r="AC65" s="406">
        <f>IFERROR(AB65/AB60,"")</f>
        <v>0</v>
      </c>
      <c r="AD65" s="407">
        <f t="shared" si="94"/>
        <v>0</v>
      </c>
      <c r="AE65" s="396">
        <v>0</v>
      </c>
      <c r="AF65" s="397" t="str">
        <f t="shared" si="95"/>
        <v/>
      </c>
      <c r="AG65" s="396">
        <v>0</v>
      </c>
      <c r="AH65" s="406">
        <f>IFERROR(AG65/AG60,"")</f>
        <v>0</v>
      </c>
      <c r="AI65" s="407">
        <f t="shared" si="96"/>
        <v>0</v>
      </c>
      <c r="AJ65" s="396">
        <v>0</v>
      </c>
      <c r="AK65" s="397" t="str">
        <f t="shared" si="97"/>
        <v/>
      </c>
      <c r="AL65" s="396">
        <v>0</v>
      </c>
      <c r="AM65" s="406">
        <f>IFERROR(AL65/AL60,"")</f>
        <v>0</v>
      </c>
      <c r="AN65" s="407">
        <f t="shared" si="98"/>
        <v>0</v>
      </c>
      <c r="AO65" s="378"/>
      <c r="AP65" s="378"/>
      <c r="AQ65" s="378"/>
      <c r="AR65" s="378"/>
      <c r="AS65" s="378"/>
      <c r="AT65" s="378"/>
      <c r="AU65" s="378"/>
      <c r="AV65" s="378"/>
      <c r="AW65" s="378"/>
      <c r="AX65" s="378"/>
      <c r="AY65" s="378"/>
      <c r="AZ65" s="378"/>
      <c r="BA65" s="378"/>
      <c r="BB65" s="378"/>
      <c r="BC65" s="378"/>
      <c r="BD65" s="378"/>
      <c r="BE65" s="378"/>
      <c r="BF65" s="378"/>
    </row>
    <row r="66" spans="1:58" s="135" customFormat="1" ht="21.6" customHeight="1" x14ac:dyDescent="0.2">
      <c r="A66" s="378"/>
      <c r="B66" s="379"/>
      <c r="C66" s="411" t="s">
        <v>67</v>
      </c>
      <c r="D66" s="402"/>
      <c r="E66" s="402"/>
      <c r="F66" s="396">
        <v>108</v>
      </c>
      <c r="G66" s="397" t="str">
        <f t="shared" si="7"/>
        <v/>
      </c>
      <c r="H66" s="396">
        <v>7</v>
      </c>
      <c r="I66" s="406">
        <f>IFERROR(H66/H60,"")</f>
        <v>7.2314049586776862E-3</v>
      </c>
      <c r="J66" s="407">
        <f t="shared" si="9"/>
        <v>-0.93518518518518523</v>
      </c>
      <c r="K66" s="396">
        <v>42</v>
      </c>
      <c r="L66" s="397" t="str">
        <f t="shared" si="87"/>
        <v/>
      </c>
      <c r="M66" s="396">
        <v>3</v>
      </c>
      <c r="N66" s="406">
        <f>IFERROR(M66/M60,"")</f>
        <v>2.8037383177570093E-2</v>
      </c>
      <c r="O66" s="407">
        <f t="shared" si="88"/>
        <v>-0.9285714285714286</v>
      </c>
      <c r="P66" s="396">
        <v>40</v>
      </c>
      <c r="Q66" s="397" t="str">
        <f t="shared" si="89"/>
        <v/>
      </c>
      <c r="R66" s="396">
        <v>2</v>
      </c>
      <c r="S66" s="406">
        <f>IFERROR(R66/R60,"")</f>
        <v>2.9629629629629628E-3</v>
      </c>
      <c r="T66" s="407">
        <f t="shared" si="90"/>
        <v>-0.95</v>
      </c>
      <c r="U66" s="396">
        <v>9</v>
      </c>
      <c r="V66" s="397" t="str">
        <f t="shared" si="91"/>
        <v/>
      </c>
      <c r="W66" s="396">
        <v>0</v>
      </c>
      <c r="X66" s="406">
        <f>IFERROR(W66/W60,"")</f>
        <v>0</v>
      </c>
      <c r="Y66" s="407">
        <f t="shared" si="92"/>
        <v>-1</v>
      </c>
      <c r="Z66" s="396">
        <v>3</v>
      </c>
      <c r="AA66" s="397" t="str">
        <f t="shared" si="93"/>
        <v/>
      </c>
      <c r="AB66" s="396">
        <v>2</v>
      </c>
      <c r="AC66" s="406">
        <f>IFERROR(AB66/AB60,"")</f>
        <v>2.4096385542168676E-2</v>
      </c>
      <c r="AD66" s="407">
        <f t="shared" si="94"/>
        <v>-0.33333333333333331</v>
      </c>
      <c r="AE66" s="396">
        <v>4</v>
      </c>
      <c r="AF66" s="397" t="str">
        <f t="shared" si="95"/>
        <v/>
      </c>
      <c r="AG66" s="396">
        <v>0</v>
      </c>
      <c r="AH66" s="406">
        <f>IFERROR(AG66/AG60,"")</f>
        <v>0</v>
      </c>
      <c r="AI66" s="407">
        <f t="shared" si="96"/>
        <v>-1</v>
      </c>
      <c r="AJ66" s="396">
        <v>10</v>
      </c>
      <c r="AK66" s="397" t="str">
        <f t="shared" si="97"/>
        <v/>
      </c>
      <c r="AL66" s="396">
        <v>0</v>
      </c>
      <c r="AM66" s="406">
        <f>IFERROR(AL66/AL60,"")</f>
        <v>0</v>
      </c>
      <c r="AN66" s="407">
        <f t="shared" si="98"/>
        <v>-1</v>
      </c>
      <c r="AO66" s="378"/>
      <c r="AP66" s="378"/>
      <c r="AQ66" s="378"/>
      <c r="AR66" s="378"/>
      <c r="AS66" s="378"/>
      <c r="AT66" s="378"/>
      <c r="AU66" s="378"/>
      <c r="AV66" s="378"/>
      <c r="AW66" s="378"/>
      <c r="AX66" s="378"/>
      <c r="AY66" s="378"/>
      <c r="AZ66" s="378"/>
      <c r="BA66" s="378"/>
      <c r="BB66" s="378"/>
      <c r="BC66" s="378"/>
      <c r="BD66" s="378"/>
      <c r="BE66" s="378"/>
      <c r="BF66" s="378"/>
    </row>
    <row r="67" spans="1:58" s="135" customFormat="1" ht="21.6" customHeight="1" x14ac:dyDescent="0.2">
      <c r="A67" s="378"/>
      <c r="B67" s="379"/>
      <c r="C67" s="402" t="s">
        <v>22</v>
      </c>
      <c r="D67" s="402"/>
      <c r="E67" s="402"/>
      <c r="F67" s="400">
        <f t="shared" ref="F67:H67" si="99">SUM(F68:F73)</f>
        <v>1026</v>
      </c>
      <c r="G67" s="400"/>
      <c r="H67" s="400">
        <f t="shared" si="99"/>
        <v>968</v>
      </c>
      <c r="I67" s="401"/>
      <c r="J67" s="412"/>
      <c r="K67" s="400">
        <f>SUM(K68:K73)</f>
        <v>114</v>
      </c>
      <c r="L67" s="400"/>
      <c r="M67" s="400">
        <f t="shared" ref="M67" si="100">SUM(M68:M73)</f>
        <v>107</v>
      </c>
      <c r="N67" s="401"/>
      <c r="O67" s="412"/>
      <c r="P67" s="400">
        <f>SUM(P68:P73)</f>
        <v>797</v>
      </c>
      <c r="Q67" s="400"/>
      <c r="R67" s="400">
        <f t="shared" ref="R67" si="101">SUM(R68:R73)</f>
        <v>675</v>
      </c>
      <c r="S67" s="413"/>
      <c r="T67" s="412"/>
      <c r="U67" s="400">
        <f>SUM(U68:U73)</f>
        <v>38</v>
      </c>
      <c r="V67" s="400"/>
      <c r="W67" s="400">
        <f t="shared" ref="W67" si="102">SUM(W68:W73)</f>
        <v>54</v>
      </c>
      <c r="X67" s="413"/>
      <c r="Y67" s="412"/>
      <c r="Z67" s="400">
        <f>SUM(Z68:Z73)</f>
        <v>34</v>
      </c>
      <c r="AA67" s="400"/>
      <c r="AB67" s="400">
        <f t="shared" ref="AB67" si="103">SUM(AB68:AB73)</f>
        <v>83</v>
      </c>
      <c r="AC67" s="413"/>
      <c r="AD67" s="412"/>
      <c r="AE67" s="400">
        <f>SUM(AE68:AE73)</f>
        <v>6</v>
      </c>
      <c r="AF67" s="400"/>
      <c r="AG67" s="400">
        <f t="shared" ref="AG67" si="104">SUM(AG68:AG73)</f>
        <v>8</v>
      </c>
      <c r="AH67" s="413"/>
      <c r="AI67" s="412"/>
      <c r="AJ67" s="400">
        <f>SUM(AJ68:AJ73)</f>
        <v>37</v>
      </c>
      <c r="AK67" s="400"/>
      <c r="AL67" s="400">
        <f t="shared" ref="AL67" si="105">SUM(AL68:AL73)</f>
        <v>41</v>
      </c>
      <c r="AM67" s="413"/>
      <c r="AN67" s="412"/>
      <c r="AO67" s="378"/>
      <c r="AP67" s="378"/>
      <c r="AQ67" s="378"/>
      <c r="AR67" s="378"/>
      <c r="AS67" s="378"/>
      <c r="AT67" s="378"/>
      <c r="AU67" s="378"/>
      <c r="AV67" s="378"/>
      <c r="AW67" s="378"/>
      <c r="AX67" s="378"/>
      <c r="AY67" s="378"/>
      <c r="AZ67" s="378"/>
      <c r="BA67" s="378"/>
      <c r="BB67" s="378"/>
      <c r="BC67" s="378"/>
      <c r="BD67" s="378"/>
      <c r="BE67" s="378"/>
      <c r="BF67" s="378"/>
    </row>
    <row r="68" spans="1:58" s="135" customFormat="1" ht="21.6" customHeight="1" x14ac:dyDescent="0.2">
      <c r="A68" s="378"/>
      <c r="B68" s="379"/>
      <c r="C68" s="411" t="s">
        <v>68</v>
      </c>
      <c r="D68" s="402"/>
      <c r="E68" s="402"/>
      <c r="F68" s="396">
        <v>597</v>
      </c>
      <c r="G68" s="397" t="str">
        <f t="shared" si="7"/>
        <v/>
      </c>
      <c r="H68" s="396">
        <v>688</v>
      </c>
      <c r="I68" s="406">
        <f>IFERROR(H68/H67,"")</f>
        <v>0.71074380165289253</v>
      </c>
      <c r="J68" s="407">
        <f t="shared" si="9"/>
        <v>0.15242881072026801</v>
      </c>
      <c r="K68" s="396">
        <v>56</v>
      </c>
      <c r="L68" s="397" t="str">
        <f t="shared" ref="L68:L74" si="106">IFERROR(K68/K$9,"")</f>
        <v/>
      </c>
      <c r="M68" s="396">
        <v>70</v>
      </c>
      <c r="N68" s="406">
        <f>IFERROR(M68/M67,"")</f>
        <v>0.65420560747663548</v>
      </c>
      <c r="O68" s="407">
        <f t="shared" ref="O68:O74" si="107">IFERROR(( M68-K68)/K68,M68)</f>
        <v>0.25</v>
      </c>
      <c r="P68" s="396">
        <v>492</v>
      </c>
      <c r="Q68" s="397" t="str">
        <f t="shared" ref="Q68:Q74" si="108">IFERROR(P68/P$9,"")</f>
        <v/>
      </c>
      <c r="R68" s="396">
        <v>479</v>
      </c>
      <c r="S68" s="406">
        <f>IFERROR(R68/R67,"")</f>
        <v>0.70962962962962961</v>
      </c>
      <c r="T68" s="407">
        <f t="shared" ref="T68:T74" si="109">IFERROR(( R68-P68)/P68,R68)</f>
        <v>-2.6422764227642278E-2</v>
      </c>
      <c r="U68" s="396">
        <v>25</v>
      </c>
      <c r="V68" s="397" t="str">
        <f t="shared" ref="V68:V74" si="110">IFERROR(U68/U$9,"")</f>
        <v/>
      </c>
      <c r="W68" s="396">
        <v>47</v>
      </c>
      <c r="X68" s="406">
        <f>IFERROR(W68/W67,"")</f>
        <v>0.87037037037037035</v>
      </c>
      <c r="Y68" s="407">
        <f t="shared" ref="Y68:Y74" si="111">IFERROR(( W68-U68)/U68,W68)</f>
        <v>0.88</v>
      </c>
      <c r="Z68" s="396">
        <v>10</v>
      </c>
      <c r="AA68" s="397" t="str">
        <f t="shared" ref="AA68:AA74" si="112">IFERROR(Z68/Z$9,"")</f>
        <v/>
      </c>
      <c r="AB68" s="396">
        <v>57</v>
      </c>
      <c r="AC68" s="406">
        <f>IFERROR(AB68/AB67,"")</f>
        <v>0.68674698795180722</v>
      </c>
      <c r="AD68" s="407">
        <f t="shared" ref="AD68:AD74" si="113">IFERROR(( AB68-Z68)/Z68,AB68)</f>
        <v>4.7</v>
      </c>
      <c r="AE68" s="396">
        <v>2</v>
      </c>
      <c r="AF68" s="397" t="str">
        <f t="shared" ref="AF68:AF74" si="114">IFERROR(AE68/AE$9,"")</f>
        <v/>
      </c>
      <c r="AG68" s="396">
        <v>7</v>
      </c>
      <c r="AH68" s="406">
        <f>IFERROR(AG68/AG67,"")</f>
        <v>0.875</v>
      </c>
      <c r="AI68" s="407">
        <f t="shared" ref="AI68:AI74" si="115">IFERROR(( AG68-AE68)/AE68,AG68)</f>
        <v>2.5</v>
      </c>
      <c r="AJ68" s="396">
        <v>12</v>
      </c>
      <c r="AK68" s="397" t="str">
        <f t="shared" ref="AK68:AK74" si="116">IFERROR(AJ68/AJ$9,"")</f>
        <v/>
      </c>
      <c r="AL68" s="396">
        <v>28</v>
      </c>
      <c r="AM68" s="406">
        <f>IFERROR(AL68/AL67,"")</f>
        <v>0.68292682926829273</v>
      </c>
      <c r="AN68" s="407">
        <f t="shared" ref="AN68:AN74" si="117">IFERROR(( AL68-AJ68)/AJ68,AL68)</f>
        <v>1.3333333333333333</v>
      </c>
      <c r="AO68" s="378"/>
      <c r="AP68" s="378"/>
      <c r="AQ68" s="378"/>
      <c r="AR68" s="378"/>
      <c r="AS68" s="378"/>
      <c r="AT68" s="378"/>
      <c r="AU68" s="378"/>
      <c r="AV68" s="378"/>
      <c r="AW68" s="378"/>
      <c r="AX68" s="378"/>
      <c r="AY68" s="378"/>
      <c r="AZ68" s="378"/>
      <c r="BA68" s="378"/>
      <c r="BB68" s="378"/>
      <c r="BC68" s="378"/>
      <c r="BD68" s="378"/>
      <c r="BE68" s="378"/>
      <c r="BF68" s="378"/>
    </row>
    <row r="69" spans="1:58" s="135" customFormat="1" ht="21.6" customHeight="1" x14ac:dyDescent="0.2">
      <c r="A69" s="378"/>
      <c r="B69" s="379"/>
      <c r="C69" s="411" t="s">
        <v>69</v>
      </c>
      <c r="D69" s="402"/>
      <c r="E69" s="402"/>
      <c r="F69" s="396">
        <v>314</v>
      </c>
      <c r="G69" s="397" t="str">
        <f t="shared" si="7"/>
        <v/>
      </c>
      <c r="H69" s="396">
        <v>258</v>
      </c>
      <c r="I69" s="406">
        <f>IFERROR(H69/H67,"")</f>
        <v>0.26652892561983471</v>
      </c>
      <c r="J69" s="407">
        <f t="shared" si="9"/>
        <v>-0.17834394904458598</v>
      </c>
      <c r="K69" s="396">
        <v>15</v>
      </c>
      <c r="L69" s="397" t="str">
        <f t="shared" si="106"/>
        <v/>
      </c>
      <c r="M69" s="396">
        <v>26</v>
      </c>
      <c r="N69" s="406">
        <f>IFERROR(M69/M67,"")</f>
        <v>0.24299065420560748</v>
      </c>
      <c r="O69" s="407">
        <f t="shared" si="107"/>
        <v>0.73333333333333328</v>
      </c>
      <c r="P69" s="396">
        <v>262</v>
      </c>
      <c r="Q69" s="397" t="str">
        <f t="shared" si="108"/>
        <v/>
      </c>
      <c r="R69" s="396">
        <v>190</v>
      </c>
      <c r="S69" s="406">
        <f>IFERROR(R69/R67,"")</f>
        <v>0.2814814814814815</v>
      </c>
      <c r="T69" s="407">
        <f t="shared" si="109"/>
        <v>-0.27480916030534353</v>
      </c>
      <c r="U69" s="396">
        <v>3</v>
      </c>
      <c r="V69" s="397" t="str">
        <f t="shared" si="110"/>
        <v/>
      </c>
      <c r="W69" s="396">
        <v>6</v>
      </c>
      <c r="X69" s="406">
        <f>IFERROR(W69/W67,"")</f>
        <v>0.1111111111111111</v>
      </c>
      <c r="Y69" s="407">
        <f t="shared" si="111"/>
        <v>1</v>
      </c>
      <c r="Z69" s="396">
        <v>21</v>
      </c>
      <c r="AA69" s="397" t="str">
        <f t="shared" si="112"/>
        <v/>
      </c>
      <c r="AB69" s="396">
        <v>24</v>
      </c>
      <c r="AC69" s="406">
        <f>IFERROR(AB69/AB67,"")</f>
        <v>0.28915662650602408</v>
      </c>
      <c r="AD69" s="407">
        <f t="shared" si="113"/>
        <v>0.14285714285714285</v>
      </c>
      <c r="AE69" s="396">
        <v>0</v>
      </c>
      <c r="AF69" s="397" t="str">
        <f t="shared" si="114"/>
        <v/>
      </c>
      <c r="AG69" s="396">
        <v>1</v>
      </c>
      <c r="AH69" s="406">
        <f>IFERROR(AG69/AG67,"")</f>
        <v>0.125</v>
      </c>
      <c r="AI69" s="407">
        <f t="shared" si="115"/>
        <v>1</v>
      </c>
      <c r="AJ69" s="396">
        <v>13</v>
      </c>
      <c r="AK69" s="397" t="str">
        <f t="shared" si="116"/>
        <v/>
      </c>
      <c r="AL69" s="396">
        <v>11</v>
      </c>
      <c r="AM69" s="406">
        <f>IFERROR(AL69/AL67,"")</f>
        <v>0.26829268292682928</v>
      </c>
      <c r="AN69" s="407">
        <f t="shared" si="117"/>
        <v>-0.15384615384615385</v>
      </c>
      <c r="AO69" s="378"/>
      <c r="AP69" s="378"/>
      <c r="AQ69" s="378"/>
      <c r="AR69" s="378"/>
      <c r="AS69" s="378"/>
      <c r="AT69" s="378"/>
      <c r="AU69" s="378"/>
      <c r="AV69" s="378"/>
      <c r="AW69" s="378"/>
      <c r="AX69" s="378"/>
      <c r="AY69" s="378"/>
      <c r="AZ69" s="378"/>
      <c r="BA69" s="378"/>
      <c r="BB69" s="378"/>
      <c r="BC69" s="378"/>
      <c r="BD69" s="378"/>
      <c r="BE69" s="378"/>
      <c r="BF69" s="378"/>
    </row>
    <row r="70" spans="1:58" s="135" customFormat="1" ht="21.6" customHeight="1" x14ac:dyDescent="0.2">
      <c r="A70" s="378"/>
      <c r="B70" s="379"/>
      <c r="C70" s="411" t="s">
        <v>70</v>
      </c>
      <c r="D70" s="402"/>
      <c r="E70" s="402"/>
      <c r="F70" s="396">
        <v>4</v>
      </c>
      <c r="G70" s="397" t="str">
        <f t="shared" si="7"/>
        <v/>
      </c>
      <c r="H70" s="396">
        <v>10</v>
      </c>
      <c r="I70" s="406">
        <f>IFERROR(H70/H67,"")</f>
        <v>1.0330578512396695E-2</v>
      </c>
      <c r="J70" s="407">
        <f t="shared" si="9"/>
        <v>1.5</v>
      </c>
      <c r="K70" s="396">
        <v>1</v>
      </c>
      <c r="L70" s="397" t="str">
        <f t="shared" si="106"/>
        <v/>
      </c>
      <c r="M70" s="396">
        <v>6</v>
      </c>
      <c r="N70" s="406">
        <f>IFERROR(M70/M67,"")</f>
        <v>5.6074766355140186E-2</v>
      </c>
      <c r="O70" s="407">
        <f t="shared" si="107"/>
        <v>5</v>
      </c>
      <c r="P70" s="396">
        <v>0</v>
      </c>
      <c r="Q70" s="397" t="str">
        <f t="shared" si="108"/>
        <v/>
      </c>
      <c r="R70" s="396">
        <v>1</v>
      </c>
      <c r="S70" s="406">
        <f>IFERROR(R70/R67,"")</f>
        <v>1.4814814814814814E-3</v>
      </c>
      <c r="T70" s="407">
        <f t="shared" si="109"/>
        <v>1</v>
      </c>
      <c r="U70" s="396">
        <v>1</v>
      </c>
      <c r="V70" s="397" t="str">
        <f t="shared" si="110"/>
        <v/>
      </c>
      <c r="W70" s="396">
        <v>1</v>
      </c>
      <c r="X70" s="406">
        <f>IFERROR(W70/W67,"")</f>
        <v>1.8518518518518517E-2</v>
      </c>
      <c r="Y70" s="407">
        <f t="shared" si="111"/>
        <v>0</v>
      </c>
      <c r="Z70" s="396">
        <v>1</v>
      </c>
      <c r="AA70" s="397" t="str">
        <f t="shared" si="112"/>
        <v/>
      </c>
      <c r="AB70" s="396">
        <v>1</v>
      </c>
      <c r="AC70" s="406">
        <f>IFERROR(AB70/AB67,"")</f>
        <v>1.2048192771084338E-2</v>
      </c>
      <c r="AD70" s="407">
        <f t="shared" si="113"/>
        <v>0</v>
      </c>
      <c r="AE70" s="396">
        <v>0</v>
      </c>
      <c r="AF70" s="397" t="str">
        <f t="shared" si="114"/>
        <v/>
      </c>
      <c r="AG70" s="396">
        <v>0</v>
      </c>
      <c r="AH70" s="406">
        <f>IFERROR(AG70/AG67,"")</f>
        <v>0</v>
      </c>
      <c r="AI70" s="407">
        <f t="shared" si="115"/>
        <v>0</v>
      </c>
      <c r="AJ70" s="396">
        <v>1</v>
      </c>
      <c r="AK70" s="397" t="str">
        <f t="shared" si="116"/>
        <v/>
      </c>
      <c r="AL70" s="396">
        <v>1</v>
      </c>
      <c r="AM70" s="406">
        <f>IFERROR(AL70/AL67,"")</f>
        <v>2.4390243902439025E-2</v>
      </c>
      <c r="AN70" s="407">
        <f t="shared" si="117"/>
        <v>0</v>
      </c>
      <c r="AO70" s="378"/>
      <c r="AP70" s="378"/>
      <c r="AQ70" s="378"/>
      <c r="AR70" s="378"/>
      <c r="AS70" s="378"/>
      <c r="AT70" s="378"/>
      <c r="AU70" s="378"/>
      <c r="AV70" s="378"/>
      <c r="AW70" s="378"/>
      <c r="AX70" s="378"/>
      <c r="AY70" s="378"/>
      <c r="AZ70" s="378"/>
      <c r="BA70" s="378"/>
      <c r="BB70" s="378"/>
      <c r="BC70" s="378"/>
      <c r="BD70" s="378"/>
      <c r="BE70" s="378"/>
      <c r="BF70" s="378"/>
    </row>
    <row r="71" spans="1:58" s="135" customFormat="1" ht="21.6" customHeight="1" x14ac:dyDescent="0.2">
      <c r="A71" s="378"/>
      <c r="B71" s="379"/>
      <c r="C71" s="411" t="s">
        <v>71</v>
      </c>
      <c r="D71" s="402"/>
      <c r="E71" s="402"/>
      <c r="F71" s="396">
        <v>0</v>
      </c>
      <c r="G71" s="397" t="str">
        <f t="shared" si="7"/>
        <v/>
      </c>
      <c r="H71" s="396">
        <v>0</v>
      </c>
      <c r="I71" s="406">
        <f>IFERROR(H71/H67,"")</f>
        <v>0</v>
      </c>
      <c r="J71" s="407">
        <f t="shared" si="9"/>
        <v>0</v>
      </c>
      <c r="K71" s="396">
        <v>0</v>
      </c>
      <c r="L71" s="397" t="str">
        <f t="shared" si="106"/>
        <v/>
      </c>
      <c r="M71" s="396">
        <v>0</v>
      </c>
      <c r="N71" s="406">
        <f>IFERROR(M71/M67,"")</f>
        <v>0</v>
      </c>
      <c r="O71" s="407">
        <f t="shared" si="107"/>
        <v>0</v>
      </c>
      <c r="P71" s="396">
        <v>0</v>
      </c>
      <c r="Q71" s="397" t="str">
        <f t="shared" si="108"/>
        <v/>
      </c>
      <c r="R71" s="396">
        <v>0</v>
      </c>
      <c r="S71" s="406">
        <f>IFERROR(R71/R67,"")</f>
        <v>0</v>
      </c>
      <c r="T71" s="407">
        <f t="shared" si="109"/>
        <v>0</v>
      </c>
      <c r="U71" s="396">
        <v>0</v>
      </c>
      <c r="V71" s="397" t="str">
        <f t="shared" si="110"/>
        <v/>
      </c>
      <c r="W71" s="396">
        <v>0</v>
      </c>
      <c r="X71" s="406">
        <f>IFERROR(W71/W67,"")</f>
        <v>0</v>
      </c>
      <c r="Y71" s="407">
        <f t="shared" si="111"/>
        <v>0</v>
      </c>
      <c r="Z71" s="396">
        <v>0</v>
      </c>
      <c r="AA71" s="397" t="str">
        <f t="shared" si="112"/>
        <v/>
      </c>
      <c r="AB71" s="396">
        <v>0</v>
      </c>
      <c r="AC71" s="406">
        <f>IFERROR(AB71/AB67,"")</f>
        <v>0</v>
      </c>
      <c r="AD71" s="407">
        <f t="shared" si="113"/>
        <v>0</v>
      </c>
      <c r="AE71" s="396">
        <v>0</v>
      </c>
      <c r="AF71" s="397" t="str">
        <f t="shared" si="114"/>
        <v/>
      </c>
      <c r="AG71" s="396">
        <v>0</v>
      </c>
      <c r="AH71" s="406">
        <f>IFERROR(AG71/AG67,"")</f>
        <v>0</v>
      </c>
      <c r="AI71" s="407">
        <f t="shared" si="115"/>
        <v>0</v>
      </c>
      <c r="AJ71" s="396">
        <v>0</v>
      </c>
      <c r="AK71" s="397" t="str">
        <f t="shared" si="116"/>
        <v/>
      </c>
      <c r="AL71" s="396">
        <v>0</v>
      </c>
      <c r="AM71" s="406">
        <f>IFERROR(AL71/AL67,"")</f>
        <v>0</v>
      </c>
      <c r="AN71" s="407">
        <f t="shared" si="117"/>
        <v>0</v>
      </c>
      <c r="AO71" s="378"/>
      <c r="AP71" s="378"/>
      <c r="AQ71" s="378"/>
      <c r="AR71" s="378"/>
      <c r="AS71" s="378"/>
      <c r="AT71" s="378"/>
      <c r="AU71" s="378"/>
      <c r="AV71" s="378"/>
      <c r="AW71" s="378"/>
      <c r="AX71" s="378"/>
      <c r="AY71" s="378"/>
      <c r="AZ71" s="378"/>
      <c r="BA71" s="378"/>
      <c r="BB71" s="378"/>
      <c r="BC71" s="378"/>
      <c r="BD71" s="378"/>
      <c r="BE71" s="378"/>
      <c r="BF71" s="378"/>
    </row>
    <row r="72" spans="1:58" s="135" customFormat="1" ht="21.6" customHeight="1" x14ac:dyDescent="0.2">
      <c r="A72" s="378"/>
      <c r="B72" s="379"/>
      <c r="C72" s="411" t="s">
        <v>72</v>
      </c>
      <c r="D72" s="402"/>
      <c r="E72" s="402"/>
      <c r="F72" s="396">
        <v>1</v>
      </c>
      <c r="G72" s="397" t="str">
        <f t="shared" si="7"/>
        <v/>
      </c>
      <c r="H72" s="396">
        <v>2</v>
      </c>
      <c r="I72" s="406">
        <f>IFERROR(H72/H67,"")</f>
        <v>2.0661157024793389E-3</v>
      </c>
      <c r="J72" s="407">
        <f t="shared" si="9"/>
        <v>1</v>
      </c>
      <c r="K72" s="396">
        <v>0</v>
      </c>
      <c r="L72" s="397" t="str">
        <f t="shared" si="106"/>
        <v/>
      </c>
      <c r="M72" s="396">
        <v>1</v>
      </c>
      <c r="N72" s="406">
        <f>IFERROR(M72/M67,"")</f>
        <v>9.3457943925233638E-3</v>
      </c>
      <c r="O72" s="407">
        <f t="shared" si="107"/>
        <v>1</v>
      </c>
      <c r="P72" s="396">
        <v>1</v>
      </c>
      <c r="Q72" s="397" t="str">
        <f t="shared" si="108"/>
        <v/>
      </c>
      <c r="R72" s="396">
        <v>0</v>
      </c>
      <c r="S72" s="406">
        <f>IFERROR(R72/R67,"")</f>
        <v>0</v>
      </c>
      <c r="T72" s="407">
        <f t="shared" si="109"/>
        <v>-1</v>
      </c>
      <c r="U72" s="396">
        <v>0</v>
      </c>
      <c r="V72" s="397" t="str">
        <f t="shared" si="110"/>
        <v/>
      </c>
      <c r="W72" s="396">
        <v>0</v>
      </c>
      <c r="X72" s="406">
        <f>IFERROR(W72/W67,"")</f>
        <v>0</v>
      </c>
      <c r="Y72" s="407">
        <f t="shared" si="111"/>
        <v>0</v>
      </c>
      <c r="Z72" s="396">
        <v>0</v>
      </c>
      <c r="AA72" s="397" t="str">
        <f t="shared" si="112"/>
        <v/>
      </c>
      <c r="AB72" s="396">
        <v>0</v>
      </c>
      <c r="AC72" s="406">
        <f>IFERROR(AB72/AB67,"")</f>
        <v>0</v>
      </c>
      <c r="AD72" s="407">
        <f t="shared" si="113"/>
        <v>0</v>
      </c>
      <c r="AE72" s="396">
        <v>0</v>
      </c>
      <c r="AF72" s="397" t="str">
        <f t="shared" si="114"/>
        <v/>
      </c>
      <c r="AG72" s="396">
        <v>0</v>
      </c>
      <c r="AH72" s="406">
        <f>IFERROR(AG72/AG67,"")</f>
        <v>0</v>
      </c>
      <c r="AI72" s="407">
        <f t="shared" si="115"/>
        <v>0</v>
      </c>
      <c r="AJ72" s="396">
        <v>0</v>
      </c>
      <c r="AK72" s="397" t="str">
        <f t="shared" si="116"/>
        <v/>
      </c>
      <c r="AL72" s="396">
        <v>1</v>
      </c>
      <c r="AM72" s="406">
        <f>IFERROR(AL72/AL67,"")</f>
        <v>2.4390243902439025E-2</v>
      </c>
      <c r="AN72" s="407">
        <f t="shared" si="117"/>
        <v>1</v>
      </c>
      <c r="AO72" s="378"/>
      <c r="AP72" s="378"/>
      <c r="AQ72" s="378"/>
      <c r="AR72" s="378"/>
      <c r="AS72" s="378"/>
      <c r="AT72" s="378"/>
      <c r="AU72" s="378"/>
      <c r="AV72" s="378"/>
      <c r="AW72" s="378"/>
      <c r="AX72" s="378"/>
      <c r="AY72" s="378"/>
      <c r="AZ72" s="378"/>
      <c r="BA72" s="378"/>
      <c r="BB72" s="378"/>
      <c r="BC72" s="378"/>
      <c r="BD72" s="378"/>
      <c r="BE72" s="378"/>
      <c r="BF72" s="378"/>
    </row>
    <row r="73" spans="1:58" s="135" customFormat="1" ht="21.6" customHeight="1" x14ac:dyDescent="0.2">
      <c r="A73" s="378"/>
      <c r="B73" s="379"/>
      <c r="C73" s="411" t="s">
        <v>73</v>
      </c>
      <c r="D73" s="402"/>
      <c r="E73" s="402"/>
      <c r="F73" s="396">
        <v>110</v>
      </c>
      <c r="G73" s="397" t="str">
        <f t="shared" si="7"/>
        <v/>
      </c>
      <c r="H73" s="396">
        <v>10</v>
      </c>
      <c r="I73" s="406">
        <f>IFERROR(H73/H67,"")</f>
        <v>1.0330578512396695E-2</v>
      </c>
      <c r="J73" s="407">
        <f t="shared" si="9"/>
        <v>-0.90909090909090906</v>
      </c>
      <c r="K73" s="396">
        <v>42</v>
      </c>
      <c r="L73" s="397" t="str">
        <f t="shared" si="106"/>
        <v/>
      </c>
      <c r="M73" s="396">
        <v>4</v>
      </c>
      <c r="N73" s="406">
        <f>IFERROR(M73/M67,"")</f>
        <v>3.7383177570093455E-2</v>
      </c>
      <c r="O73" s="407">
        <f t="shared" si="107"/>
        <v>-0.90476190476190477</v>
      </c>
      <c r="P73" s="396">
        <v>42</v>
      </c>
      <c r="Q73" s="397" t="str">
        <f t="shared" si="108"/>
        <v/>
      </c>
      <c r="R73" s="396">
        <v>5</v>
      </c>
      <c r="S73" s="406">
        <f>IFERROR(R73/R67,"")</f>
        <v>7.4074074074074077E-3</v>
      </c>
      <c r="T73" s="407">
        <f t="shared" si="109"/>
        <v>-0.88095238095238093</v>
      </c>
      <c r="U73" s="396">
        <v>9</v>
      </c>
      <c r="V73" s="397" t="str">
        <f t="shared" si="110"/>
        <v/>
      </c>
      <c r="W73" s="396">
        <v>0</v>
      </c>
      <c r="X73" s="406">
        <f>IFERROR(W73/W67,"")</f>
        <v>0</v>
      </c>
      <c r="Y73" s="407">
        <f t="shared" si="111"/>
        <v>-1</v>
      </c>
      <c r="Z73" s="396">
        <v>2</v>
      </c>
      <c r="AA73" s="397" t="str">
        <f t="shared" si="112"/>
        <v/>
      </c>
      <c r="AB73" s="396">
        <v>1</v>
      </c>
      <c r="AC73" s="406">
        <f>IFERROR(AB73/AB67,"")</f>
        <v>1.2048192771084338E-2</v>
      </c>
      <c r="AD73" s="407">
        <f t="shared" si="113"/>
        <v>-0.5</v>
      </c>
      <c r="AE73" s="396">
        <v>4</v>
      </c>
      <c r="AF73" s="397" t="str">
        <f t="shared" si="114"/>
        <v/>
      </c>
      <c r="AG73" s="396">
        <v>0</v>
      </c>
      <c r="AH73" s="406">
        <f>IFERROR(AG73/AG67,"")</f>
        <v>0</v>
      </c>
      <c r="AI73" s="407">
        <f t="shared" si="115"/>
        <v>-1</v>
      </c>
      <c r="AJ73" s="396">
        <v>11</v>
      </c>
      <c r="AK73" s="397" t="str">
        <f t="shared" si="116"/>
        <v/>
      </c>
      <c r="AL73" s="396">
        <v>0</v>
      </c>
      <c r="AM73" s="406">
        <f>IFERROR(AL73/AL67,"")</f>
        <v>0</v>
      </c>
      <c r="AN73" s="407">
        <f t="shared" si="117"/>
        <v>-1</v>
      </c>
      <c r="AO73" s="378"/>
      <c r="AP73" s="378"/>
      <c r="AQ73" s="378"/>
      <c r="AR73" s="378"/>
      <c r="AS73" s="378"/>
      <c r="AT73" s="378"/>
      <c r="AU73" s="378"/>
      <c r="AV73" s="378"/>
      <c r="AW73" s="378"/>
      <c r="AX73" s="378"/>
      <c r="AY73" s="378"/>
      <c r="AZ73" s="378"/>
      <c r="BA73" s="378"/>
      <c r="BB73" s="378"/>
      <c r="BC73" s="378"/>
      <c r="BD73" s="378"/>
      <c r="BE73" s="378"/>
      <c r="BF73" s="378"/>
    </row>
    <row r="74" spans="1:58" s="135" customFormat="1" ht="24" customHeight="1" x14ac:dyDescent="0.2">
      <c r="A74" s="378"/>
      <c r="B74" s="379"/>
      <c r="C74" s="414" t="s">
        <v>76</v>
      </c>
      <c r="D74" s="414"/>
      <c r="E74" s="414"/>
      <c r="F74" s="396">
        <v>16</v>
      </c>
      <c r="G74" s="397" t="str">
        <f t="shared" si="7"/>
        <v/>
      </c>
      <c r="H74" s="396">
        <v>7</v>
      </c>
      <c r="I74" s="397" t="str">
        <f t="shared" si="8"/>
        <v/>
      </c>
      <c r="J74" s="407">
        <f t="shared" si="9"/>
        <v>-0.5625</v>
      </c>
      <c r="K74" s="396">
        <v>0</v>
      </c>
      <c r="L74" s="397" t="str">
        <f t="shared" si="106"/>
        <v/>
      </c>
      <c r="M74" s="396">
        <v>0</v>
      </c>
      <c r="N74" s="397" t="str">
        <f t="shared" ref="N74" si="118">IFERROR(M74/M$9,"")</f>
        <v/>
      </c>
      <c r="O74" s="407">
        <f t="shared" si="107"/>
        <v>0</v>
      </c>
      <c r="P74" s="396">
        <v>0</v>
      </c>
      <c r="Q74" s="397" t="str">
        <f t="shared" si="108"/>
        <v/>
      </c>
      <c r="R74" s="396">
        <v>0</v>
      </c>
      <c r="S74" s="397" t="str">
        <f t="shared" ref="S74" si="119">IFERROR(R74/R$9,"")</f>
        <v/>
      </c>
      <c r="T74" s="407">
        <f t="shared" si="109"/>
        <v>0</v>
      </c>
      <c r="U74" s="396">
        <v>0</v>
      </c>
      <c r="V74" s="397" t="str">
        <f t="shared" si="110"/>
        <v/>
      </c>
      <c r="W74" s="396">
        <v>0</v>
      </c>
      <c r="X74" s="397" t="str">
        <f t="shared" ref="X74" si="120">IFERROR(W74/W$9,"")</f>
        <v/>
      </c>
      <c r="Y74" s="407">
        <f t="shared" si="111"/>
        <v>0</v>
      </c>
      <c r="Z74" s="396">
        <v>0</v>
      </c>
      <c r="AA74" s="397" t="str">
        <f t="shared" si="112"/>
        <v/>
      </c>
      <c r="AB74" s="396">
        <v>0</v>
      </c>
      <c r="AC74" s="397" t="str">
        <f t="shared" ref="AC74" si="121">IFERROR(AB74/AB$9,"")</f>
        <v/>
      </c>
      <c r="AD74" s="407">
        <f t="shared" si="113"/>
        <v>0</v>
      </c>
      <c r="AE74" s="396">
        <v>0</v>
      </c>
      <c r="AF74" s="397" t="str">
        <f t="shared" si="114"/>
        <v/>
      </c>
      <c r="AG74" s="396">
        <v>0</v>
      </c>
      <c r="AH74" s="397" t="str">
        <f t="shared" ref="AH74" si="122">IFERROR(AG74/AG$9,"")</f>
        <v/>
      </c>
      <c r="AI74" s="407">
        <f t="shared" si="115"/>
        <v>0</v>
      </c>
      <c r="AJ74" s="396">
        <v>0</v>
      </c>
      <c r="AK74" s="397" t="str">
        <f t="shared" si="116"/>
        <v/>
      </c>
      <c r="AL74" s="396">
        <v>0</v>
      </c>
      <c r="AM74" s="397" t="str">
        <f t="shared" ref="AM74" si="123">IFERROR(AL74/AL$9,"")</f>
        <v/>
      </c>
      <c r="AN74" s="407">
        <f t="shared" si="117"/>
        <v>0</v>
      </c>
      <c r="AO74" s="378"/>
      <c r="AP74" s="378"/>
      <c r="AQ74" s="378"/>
      <c r="AR74" s="378"/>
      <c r="AS74" s="378"/>
      <c r="AT74" s="378"/>
      <c r="AU74" s="378"/>
      <c r="AV74" s="378"/>
      <c r="AW74" s="378"/>
      <c r="AX74" s="378"/>
      <c r="AY74" s="378"/>
      <c r="AZ74" s="378"/>
      <c r="BA74" s="378"/>
      <c r="BB74" s="378"/>
      <c r="BC74" s="378"/>
      <c r="BD74" s="378"/>
      <c r="BE74" s="378"/>
      <c r="BF74" s="378"/>
    </row>
    <row r="75" spans="1:58" s="135" customFormat="1" ht="21.6" customHeight="1" x14ac:dyDescent="0.2">
      <c r="A75" s="378"/>
      <c r="B75" s="379"/>
      <c r="C75" s="402"/>
      <c r="D75" s="402"/>
      <c r="E75" s="402"/>
      <c r="F75" s="415"/>
      <c r="G75" s="397"/>
      <c r="H75" s="415"/>
      <c r="I75" s="397"/>
      <c r="J75" s="407"/>
      <c r="K75" s="415"/>
      <c r="L75" s="397"/>
      <c r="M75" s="415"/>
      <c r="N75" s="397"/>
      <c r="O75" s="407"/>
      <c r="P75" s="415"/>
      <c r="Q75" s="397"/>
      <c r="R75" s="415"/>
      <c r="S75" s="397"/>
      <c r="T75" s="407"/>
      <c r="U75" s="415"/>
      <c r="V75" s="397"/>
      <c r="W75" s="415"/>
      <c r="X75" s="397"/>
      <c r="Y75" s="407"/>
      <c r="Z75" s="415"/>
      <c r="AA75" s="397"/>
      <c r="AB75" s="415"/>
      <c r="AC75" s="397"/>
      <c r="AD75" s="407"/>
      <c r="AE75" s="415"/>
      <c r="AF75" s="397"/>
      <c r="AG75" s="415"/>
      <c r="AH75" s="397"/>
      <c r="AI75" s="407"/>
      <c r="AJ75" s="415"/>
      <c r="AK75" s="397"/>
      <c r="AL75" s="415"/>
      <c r="AM75" s="397"/>
      <c r="AN75" s="407"/>
      <c r="AO75" s="378"/>
      <c r="AP75" s="378"/>
      <c r="AQ75" s="378"/>
      <c r="AR75" s="378"/>
      <c r="AS75" s="378"/>
      <c r="AT75" s="378"/>
      <c r="AU75" s="378"/>
      <c r="AV75" s="378"/>
      <c r="AW75" s="378"/>
      <c r="AX75" s="378"/>
      <c r="AY75" s="378"/>
      <c r="AZ75" s="378"/>
      <c r="BA75" s="378"/>
      <c r="BB75" s="378"/>
      <c r="BC75" s="378"/>
      <c r="BD75" s="378"/>
      <c r="BE75" s="378"/>
      <c r="BF75" s="378"/>
    </row>
    <row r="76" spans="1:58" s="135" customFormat="1" ht="24.75" customHeight="1" x14ac:dyDescent="0.2">
      <c r="A76" s="378"/>
      <c r="B76" s="379"/>
      <c r="C76" s="414" t="s">
        <v>38</v>
      </c>
      <c r="D76" s="414"/>
      <c r="E76" s="414"/>
      <c r="F76" s="396">
        <v>828</v>
      </c>
      <c r="G76" s="397" t="str">
        <f t="shared" si="7"/>
        <v/>
      </c>
      <c r="H76" s="396">
        <v>795</v>
      </c>
      <c r="I76" s="397" t="str">
        <f t="shared" si="8"/>
        <v/>
      </c>
      <c r="J76" s="407">
        <f t="shared" si="9"/>
        <v>-3.9855072463768113E-2</v>
      </c>
      <c r="K76" s="396">
        <v>0</v>
      </c>
      <c r="L76" s="397" t="str">
        <f t="shared" ref="L76" si="124">IFERROR(K76/K$9,"")</f>
        <v/>
      </c>
      <c r="M76" s="396">
        <v>0</v>
      </c>
      <c r="N76" s="397" t="str">
        <f t="shared" ref="N76" si="125">IFERROR(M76/M$9,"")</f>
        <v/>
      </c>
      <c r="O76" s="407">
        <f t="shared" ref="O76" si="126">IFERROR(( M76-K76)/K76,M76)</f>
        <v>0</v>
      </c>
      <c r="P76" s="396">
        <v>0</v>
      </c>
      <c r="Q76" s="397" t="str">
        <f t="shared" ref="Q76" si="127">IFERROR(P76/P$9,"")</f>
        <v/>
      </c>
      <c r="R76" s="396">
        <v>0</v>
      </c>
      <c r="S76" s="397" t="str">
        <f t="shared" ref="S76" si="128">IFERROR(R76/R$9,"")</f>
        <v/>
      </c>
      <c r="T76" s="407">
        <f t="shared" ref="T76" si="129">IFERROR(( R76-P76)/P76,R76)</f>
        <v>0</v>
      </c>
      <c r="U76" s="396">
        <v>0</v>
      </c>
      <c r="V76" s="397" t="str">
        <f t="shared" ref="V76" si="130">IFERROR(U76/U$9,"")</f>
        <v/>
      </c>
      <c r="W76" s="396">
        <v>0</v>
      </c>
      <c r="X76" s="397" t="str">
        <f t="shared" ref="X76" si="131">IFERROR(W76/W$9,"")</f>
        <v/>
      </c>
      <c r="Y76" s="407">
        <f t="shared" ref="Y76" si="132">IFERROR(( W76-U76)/U76,W76)</f>
        <v>0</v>
      </c>
      <c r="Z76" s="396">
        <v>0</v>
      </c>
      <c r="AA76" s="397" t="str">
        <f t="shared" ref="AA76" si="133">IFERROR(Z76/Z$9,"")</f>
        <v/>
      </c>
      <c r="AB76" s="396">
        <v>0</v>
      </c>
      <c r="AC76" s="397" t="str">
        <f t="shared" ref="AC76" si="134">IFERROR(AB76/AB$9,"")</f>
        <v/>
      </c>
      <c r="AD76" s="407">
        <f t="shared" ref="AD76" si="135">IFERROR(( AB76-Z76)/Z76,AB76)</f>
        <v>0</v>
      </c>
      <c r="AE76" s="396">
        <v>0</v>
      </c>
      <c r="AF76" s="397" t="str">
        <f t="shared" ref="AF76" si="136">IFERROR(AE76/AE$9,"")</f>
        <v/>
      </c>
      <c r="AG76" s="396">
        <v>0</v>
      </c>
      <c r="AH76" s="397" t="str">
        <f t="shared" ref="AH76" si="137">IFERROR(AG76/AG$9,"")</f>
        <v/>
      </c>
      <c r="AI76" s="407">
        <f t="shared" ref="AI76" si="138">IFERROR(( AG76-AE76)/AE76,AG76)</f>
        <v>0</v>
      </c>
      <c r="AJ76" s="396">
        <v>0</v>
      </c>
      <c r="AK76" s="397" t="str">
        <f t="shared" ref="AK76" si="139">IFERROR(AJ76/AJ$9,"")</f>
        <v/>
      </c>
      <c r="AL76" s="396">
        <v>0</v>
      </c>
      <c r="AM76" s="397" t="str">
        <f t="shared" ref="AM76" si="140">IFERROR(AL76/AL$9,"")</f>
        <v/>
      </c>
      <c r="AN76" s="407">
        <f t="shared" ref="AN76" si="141">IFERROR(( AL76-AJ76)/AJ76,AL76)</f>
        <v>0</v>
      </c>
      <c r="AO76" s="378"/>
      <c r="AP76" s="378"/>
      <c r="AQ76" s="378"/>
      <c r="AR76" s="378"/>
      <c r="AS76" s="378"/>
      <c r="AT76" s="378"/>
      <c r="AU76" s="378"/>
      <c r="AV76" s="378"/>
      <c r="AW76" s="378"/>
      <c r="AX76" s="378"/>
      <c r="AY76" s="378"/>
      <c r="AZ76" s="378"/>
      <c r="BA76" s="378"/>
      <c r="BB76" s="378"/>
      <c r="BC76" s="378"/>
      <c r="BD76" s="378"/>
      <c r="BE76" s="378"/>
      <c r="BF76" s="378"/>
    </row>
    <row r="77" spans="1:58" s="135" customFormat="1" ht="21.6" customHeight="1" x14ac:dyDescent="0.2">
      <c r="A77" s="378"/>
      <c r="B77" s="379"/>
      <c r="C77" s="402"/>
      <c r="D77" s="402"/>
      <c r="E77" s="402"/>
      <c r="F77" s="415"/>
      <c r="G77" s="397"/>
      <c r="H77" s="415"/>
      <c r="I77" s="397"/>
      <c r="J77" s="407"/>
      <c r="K77" s="415"/>
      <c r="L77" s="397"/>
      <c r="M77" s="415"/>
      <c r="N77" s="397"/>
      <c r="O77" s="407"/>
      <c r="P77" s="415"/>
      <c r="Q77" s="397"/>
      <c r="R77" s="415"/>
      <c r="S77" s="397"/>
      <c r="T77" s="407"/>
      <c r="U77" s="415"/>
      <c r="V77" s="397"/>
      <c r="W77" s="415"/>
      <c r="X77" s="397"/>
      <c r="Y77" s="407"/>
      <c r="Z77" s="415"/>
      <c r="AA77" s="397"/>
      <c r="AB77" s="415"/>
      <c r="AC77" s="397"/>
      <c r="AD77" s="407"/>
      <c r="AE77" s="415"/>
      <c r="AF77" s="397"/>
      <c r="AG77" s="415"/>
      <c r="AH77" s="397"/>
      <c r="AI77" s="407"/>
      <c r="AJ77" s="415"/>
      <c r="AK77" s="397"/>
      <c r="AL77" s="415"/>
      <c r="AM77" s="397"/>
      <c r="AN77" s="407"/>
      <c r="AO77" s="378"/>
      <c r="AP77" s="378"/>
      <c r="AQ77" s="378"/>
      <c r="AR77" s="378"/>
      <c r="AS77" s="378"/>
      <c r="AT77" s="378"/>
      <c r="AU77" s="378"/>
      <c r="AV77" s="378"/>
      <c r="AW77" s="378"/>
      <c r="AX77" s="378"/>
      <c r="AY77" s="378"/>
      <c r="AZ77" s="378"/>
      <c r="BA77" s="378"/>
      <c r="BB77" s="378"/>
      <c r="BC77" s="378"/>
      <c r="BD77" s="378"/>
      <c r="BE77" s="378"/>
      <c r="BF77" s="378"/>
    </row>
    <row r="78" spans="1:58" s="135" customFormat="1" ht="38.25" customHeight="1" x14ac:dyDescent="0.2">
      <c r="A78" s="378"/>
      <c r="B78" s="379"/>
      <c r="C78" s="414" t="s">
        <v>39</v>
      </c>
      <c r="D78" s="414"/>
      <c r="E78" s="414"/>
      <c r="F78" s="396">
        <v>961</v>
      </c>
      <c r="G78" s="397" t="str">
        <f t="shared" si="7"/>
        <v/>
      </c>
      <c r="H78" s="396">
        <v>912</v>
      </c>
      <c r="I78" s="397" t="str">
        <f t="shared" si="8"/>
        <v/>
      </c>
      <c r="J78" s="407">
        <f t="shared" si="9"/>
        <v>-5.0988553590010408E-2</v>
      </c>
      <c r="K78" s="396">
        <v>0</v>
      </c>
      <c r="L78" s="397" t="str">
        <f t="shared" ref="L78" si="142">IFERROR(K78/K$9,"")</f>
        <v/>
      </c>
      <c r="M78" s="396">
        <v>0</v>
      </c>
      <c r="N78" s="397" t="str">
        <f t="shared" ref="N78" si="143">IFERROR(M78/M$9,"")</f>
        <v/>
      </c>
      <c r="O78" s="407">
        <f t="shared" ref="O78" si="144">IFERROR(( M78-K78)/K78,M78)</f>
        <v>0</v>
      </c>
      <c r="P78" s="396">
        <v>0</v>
      </c>
      <c r="Q78" s="397" t="str">
        <f t="shared" ref="Q78" si="145">IFERROR(P78/P$9,"")</f>
        <v/>
      </c>
      <c r="R78" s="396">
        <v>0</v>
      </c>
      <c r="S78" s="397" t="str">
        <f t="shared" ref="S78" si="146">IFERROR(R78/R$9,"")</f>
        <v/>
      </c>
      <c r="T78" s="407">
        <f t="shared" ref="T78" si="147">IFERROR(( R78-P78)/P78,R78)</f>
        <v>0</v>
      </c>
      <c r="U78" s="396">
        <v>0</v>
      </c>
      <c r="V78" s="397" t="str">
        <f t="shared" ref="V78" si="148">IFERROR(U78/U$9,"")</f>
        <v/>
      </c>
      <c r="W78" s="396">
        <v>0</v>
      </c>
      <c r="X78" s="397" t="str">
        <f t="shared" ref="X78" si="149">IFERROR(W78/W$9,"")</f>
        <v/>
      </c>
      <c r="Y78" s="407">
        <f t="shared" ref="Y78" si="150">IFERROR(( W78-U78)/U78,W78)</f>
        <v>0</v>
      </c>
      <c r="Z78" s="396">
        <v>0</v>
      </c>
      <c r="AA78" s="397" t="str">
        <f t="shared" ref="AA78" si="151">IFERROR(Z78/Z$9,"")</f>
        <v/>
      </c>
      <c r="AB78" s="396">
        <v>0</v>
      </c>
      <c r="AC78" s="397" t="str">
        <f t="shared" ref="AC78" si="152">IFERROR(AB78/AB$9,"")</f>
        <v/>
      </c>
      <c r="AD78" s="407">
        <f t="shared" ref="AD78" si="153">IFERROR(( AB78-Z78)/Z78,AB78)</f>
        <v>0</v>
      </c>
      <c r="AE78" s="396">
        <v>0</v>
      </c>
      <c r="AF78" s="397" t="str">
        <f t="shared" ref="AF78" si="154">IFERROR(AE78/AE$9,"")</f>
        <v/>
      </c>
      <c r="AG78" s="396">
        <v>0</v>
      </c>
      <c r="AH78" s="397" t="str">
        <f t="shared" ref="AH78" si="155">IFERROR(AG78/AG$9,"")</f>
        <v/>
      </c>
      <c r="AI78" s="407">
        <f t="shared" ref="AI78" si="156">IFERROR(( AG78-AE78)/AE78,AG78)</f>
        <v>0</v>
      </c>
      <c r="AJ78" s="396">
        <v>0</v>
      </c>
      <c r="AK78" s="397" t="str">
        <f t="shared" ref="AK78" si="157">IFERROR(AJ78/AJ$9,"")</f>
        <v/>
      </c>
      <c r="AL78" s="396">
        <v>0</v>
      </c>
      <c r="AM78" s="397" t="str">
        <f t="shared" ref="AM78" si="158">IFERROR(AL78/AL$9,"")</f>
        <v/>
      </c>
      <c r="AN78" s="407">
        <f t="shared" ref="AN78" si="159">IFERROR(( AL78-AJ78)/AJ78,AL78)</f>
        <v>0</v>
      </c>
      <c r="AO78" s="378"/>
      <c r="AP78" s="378"/>
      <c r="AQ78" s="378"/>
      <c r="AR78" s="378"/>
      <c r="AS78" s="378"/>
      <c r="AT78" s="378"/>
      <c r="AU78" s="378"/>
      <c r="AV78" s="378"/>
      <c r="AW78" s="378"/>
      <c r="AX78" s="378"/>
      <c r="AY78" s="378"/>
      <c r="AZ78" s="378"/>
      <c r="BA78" s="378"/>
      <c r="BB78" s="378"/>
      <c r="BC78" s="378"/>
      <c r="BD78" s="378"/>
      <c r="BE78" s="378"/>
      <c r="BF78" s="378"/>
    </row>
    <row r="79" spans="1:58" s="135" customFormat="1" ht="21.6" customHeight="1" x14ac:dyDescent="0.2">
      <c r="A79" s="378"/>
      <c r="B79" s="379"/>
      <c r="C79" s="378"/>
      <c r="D79" s="402"/>
      <c r="E79" s="402"/>
      <c r="F79" s="415"/>
      <c r="G79" s="397"/>
      <c r="H79" s="415"/>
      <c r="I79" s="397"/>
      <c r="J79" s="407"/>
      <c r="K79" s="415"/>
      <c r="L79" s="397"/>
      <c r="M79" s="415"/>
      <c r="N79" s="397"/>
      <c r="O79" s="407"/>
      <c r="P79" s="415"/>
      <c r="Q79" s="397"/>
      <c r="R79" s="415"/>
      <c r="S79" s="397"/>
      <c r="T79" s="407"/>
      <c r="U79" s="415"/>
      <c r="V79" s="397"/>
      <c r="W79" s="415"/>
      <c r="X79" s="397"/>
      <c r="Y79" s="407"/>
      <c r="Z79" s="415"/>
      <c r="AA79" s="397"/>
      <c r="AB79" s="415"/>
      <c r="AC79" s="397"/>
      <c r="AD79" s="407"/>
      <c r="AE79" s="415"/>
      <c r="AF79" s="397"/>
      <c r="AG79" s="415"/>
      <c r="AH79" s="397"/>
      <c r="AI79" s="407"/>
      <c r="AJ79" s="415"/>
      <c r="AK79" s="397"/>
      <c r="AL79" s="415"/>
      <c r="AM79" s="397"/>
      <c r="AN79" s="407"/>
      <c r="AO79" s="378"/>
      <c r="AP79" s="378"/>
      <c r="AQ79" s="378"/>
      <c r="AR79" s="378"/>
      <c r="AS79" s="378"/>
      <c r="AT79" s="378"/>
      <c r="AU79" s="378"/>
      <c r="AV79" s="378"/>
      <c r="AW79" s="378"/>
      <c r="AX79" s="378"/>
      <c r="AY79" s="378"/>
      <c r="AZ79" s="378"/>
      <c r="BA79" s="378"/>
      <c r="BB79" s="378"/>
      <c r="BC79" s="378"/>
      <c r="BD79" s="378"/>
      <c r="BE79" s="378"/>
      <c r="BF79" s="378"/>
    </row>
    <row r="80" spans="1:58" s="135" customFormat="1" ht="30" customHeight="1" x14ac:dyDescent="0.2">
      <c r="A80" s="378"/>
      <c r="B80" s="379"/>
      <c r="C80" s="414" t="s">
        <v>40</v>
      </c>
      <c r="D80" s="414"/>
      <c r="E80" s="414"/>
      <c r="F80" s="396">
        <v>902</v>
      </c>
      <c r="G80" s="397" t="str">
        <f t="shared" si="7"/>
        <v/>
      </c>
      <c r="H80" s="396">
        <v>881</v>
      </c>
      <c r="I80" s="397" t="str">
        <f>IFERROR(H80/H$9,"")</f>
        <v/>
      </c>
      <c r="J80" s="407">
        <f>IFERROR(( H80-F80)/F80,H80)</f>
        <v>-2.3281596452328159E-2</v>
      </c>
      <c r="K80" s="396">
        <v>0</v>
      </c>
      <c r="L80" s="397" t="str">
        <f t="shared" ref="L80" si="160">IFERROR(K80/K$9,"")</f>
        <v/>
      </c>
      <c r="M80" s="396">
        <v>0</v>
      </c>
      <c r="N80" s="397" t="str">
        <f t="shared" ref="N80" si="161">IFERROR(M80/M$9,"")</f>
        <v/>
      </c>
      <c r="O80" s="407">
        <f t="shared" ref="O80" si="162">IFERROR(( M80-K80)/K80,M80)</f>
        <v>0</v>
      </c>
      <c r="P80" s="396">
        <v>0</v>
      </c>
      <c r="Q80" s="397" t="str">
        <f t="shared" ref="Q80" si="163">IFERROR(P80/P$9,"")</f>
        <v/>
      </c>
      <c r="R80" s="396">
        <v>0</v>
      </c>
      <c r="S80" s="397" t="str">
        <f t="shared" ref="S80" si="164">IFERROR(R80/R$9,"")</f>
        <v/>
      </c>
      <c r="T80" s="407">
        <f t="shared" ref="T80" si="165">IFERROR(( R80-P80)/P80,R80)</f>
        <v>0</v>
      </c>
      <c r="U80" s="396">
        <v>0</v>
      </c>
      <c r="V80" s="397" t="str">
        <f t="shared" ref="V80" si="166">IFERROR(U80/U$9,"")</f>
        <v/>
      </c>
      <c r="W80" s="396">
        <v>0</v>
      </c>
      <c r="X80" s="397" t="str">
        <f t="shared" ref="X80" si="167">IFERROR(W80/W$9,"")</f>
        <v/>
      </c>
      <c r="Y80" s="407">
        <f t="shared" ref="Y80" si="168">IFERROR(( W80-U80)/U80,W80)</f>
        <v>0</v>
      </c>
      <c r="Z80" s="396">
        <v>0</v>
      </c>
      <c r="AA80" s="397" t="str">
        <f t="shared" ref="AA80" si="169">IFERROR(Z80/Z$9,"")</f>
        <v/>
      </c>
      <c r="AB80" s="396">
        <v>0</v>
      </c>
      <c r="AC80" s="397" t="str">
        <f t="shared" ref="AC80" si="170">IFERROR(AB80/AB$9,"")</f>
        <v/>
      </c>
      <c r="AD80" s="407">
        <f t="shared" ref="AD80" si="171">IFERROR(( AB80-Z80)/Z80,AB80)</f>
        <v>0</v>
      </c>
      <c r="AE80" s="396">
        <v>0</v>
      </c>
      <c r="AF80" s="397" t="str">
        <f t="shared" ref="AF80" si="172">IFERROR(AE80/AE$9,"")</f>
        <v/>
      </c>
      <c r="AG80" s="396">
        <v>0</v>
      </c>
      <c r="AH80" s="397" t="str">
        <f t="shared" ref="AH80" si="173">IFERROR(AG80/AG$9,"")</f>
        <v/>
      </c>
      <c r="AI80" s="407">
        <f t="shared" ref="AI80" si="174">IFERROR(( AG80-AE80)/AE80,AG80)</f>
        <v>0</v>
      </c>
      <c r="AJ80" s="396">
        <v>0</v>
      </c>
      <c r="AK80" s="397" t="str">
        <f t="shared" ref="AK80" si="175">IFERROR(AJ80/AJ$9,"")</f>
        <v/>
      </c>
      <c r="AL80" s="396">
        <v>0</v>
      </c>
      <c r="AM80" s="397" t="str">
        <f t="shared" ref="AM80" si="176">IFERROR(AL80/AL$9,"")</f>
        <v/>
      </c>
      <c r="AN80" s="407">
        <f t="shared" ref="AN80" si="177">IFERROR(( AL80-AJ80)/AJ80,AL80)</f>
        <v>0</v>
      </c>
      <c r="AO80" s="378"/>
      <c r="AP80" s="378"/>
      <c r="AQ80" s="378"/>
      <c r="AR80" s="378"/>
      <c r="AS80" s="378"/>
      <c r="AT80" s="378"/>
      <c r="AU80" s="378"/>
      <c r="AV80" s="378"/>
      <c r="AW80" s="378"/>
      <c r="AX80" s="378"/>
      <c r="AY80" s="378"/>
      <c r="AZ80" s="378"/>
      <c r="BA80" s="378"/>
      <c r="BB80" s="378"/>
      <c r="BC80" s="378"/>
      <c r="BD80" s="378"/>
      <c r="BE80" s="378"/>
      <c r="BF80" s="378"/>
    </row>
    <row r="81" spans="1:67" s="136" customFormat="1" ht="21.6" customHeight="1" x14ac:dyDescent="0.2">
      <c r="A81" s="419"/>
      <c r="B81" s="416"/>
      <c r="C81" s="417" t="s">
        <v>2</v>
      </c>
      <c r="D81" s="417"/>
      <c r="E81" s="417"/>
      <c r="F81" s="418"/>
      <c r="G81" s="418"/>
      <c r="H81" s="418"/>
      <c r="I81" s="418"/>
      <c r="J81" s="418"/>
      <c r="K81" s="419"/>
      <c r="L81" s="419"/>
      <c r="M81" s="419"/>
      <c r="N81" s="419"/>
      <c r="O81" s="419"/>
      <c r="P81" s="419"/>
      <c r="Q81" s="419"/>
      <c r="R81" s="419"/>
      <c r="S81" s="419"/>
      <c r="T81" s="419"/>
      <c r="U81" s="419"/>
      <c r="V81" s="419"/>
      <c r="W81" s="419"/>
      <c r="X81" s="419"/>
      <c r="Y81" s="419"/>
      <c r="Z81" s="419"/>
      <c r="AA81" s="419"/>
      <c r="AB81" s="419"/>
      <c r="AC81" s="419"/>
      <c r="AD81" s="419"/>
      <c r="AE81" s="419"/>
      <c r="AF81" s="419"/>
      <c r="AG81" s="419"/>
      <c r="AH81" s="419"/>
      <c r="AI81" s="419"/>
      <c r="AJ81" s="419"/>
      <c r="AK81" s="419"/>
      <c r="AL81" s="419"/>
      <c r="AM81" s="419"/>
      <c r="AN81" s="419"/>
      <c r="AO81" s="419"/>
      <c r="AP81" s="419"/>
      <c r="AQ81" s="419"/>
      <c r="AR81" s="419"/>
      <c r="AS81" s="419"/>
      <c r="AT81" s="419"/>
      <c r="AU81" s="419"/>
      <c r="AV81" s="419"/>
      <c r="AW81" s="419"/>
      <c r="AX81" s="419"/>
      <c r="AY81" s="419"/>
      <c r="AZ81" s="419"/>
      <c r="BA81" s="419"/>
      <c r="BB81" s="419"/>
      <c r="BC81" s="419"/>
      <c r="BD81" s="419"/>
      <c r="BE81" s="419"/>
      <c r="BF81" s="419"/>
    </row>
    <row r="83" spans="1:67" ht="21.6" customHeight="1" x14ac:dyDescent="0.25">
      <c r="C83" s="439"/>
      <c r="D83" s="439"/>
      <c r="E83" s="439"/>
      <c r="BG83" s="132"/>
      <c r="BH83" s="132"/>
      <c r="BI83" s="132"/>
      <c r="BJ83" s="132"/>
      <c r="BK83" s="132"/>
      <c r="BL83" s="132"/>
      <c r="BM83" s="132"/>
      <c r="BN83" s="132"/>
      <c r="BO83" s="132"/>
    </row>
    <row r="84" spans="1:67" ht="24" customHeight="1" x14ac:dyDescent="0.25">
      <c r="C84" s="439"/>
      <c r="D84" s="439"/>
      <c r="E84" s="439"/>
      <c r="AS84" s="420"/>
      <c r="AT84" s="421"/>
      <c r="AU84" s="420"/>
      <c r="AV84" s="420"/>
      <c r="AW84" s="420"/>
      <c r="AX84" s="442"/>
      <c r="AY84" s="420"/>
      <c r="AZ84" s="420"/>
      <c r="BA84" s="420"/>
      <c r="BB84" s="442"/>
      <c r="BC84" s="420"/>
      <c r="BD84" s="420"/>
      <c r="BE84" s="420"/>
      <c r="BF84" s="442"/>
      <c r="BG84" s="141"/>
      <c r="BH84" s="141"/>
      <c r="BI84" s="141"/>
      <c r="BJ84" s="142"/>
      <c r="BK84" s="141"/>
      <c r="BL84" s="141"/>
      <c r="BM84" s="141"/>
      <c r="BN84" s="142"/>
      <c r="BO84" s="132"/>
    </row>
    <row r="85" spans="1:67" ht="21.6" customHeight="1" x14ac:dyDescent="0.25">
      <c r="C85" s="439"/>
      <c r="D85" s="439"/>
      <c r="E85" s="439"/>
      <c r="BG85" s="132"/>
      <c r="BH85" s="132"/>
      <c r="BI85" s="132"/>
      <c r="BJ85" s="132"/>
      <c r="BK85" s="132"/>
      <c r="BL85" s="132"/>
      <c r="BM85" s="132"/>
      <c r="BN85" s="132"/>
      <c r="BO85" s="132"/>
    </row>
    <row r="86" spans="1:67" ht="21.6" customHeight="1" x14ac:dyDescent="0.25">
      <c r="C86" s="439"/>
      <c r="D86" s="439"/>
      <c r="E86" s="439"/>
    </row>
    <row r="87" spans="1:67" ht="21.6" customHeight="1" x14ac:dyDescent="0.25">
      <c r="C87" s="439"/>
      <c r="D87" s="439"/>
      <c r="E87" s="439"/>
      <c r="F87" s="440"/>
      <c r="G87" s="440"/>
      <c r="H87" s="440"/>
      <c r="I87" s="440"/>
      <c r="J87" s="440"/>
      <c r="BL87" s="132"/>
    </row>
    <row r="88" spans="1:67" ht="21.6" customHeight="1" x14ac:dyDescent="0.2">
      <c r="C88" s="379"/>
      <c r="D88" s="379"/>
      <c r="E88" s="379"/>
      <c r="F88" s="379"/>
      <c r="G88" s="379"/>
      <c r="H88" s="379"/>
      <c r="I88" s="379"/>
      <c r="J88" s="379"/>
      <c r="K88" s="379"/>
      <c r="BL88" s="132"/>
    </row>
    <row r="89" spans="1:67" ht="21.6" customHeight="1" x14ac:dyDescent="0.2">
      <c r="C89" s="379"/>
      <c r="D89" s="379"/>
      <c r="E89" s="379"/>
      <c r="F89" s="379"/>
      <c r="G89" s="379"/>
      <c r="H89" s="379"/>
      <c r="I89" s="379"/>
      <c r="J89" s="379"/>
      <c r="K89" s="379"/>
    </row>
    <row r="90" spans="1:67" ht="21.6" customHeight="1" x14ac:dyDescent="0.2">
      <c r="C90" s="379"/>
      <c r="D90" s="379"/>
      <c r="E90" s="379"/>
      <c r="F90" s="379"/>
      <c r="G90" s="379"/>
      <c r="H90" s="379"/>
      <c r="I90" s="379"/>
      <c r="J90" s="379"/>
      <c r="K90" s="379"/>
    </row>
    <row r="91" spans="1:67" ht="21.6" customHeight="1" x14ac:dyDescent="0.2">
      <c r="C91" s="379"/>
      <c r="D91" s="379"/>
      <c r="E91" s="379"/>
      <c r="F91" s="379"/>
      <c r="G91" s="379"/>
      <c r="H91" s="379"/>
      <c r="I91" s="379"/>
      <c r="J91" s="379"/>
      <c r="K91" s="379"/>
    </row>
    <row r="92" spans="1:67" ht="21.6" customHeight="1" x14ac:dyDescent="0.2">
      <c r="C92" s="379"/>
      <c r="D92" s="379"/>
      <c r="E92" s="379"/>
      <c r="F92" s="379"/>
      <c r="G92" s="379"/>
      <c r="H92" s="379"/>
      <c r="I92" s="379"/>
      <c r="J92" s="379"/>
      <c r="K92" s="379"/>
    </row>
    <row r="93" spans="1:67" ht="21.6" customHeight="1" x14ac:dyDescent="0.2">
      <c r="C93" s="379"/>
      <c r="D93" s="379"/>
      <c r="E93" s="379"/>
      <c r="F93" s="379"/>
      <c r="G93" s="379"/>
      <c r="H93" s="379"/>
      <c r="I93" s="379"/>
      <c r="J93" s="379"/>
      <c r="K93" s="379"/>
    </row>
    <row r="94" spans="1:67" ht="21.6" customHeight="1" x14ac:dyDescent="0.2">
      <c r="C94" s="379"/>
      <c r="D94" s="379"/>
      <c r="E94" s="379"/>
      <c r="F94" s="379"/>
      <c r="G94" s="379"/>
      <c r="H94" s="379"/>
      <c r="I94" s="379"/>
      <c r="J94" s="379"/>
      <c r="K94" s="379"/>
    </row>
    <row r="95" spans="1:67" ht="21.6" customHeight="1" x14ac:dyDescent="0.2">
      <c r="C95" s="379"/>
      <c r="D95" s="379"/>
      <c r="E95" s="379"/>
      <c r="F95" s="379"/>
      <c r="G95" s="379"/>
      <c r="H95" s="379"/>
      <c r="I95" s="379"/>
      <c r="J95" s="379"/>
      <c r="K95" s="379"/>
    </row>
    <row r="96" spans="1:67" ht="21.6" customHeight="1" x14ac:dyDescent="0.2">
      <c r="C96" s="379"/>
      <c r="D96" s="379"/>
      <c r="E96" s="379"/>
      <c r="F96" s="379"/>
      <c r="G96" s="379"/>
      <c r="H96" s="379"/>
      <c r="I96" s="379"/>
      <c r="J96" s="379"/>
      <c r="K96" s="379"/>
    </row>
    <row r="97" spans="3:65" ht="21.6" customHeight="1" x14ac:dyDescent="0.2">
      <c r="C97" s="379"/>
      <c r="D97" s="379"/>
      <c r="E97" s="379"/>
      <c r="F97" s="379"/>
      <c r="G97" s="379"/>
      <c r="H97" s="379"/>
      <c r="I97" s="379"/>
      <c r="J97" s="379"/>
      <c r="K97" s="379"/>
    </row>
    <row r="98" spans="3:65" ht="21.6" customHeight="1" x14ac:dyDescent="0.2">
      <c r="C98" s="379"/>
      <c r="D98" s="379"/>
      <c r="E98" s="379"/>
      <c r="F98" s="379"/>
      <c r="G98" s="379"/>
      <c r="H98" s="379"/>
      <c r="I98" s="379"/>
      <c r="J98" s="379"/>
      <c r="K98" s="379"/>
    </row>
    <row r="99" spans="3:65" ht="21.6" customHeight="1" x14ac:dyDescent="0.2">
      <c r="C99" s="379"/>
      <c r="D99" s="379"/>
      <c r="E99" s="379"/>
      <c r="F99" s="379"/>
      <c r="G99" s="379"/>
      <c r="H99" s="379"/>
      <c r="I99" s="379"/>
      <c r="J99" s="379"/>
      <c r="K99" s="379"/>
    </row>
    <row r="100" spans="3:65" ht="21.6" customHeight="1" x14ac:dyDescent="0.2">
      <c r="C100" s="379"/>
      <c r="D100" s="379"/>
      <c r="E100" s="379"/>
      <c r="F100" s="379"/>
      <c r="G100" s="379"/>
      <c r="H100" s="379"/>
      <c r="I100" s="379"/>
      <c r="J100" s="379"/>
      <c r="K100" s="379"/>
    </row>
    <row r="101" spans="3:65" ht="21.6" customHeight="1" x14ac:dyDescent="0.2">
      <c r="C101" s="379"/>
      <c r="D101" s="379"/>
      <c r="E101" s="379"/>
      <c r="F101" s="379"/>
      <c r="G101" s="379"/>
      <c r="H101" s="379"/>
      <c r="I101" s="379"/>
      <c r="J101" s="379"/>
      <c r="K101" s="379"/>
    </row>
    <row r="102" spans="3:65" ht="21.6" customHeight="1" x14ac:dyDescent="0.2">
      <c r="C102" s="379"/>
      <c r="D102" s="379"/>
      <c r="E102" s="379"/>
      <c r="F102" s="379"/>
      <c r="G102" s="379"/>
      <c r="H102" s="379"/>
      <c r="I102" s="379"/>
      <c r="J102" s="379"/>
      <c r="K102" s="379"/>
    </row>
    <row r="108" spans="3:65" ht="21" customHeight="1" x14ac:dyDescent="0.2"/>
    <row r="110" spans="3:65" ht="31.5" customHeight="1" x14ac:dyDescent="0.2"/>
    <row r="111" spans="3:65" ht="21.6" customHeight="1" x14ac:dyDescent="0.2">
      <c r="BL111" s="132"/>
      <c r="BM111" s="132"/>
    </row>
    <row r="112" spans="3:65" ht="31.5" customHeight="1" x14ac:dyDescent="0.2">
      <c r="BM112" s="132"/>
    </row>
    <row r="114" ht="30.75" customHeight="1" x14ac:dyDescent="0.2"/>
    <row r="116" ht="30.75" customHeight="1" x14ac:dyDescent="0.2"/>
    <row r="118" ht="30.75" customHeight="1" x14ac:dyDescent="0.2"/>
    <row r="119" ht="21" customHeight="1" x14ac:dyDescent="0.2"/>
    <row r="120" ht="30.75" customHeight="1" x14ac:dyDescent="0.2"/>
  </sheetData>
  <mergeCells count="32">
    <mergeCell ref="C76:E76"/>
    <mergeCell ref="C78:E78"/>
    <mergeCell ref="C80:E80"/>
    <mergeCell ref="F81:J81"/>
    <mergeCell ref="F87:J87"/>
    <mergeCell ref="AE22:AF22"/>
    <mergeCell ref="AG22:AH22"/>
    <mergeCell ref="AJ22:AK22"/>
    <mergeCell ref="AL22:AM22"/>
    <mergeCell ref="C31:E31"/>
    <mergeCell ref="C74:E74"/>
    <mergeCell ref="P22:Q22"/>
    <mergeCell ref="R22:S22"/>
    <mergeCell ref="U22:V22"/>
    <mergeCell ref="W22:X22"/>
    <mergeCell ref="Z22:AA22"/>
    <mergeCell ref="AB22:AC22"/>
    <mergeCell ref="F21:J21"/>
    <mergeCell ref="C22:C23"/>
    <mergeCell ref="F22:G22"/>
    <mergeCell ref="H22:I22"/>
    <mergeCell ref="K22:L22"/>
    <mergeCell ref="M22:N22"/>
    <mergeCell ref="B1:AR17"/>
    <mergeCell ref="F18:J18"/>
    <mergeCell ref="F20:J20"/>
    <mergeCell ref="K20:O20"/>
    <mergeCell ref="P20:T20"/>
    <mergeCell ref="U20:Y20"/>
    <mergeCell ref="Z20:AD20"/>
    <mergeCell ref="AE20:AI20"/>
    <mergeCell ref="AJ20:AN20"/>
  </mergeCells>
  <pageMargins left="0.98425196850393704" right="0.39370078740157483" top="0.59055118110236227" bottom="0.59055118110236227" header="0" footer="0"/>
  <pageSetup paperSize="9" scale="10" orientation="portrait" r:id="rId1"/>
  <headerFooter alignWithMargins="0"/>
  <colBreaks count="1" manualBreakCount="1">
    <brk id="58" max="1048575" man="1"/>
  </col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V173"/>
  <sheetViews>
    <sheetView zoomScale="80" zoomScaleNormal="80" workbookViewId="0">
      <selection activeCell="F12" sqref="F12"/>
    </sheetView>
  </sheetViews>
  <sheetFormatPr defaultRowHeight="21.6" customHeight="1" x14ac:dyDescent="0.2"/>
  <cols>
    <col min="1" max="1" width="2.5703125" style="16" customWidth="1"/>
    <col min="2" max="2" width="65.5703125" style="3" customWidth="1"/>
    <col min="3" max="3" width="7" style="3" customWidth="1"/>
    <col min="4" max="4" width="8.5703125" style="3" customWidth="1"/>
    <col min="5" max="8" width="8.7109375" style="3" customWidth="1"/>
    <col min="9" max="9" width="11.7109375" style="3" customWidth="1"/>
    <col min="42" max="42" width="9.140625" customWidth="1"/>
    <col min="43" max="43" width="5" customWidth="1"/>
    <col min="47" max="47" width="5.7109375" customWidth="1"/>
    <col min="51" max="51" width="5.28515625" customWidth="1"/>
    <col min="55" max="55" width="4.7109375" customWidth="1"/>
    <col min="59" max="59" width="4.7109375" customWidth="1"/>
    <col min="60" max="60" width="9.140625" customWidth="1"/>
    <col min="63" max="63" width="5" customWidth="1"/>
    <col min="64" max="64" width="9.140625" customWidth="1"/>
  </cols>
  <sheetData>
    <row r="1" spans="1:152" ht="21.6" customHeight="1" x14ac:dyDescent="0.2">
      <c r="E1" s="328"/>
      <c r="F1" s="328"/>
      <c r="G1" s="328"/>
      <c r="H1" s="328"/>
      <c r="I1" s="328"/>
    </row>
    <row r="2" spans="1:152" ht="21.6" customHeight="1" thickBot="1" x14ac:dyDescent="0.3">
      <c r="B2" s="12" t="s">
        <v>1377</v>
      </c>
      <c r="C2" s="12"/>
      <c r="D2" s="12"/>
    </row>
    <row r="3" spans="1:152" ht="21.6" customHeight="1" thickBot="1" x14ac:dyDescent="0.25">
      <c r="E3" s="324" t="s">
        <v>77</v>
      </c>
      <c r="F3" s="324"/>
      <c r="G3" s="324"/>
      <c r="H3" s="324"/>
      <c r="I3" s="325"/>
      <c r="J3" s="322" t="s">
        <v>30</v>
      </c>
      <c r="K3" s="322"/>
      <c r="L3" s="322"/>
      <c r="M3" s="322"/>
      <c r="N3" s="322"/>
      <c r="O3" s="321" t="s">
        <v>31</v>
      </c>
      <c r="P3" s="322"/>
      <c r="Q3" s="322"/>
      <c r="R3" s="322"/>
      <c r="S3" s="323"/>
      <c r="T3" s="321" t="s">
        <v>32</v>
      </c>
      <c r="U3" s="322"/>
      <c r="V3" s="322"/>
      <c r="W3" s="322"/>
      <c r="X3" s="323"/>
      <c r="Y3" s="321" t="s">
        <v>33</v>
      </c>
      <c r="Z3" s="322"/>
      <c r="AA3" s="322"/>
      <c r="AB3" s="322"/>
      <c r="AC3" s="323"/>
      <c r="AD3" s="321" t="s">
        <v>74</v>
      </c>
      <c r="AE3" s="322"/>
      <c r="AF3" s="322"/>
      <c r="AG3" s="322"/>
      <c r="AH3" s="323"/>
      <c r="AI3" s="321" t="s">
        <v>34</v>
      </c>
      <c r="AJ3" s="322"/>
      <c r="AK3" s="322"/>
      <c r="AL3" s="322"/>
      <c r="AM3" s="323"/>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c r="DM3" s="129"/>
      <c r="DN3" s="129"/>
      <c r="DO3" s="129"/>
      <c r="DP3" s="129"/>
      <c r="DQ3" s="129"/>
      <c r="DR3" s="129"/>
      <c r="DS3" s="129"/>
      <c r="DT3" s="129"/>
      <c r="DU3" s="129"/>
      <c r="DV3" s="129"/>
      <c r="DW3" s="129"/>
      <c r="DX3" s="129"/>
      <c r="DY3" s="129"/>
      <c r="DZ3" s="129"/>
      <c r="EA3" s="129"/>
      <c r="EB3" s="129"/>
      <c r="EC3" s="129"/>
      <c r="ED3" s="129"/>
      <c r="EE3" s="129"/>
      <c r="EF3" s="129"/>
      <c r="EG3" s="129"/>
      <c r="EH3" s="129"/>
      <c r="EI3" s="129"/>
      <c r="EJ3" s="129"/>
      <c r="EK3" s="129"/>
      <c r="EL3" s="129"/>
      <c r="EM3" s="129"/>
      <c r="EN3" s="129"/>
      <c r="EO3" s="129"/>
      <c r="EP3" s="129"/>
      <c r="EQ3" s="129"/>
      <c r="ER3" s="129"/>
      <c r="ES3" s="129"/>
      <c r="ET3" s="129"/>
      <c r="EU3" s="129"/>
      <c r="EV3" s="129"/>
    </row>
    <row r="4" spans="1:152" s="1" customFormat="1" ht="21.6" hidden="1" customHeight="1" thickBot="1" x14ac:dyDescent="0.25">
      <c r="A4" s="16"/>
      <c r="B4" s="10"/>
      <c r="C4" s="15"/>
      <c r="D4" s="15"/>
      <c r="E4" s="324"/>
      <c r="F4" s="324"/>
      <c r="G4" s="324"/>
      <c r="H4" s="324"/>
      <c r="I4" s="325"/>
      <c r="O4" s="80"/>
      <c r="P4" s="81"/>
      <c r="Q4" s="81"/>
      <c r="R4" s="81"/>
      <c r="S4" s="82"/>
      <c r="T4" s="80"/>
      <c r="U4" s="81"/>
      <c r="V4" s="81"/>
      <c r="W4" s="81"/>
      <c r="X4" s="82"/>
      <c r="Y4" s="80"/>
      <c r="Z4" s="81"/>
      <c r="AA4" s="81"/>
      <c r="AB4" s="81"/>
      <c r="AC4" s="82"/>
      <c r="AD4" s="80"/>
      <c r="AE4" s="81"/>
      <c r="AF4" s="81"/>
      <c r="AG4" s="81"/>
      <c r="AH4" s="82"/>
      <c r="AI4" s="80"/>
      <c r="AJ4" s="81"/>
      <c r="AK4" s="81"/>
      <c r="AL4" s="81"/>
      <c r="AM4" s="82"/>
      <c r="BP4" s="134"/>
      <c r="BQ4" s="134"/>
      <c r="BR4" s="134"/>
      <c r="BS4" s="134"/>
      <c r="BT4" s="134"/>
      <c r="BU4" s="134"/>
      <c r="BV4" s="134"/>
      <c r="BW4" s="134"/>
      <c r="BX4" s="134"/>
      <c r="BY4" s="134"/>
      <c r="BZ4" s="134"/>
      <c r="CA4" s="134"/>
      <c r="CB4" s="134"/>
      <c r="CC4" s="134"/>
      <c r="CD4" s="134"/>
      <c r="CE4" s="134"/>
      <c r="CF4" s="134"/>
      <c r="CG4" s="134"/>
      <c r="CH4" s="134"/>
      <c r="CI4" s="134"/>
      <c r="CJ4" s="134"/>
      <c r="CK4" s="134"/>
      <c r="CL4" s="134"/>
      <c r="CM4" s="134"/>
      <c r="CN4" s="134"/>
      <c r="CO4" s="134"/>
      <c r="CP4" s="134"/>
      <c r="CQ4" s="134"/>
      <c r="CR4" s="134"/>
      <c r="CS4" s="134"/>
      <c r="CT4" s="134"/>
      <c r="CU4" s="134"/>
      <c r="CV4" s="134"/>
      <c r="CW4" s="134"/>
      <c r="CX4" s="134"/>
      <c r="CY4" s="134"/>
      <c r="CZ4" s="134"/>
      <c r="DA4" s="134"/>
      <c r="DB4" s="134"/>
      <c r="DC4" s="134"/>
      <c r="DD4" s="134"/>
      <c r="DE4" s="134"/>
      <c r="DF4" s="134"/>
      <c r="DG4" s="134"/>
      <c r="DH4" s="134"/>
      <c r="DI4" s="134"/>
      <c r="DJ4" s="134"/>
      <c r="DK4" s="134"/>
      <c r="DL4" s="134"/>
      <c r="DM4" s="134"/>
      <c r="DN4" s="134"/>
      <c r="DO4" s="134"/>
      <c r="DP4" s="134"/>
      <c r="DQ4" s="134"/>
      <c r="DR4" s="134"/>
      <c r="DS4" s="134"/>
      <c r="DT4" s="134"/>
      <c r="DU4" s="134"/>
      <c r="DV4" s="134"/>
      <c r="DW4" s="134"/>
      <c r="DX4" s="134"/>
      <c r="DY4" s="134"/>
      <c r="DZ4" s="134"/>
      <c r="EA4" s="134"/>
      <c r="EB4" s="134"/>
      <c r="EC4" s="134"/>
      <c r="ED4" s="134"/>
      <c r="EE4" s="134"/>
      <c r="EF4" s="134"/>
      <c r="EG4" s="134"/>
      <c r="EH4" s="134"/>
      <c r="EI4" s="134"/>
      <c r="EJ4" s="134"/>
      <c r="EK4" s="134"/>
      <c r="EL4" s="134"/>
      <c r="EM4" s="134"/>
      <c r="EN4" s="134"/>
      <c r="EO4" s="134"/>
      <c r="EP4" s="134"/>
      <c r="EQ4" s="134"/>
      <c r="ER4" s="134"/>
      <c r="ES4" s="134"/>
      <c r="ET4" s="134"/>
      <c r="EU4" s="134"/>
      <c r="EV4" s="134"/>
    </row>
    <row r="5" spans="1:152" s="1" customFormat="1" ht="24" customHeight="1" x14ac:dyDescent="0.2">
      <c r="A5" s="16"/>
      <c r="B5" s="326" t="s">
        <v>7</v>
      </c>
      <c r="C5" s="15"/>
      <c r="D5" s="15"/>
      <c r="E5" s="320">
        <v>2021</v>
      </c>
      <c r="F5" s="320"/>
      <c r="G5" s="320">
        <v>2022</v>
      </c>
      <c r="H5" s="320"/>
      <c r="I5" s="13" t="s">
        <v>4</v>
      </c>
      <c r="J5" s="320">
        <v>2021</v>
      </c>
      <c r="K5" s="320"/>
      <c r="L5" s="320">
        <v>2022</v>
      </c>
      <c r="M5" s="320"/>
      <c r="N5" s="72" t="s">
        <v>4</v>
      </c>
      <c r="O5" s="319">
        <v>2021</v>
      </c>
      <c r="P5" s="320"/>
      <c r="Q5" s="320">
        <v>2022</v>
      </c>
      <c r="R5" s="320"/>
      <c r="S5" s="13" t="s">
        <v>4</v>
      </c>
      <c r="T5" s="319">
        <v>2021</v>
      </c>
      <c r="U5" s="320"/>
      <c r="V5" s="320">
        <v>2022</v>
      </c>
      <c r="W5" s="320"/>
      <c r="X5" s="13" t="s">
        <v>4</v>
      </c>
      <c r="Y5" s="319">
        <v>2021</v>
      </c>
      <c r="Z5" s="320"/>
      <c r="AA5" s="320">
        <v>2022</v>
      </c>
      <c r="AB5" s="320"/>
      <c r="AC5" s="13" t="s">
        <v>4</v>
      </c>
      <c r="AD5" s="319">
        <v>2021</v>
      </c>
      <c r="AE5" s="320"/>
      <c r="AF5" s="320">
        <v>2022</v>
      </c>
      <c r="AG5" s="320"/>
      <c r="AH5" s="13" t="s">
        <v>4</v>
      </c>
      <c r="AI5" s="310">
        <v>2021</v>
      </c>
      <c r="AJ5" s="311"/>
      <c r="AK5" s="312">
        <v>2022</v>
      </c>
      <c r="AL5" s="311"/>
      <c r="AM5" s="13" t="s">
        <v>4</v>
      </c>
      <c r="BP5" s="134"/>
      <c r="BQ5" s="134"/>
      <c r="BR5" s="134"/>
      <c r="BS5" s="134"/>
      <c r="BT5" s="134"/>
      <c r="BU5" s="134"/>
      <c r="BV5" s="134"/>
      <c r="BW5" s="134"/>
      <c r="BX5" s="134"/>
      <c r="BY5" s="134"/>
      <c r="BZ5" s="134"/>
      <c r="CA5" s="134"/>
      <c r="CB5" s="134"/>
      <c r="CC5" s="134"/>
      <c r="CD5" s="134"/>
      <c r="CE5" s="134"/>
      <c r="CF5" s="134"/>
      <c r="CG5" s="134"/>
      <c r="CH5" s="134"/>
      <c r="CI5" s="134"/>
      <c r="CJ5" s="134"/>
      <c r="CK5" s="134"/>
      <c r="CL5" s="134"/>
      <c r="CM5" s="134"/>
      <c r="CN5" s="134"/>
      <c r="CO5" s="134"/>
      <c r="CP5" s="134"/>
      <c r="CQ5" s="134"/>
      <c r="CR5" s="134"/>
      <c r="CS5" s="134"/>
      <c r="CT5" s="134"/>
      <c r="CU5" s="134"/>
      <c r="CV5" s="134"/>
      <c r="CW5" s="134"/>
      <c r="CX5" s="134"/>
      <c r="CY5" s="134"/>
      <c r="CZ5" s="134"/>
      <c r="DA5" s="134"/>
      <c r="DB5" s="134"/>
      <c r="DC5" s="134"/>
      <c r="DD5" s="134"/>
      <c r="DE5" s="134"/>
      <c r="DF5" s="134"/>
      <c r="DG5" s="134"/>
      <c r="DH5" s="134"/>
      <c r="DI5" s="134"/>
      <c r="DJ5" s="134"/>
      <c r="DK5" s="134"/>
      <c r="DL5" s="134"/>
      <c r="DM5" s="134"/>
      <c r="DN5" s="134"/>
      <c r="DO5" s="134"/>
      <c r="DP5" s="134"/>
      <c r="DQ5" s="134"/>
      <c r="DR5" s="134"/>
      <c r="DS5" s="134"/>
      <c r="DT5" s="134"/>
      <c r="DU5" s="134"/>
      <c r="DV5" s="134"/>
      <c r="DW5" s="134"/>
      <c r="DX5" s="134"/>
      <c r="DY5" s="134"/>
      <c r="DZ5" s="134"/>
      <c r="EA5" s="134"/>
      <c r="EB5" s="134"/>
      <c r="EC5" s="134"/>
      <c r="ED5" s="134"/>
      <c r="EE5" s="134"/>
      <c r="EF5" s="134"/>
      <c r="EG5" s="134"/>
      <c r="EH5" s="134"/>
      <c r="EI5" s="134"/>
      <c r="EJ5" s="134"/>
      <c r="EK5" s="134"/>
      <c r="EL5" s="134"/>
      <c r="EM5" s="134"/>
      <c r="EN5" s="134"/>
      <c r="EO5" s="134"/>
      <c r="EP5" s="134"/>
      <c r="EQ5" s="134"/>
      <c r="ER5" s="134"/>
      <c r="ES5" s="134"/>
      <c r="ET5" s="134"/>
      <c r="EU5" s="134"/>
      <c r="EV5" s="134"/>
    </row>
    <row r="6" spans="1:152" s="1" customFormat="1" ht="21.6" customHeight="1" thickBot="1" x14ac:dyDescent="0.25">
      <c r="A6" s="16"/>
      <c r="B6" s="327"/>
      <c r="C6" s="21"/>
      <c r="D6" s="21"/>
      <c r="E6" s="7" t="s">
        <v>6</v>
      </c>
      <c r="F6" s="6" t="s">
        <v>5</v>
      </c>
      <c r="G6" s="7" t="s">
        <v>6</v>
      </c>
      <c r="H6" s="6" t="s">
        <v>5</v>
      </c>
      <c r="I6" s="8" t="s">
        <v>5</v>
      </c>
      <c r="J6" s="99" t="s">
        <v>6</v>
      </c>
      <c r="K6" s="100" t="s">
        <v>5</v>
      </c>
      <c r="L6" s="99" t="s">
        <v>6</v>
      </c>
      <c r="M6" s="100" t="s">
        <v>5</v>
      </c>
      <c r="N6" s="101" t="s">
        <v>5</v>
      </c>
      <c r="O6" s="102" t="s">
        <v>6</v>
      </c>
      <c r="P6" s="100" t="s">
        <v>5</v>
      </c>
      <c r="Q6" s="99" t="s">
        <v>6</v>
      </c>
      <c r="R6" s="100" t="s">
        <v>5</v>
      </c>
      <c r="S6" s="103" t="s">
        <v>5</v>
      </c>
      <c r="T6" s="102" t="s">
        <v>6</v>
      </c>
      <c r="U6" s="100" t="s">
        <v>5</v>
      </c>
      <c r="V6" s="99" t="s">
        <v>6</v>
      </c>
      <c r="W6" s="100" t="s">
        <v>5</v>
      </c>
      <c r="X6" s="103" t="s">
        <v>5</v>
      </c>
      <c r="Y6" s="102" t="s">
        <v>6</v>
      </c>
      <c r="Z6" s="100" t="s">
        <v>5</v>
      </c>
      <c r="AA6" s="99" t="s">
        <v>6</v>
      </c>
      <c r="AB6" s="100" t="s">
        <v>5</v>
      </c>
      <c r="AC6" s="103" t="s">
        <v>5</v>
      </c>
      <c r="AD6" s="102" t="s">
        <v>6</v>
      </c>
      <c r="AE6" s="100" t="s">
        <v>5</v>
      </c>
      <c r="AF6" s="99" t="s">
        <v>6</v>
      </c>
      <c r="AG6" s="100" t="s">
        <v>5</v>
      </c>
      <c r="AH6" s="103" t="s">
        <v>5</v>
      </c>
      <c r="AI6" s="102" t="s">
        <v>6</v>
      </c>
      <c r="AJ6" s="100" t="s">
        <v>5</v>
      </c>
      <c r="AK6" s="99" t="s">
        <v>6</v>
      </c>
      <c r="AL6" s="100" t="s">
        <v>5</v>
      </c>
      <c r="AM6" s="103" t="s">
        <v>5</v>
      </c>
      <c r="BP6" s="134"/>
      <c r="BQ6" s="134"/>
      <c r="BR6" s="134"/>
      <c r="BS6" s="134"/>
      <c r="BT6" s="134"/>
      <c r="BU6" s="134"/>
      <c r="BV6" s="134"/>
      <c r="BW6" s="134"/>
      <c r="BX6" s="134"/>
      <c r="BY6" s="134"/>
      <c r="BZ6" s="134"/>
      <c r="CA6" s="134"/>
      <c r="CB6" s="134"/>
      <c r="CC6" s="134"/>
      <c r="CD6" s="134"/>
      <c r="CE6" s="134"/>
      <c r="CF6" s="134"/>
      <c r="CG6" s="134"/>
      <c r="CH6" s="134"/>
      <c r="CI6" s="134"/>
      <c r="CJ6" s="134"/>
      <c r="CK6" s="134"/>
      <c r="CL6" s="134"/>
      <c r="CM6" s="134"/>
      <c r="CN6" s="134"/>
      <c r="CO6" s="134"/>
      <c r="CP6" s="134"/>
      <c r="CQ6" s="134"/>
      <c r="CR6" s="134"/>
      <c r="CS6" s="134"/>
      <c r="CT6" s="134"/>
      <c r="CU6" s="134"/>
      <c r="CV6" s="134"/>
      <c r="CW6" s="134"/>
      <c r="CX6" s="134"/>
      <c r="CY6" s="134"/>
      <c r="CZ6" s="134"/>
      <c r="DA6" s="134"/>
      <c r="DB6" s="134"/>
      <c r="DC6" s="134"/>
      <c r="DD6" s="134"/>
      <c r="DE6" s="134"/>
      <c r="DF6" s="134"/>
      <c r="DG6" s="134"/>
      <c r="DH6" s="134"/>
      <c r="DI6" s="134"/>
      <c r="DJ6" s="134"/>
      <c r="DK6" s="134"/>
      <c r="DL6" s="134"/>
      <c r="DM6" s="134"/>
      <c r="DN6" s="134"/>
      <c r="DO6" s="134"/>
      <c r="DP6" s="134"/>
      <c r="DQ6" s="134"/>
      <c r="DR6" s="134"/>
      <c r="DS6" s="134"/>
      <c r="DT6" s="134"/>
      <c r="DU6" s="134"/>
      <c r="DV6" s="134"/>
      <c r="DW6" s="134"/>
      <c r="DX6" s="134"/>
      <c r="DY6" s="134"/>
      <c r="DZ6" s="134"/>
      <c r="EA6" s="134"/>
      <c r="EB6" s="134"/>
      <c r="EC6" s="134"/>
      <c r="ED6" s="134"/>
      <c r="EE6" s="134"/>
      <c r="EF6" s="134"/>
      <c r="EG6" s="134"/>
      <c r="EH6" s="134"/>
      <c r="EI6" s="134"/>
      <c r="EJ6" s="134"/>
      <c r="EK6" s="134"/>
      <c r="EL6" s="134"/>
      <c r="EM6" s="134"/>
      <c r="EN6" s="134"/>
      <c r="EO6" s="134"/>
      <c r="EP6" s="134"/>
      <c r="EQ6" s="134"/>
      <c r="ER6" s="134"/>
      <c r="ES6" s="134"/>
      <c r="ET6" s="134"/>
      <c r="EU6" s="134"/>
      <c r="EV6" s="134"/>
    </row>
    <row r="7" spans="1:152" s="17" customFormat="1" ht="21.6" customHeight="1" x14ac:dyDescent="0.2">
      <c r="A7" s="16"/>
      <c r="B7" s="33" t="s">
        <v>3</v>
      </c>
      <c r="C7" s="29"/>
      <c r="D7" s="22"/>
      <c r="E7" s="46"/>
      <c r="F7" s="46"/>
      <c r="G7" s="46"/>
      <c r="H7" s="46"/>
      <c r="I7" s="94" t="str">
        <f>IFERROR(G7/E7,"")</f>
        <v/>
      </c>
      <c r="J7" s="106"/>
      <c r="K7" s="107"/>
      <c r="L7" s="107">
        <f>SUM(L8:L13)</f>
        <v>535</v>
      </c>
      <c r="M7" s="107"/>
      <c r="N7" s="107"/>
      <c r="O7" s="107"/>
      <c r="P7" s="107"/>
      <c r="Q7" s="107">
        <f>SUM(Q8:Q13)</f>
        <v>3375</v>
      </c>
      <c r="R7" s="107"/>
      <c r="S7" s="107"/>
      <c r="T7" s="107"/>
      <c r="U7" s="107"/>
      <c r="V7" s="107">
        <f>SUM(V8:V13)</f>
        <v>270</v>
      </c>
      <c r="W7" s="107"/>
      <c r="X7" s="107"/>
      <c r="Y7" s="107"/>
      <c r="Z7" s="107"/>
      <c r="AA7" s="107">
        <f>SUM(AA8:AA13)</f>
        <v>415</v>
      </c>
      <c r="AB7" s="107"/>
      <c r="AC7" s="107"/>
      <c r="AD7" s="107"/>
      <c r="AE7" s="107"/>
      <c r="AF7" s="107">
        <f>SUM(AF8:AF13)</f>
        <v>40</v>
      </c>
      <c r="AG7" s="107"/>
      <c r="AH7" s="107"/>
      <c r="AI7" s="107"/>
      <c r="AJ7" s="107"/>
      <c r="AK7" s="107">
        <f>SUM(AK8:AK13)</f>
        <v>205</v>
      </c>
      <c r="AL7" s="107"/>
      <c r="AM7" s="108"/>
      <c r="BP7" s="135"/>
      <c r="BQ7" s="135"/>
      <c r="BR7" s="135"/>
      <c r="BS7" s="135"/>
      <c r="BT7" s="135"/>
      <c r="BU7" s="135"/>
      <c r="BV7" s="135"/>
      <c r="BW7" s="135"/>
      <c r="BX7" s="135"/>
      <c r="BY7" s="135"/>
      <c r="BZ7" s="135"/>
      <c r="CA7" s="135"/>
      <c r="CB7" s="135"/>
      <c r="CC7" s="135"/>
      <c r="CD7" s="135"/>
      <c r="CE7" s="135"/>
      <c r="CF7" s="135"/>
      <c r="CG7" s="135"/>
      <c r="CH7" s="135"/>
      <c r="CI7" s="135"/>
      <c r="CJ7" s="135"/>
      <c r="CK7" s="135"/>
      <c r="CL7" s="135"/>
      <c r="CM7" s="135"/>
      <c r="CN7" s="135"/>
      <c r="CO7" s="135"/>
      <c r="CP7" s="135"/>
      <c r="CQ7" s="135"/>
      <c r="CR7" s="135"/>
      <c r="CS7" s="135"/>
      <c r="CT7" s="135"/>
      <c r="CU7" s="135"/>
      <c r="CV7" s="135"/>
      <c r="CW7" s="135"/>
      <c r="CX7" s="135"/>
      <c r="CY7" s="135"/>
      <c r="CZ7" s="135"/>
      <c r="DA7" s="135"/>
      <c r="DB7" s="135"/>
      <c r="DC7" s="135"/>
      <c r="DD7" s="135"/>
      <c r="DE7" s="135"/>
      <c r="DF7" s="135"/>
      <c r="DG7" s="135"/>
      <c r="DH7" s="135"/>
      <c r="DI7" s="135"/>
      <c r="DJ7" s="135"/>
      <c r="DK7" s="135"/>
      <c r="DL7" s="135"/>
      <c r="DM7" s="135"/>
      <c r="DN7" s="135"/>
      <c r="DO7" s="135"/>
      <c r="DP7" s="135"/>
      <c r="DQ7" s="135"/>
      <c r="DR7" s="135"/>
      <c r="DS7" s="135"/>
      <c r="DT7" s="135"/>
      <c r="DU7" s="135"/>
      <c r="DV7" s="135"/>
      <c r="DW7" s="135"/>
      <c r="DX7" s="135"/>
      <c r="DY7" s="135"/>
      <c r="DZ7" s="135"/>
      <c r="EA7" s="135"/>
      <c r="EB7" s="135"/>
      <c r="EC7" s="135"/>
      <c r="ED7" s="135"/>
      <c r="EE7" s="135"/>
      <c r="EF7" s="135"/>
      <c r="EG7" s="135"/>
      <c r="EH7" s="135"/>
      <c r="EI7" s="135"/>
      <c r="EJ7" s="135"/>
      <c r="EK7" s="135"/>
      <c r="EL7" s="135"/>
      <c r="EM7" s="135"/>
      <c r="EN7" s="135"/>
      <c r="EO7" s="135"/>
      <c r="EP7" s="135"/>
      <c r="EQ7" s="135"/>
      <c r="ER7" s="135"/>
      <c r="ES7" s="135"/>
      <c r="ET7" s="135"/>
      <c r="EU7" s="135"/>
      <c r="EV7" s="135"/>
    </row>
    <row r="8" spans="1:152" s="17" customFormat="1" ht="21" customHeight="1" x14ac:dyDescent="0.2">
      <c r="A8" s="16"/>
      <c r="B8" s="34" t="s">
        <v>0</v>
      </c>
      <c r="C8" s="30"/>
      <c r="D8" s="23"/>
      <c r="E8" s="176">
        <v>0</v>
      </c>
      <c r="F8" s="175"/>
      <c r="G8" s="176">
        <v>1127</v>
      </c>
      <c r="H8" s="9"/>
      <c r="I8" s="95">
        <f>IFERROR(( G8-E8)/E8,G8)</f>
        <v>1127</v>
      </c>
      <c r="J8" s="83"/>
      <c r="K8" s="84">
        <v>5</v>
      </c>
      <c r="L8" s="84">
        <f>SUM(L23,L30,L37,L44,L51)</f>
        <v>374</v>
      </c>
      <c r="M8" s="121">
        <f>L8/L7</f>
        <v>0.69906542056074772</v>
      </c>
      <c r="N8" s="84"/>
      <c r="O8" s="84"/>
      <c r="P8" s="84">
        <v>5</v>
      </c>
      <c r="Q8" s="84">
        <f>SUM(Q23,Q30,Q37,Q44,Q51)</f>
        <v>2243</v>
      </c>
      <c r="R8" s="121">
        <f>Q8/Q7</f>
        <v>0.66459259259259262</v>
      </c>
      <c r="S8" s="84"/>
      <c r="T8" s="84"/>
      <c r="U8" s="84">
        <v>5</v>
      </c>
      <c r="V8" s="84">
        <f>SUM(V23,V30,V37,V44,V51)</f>
        <v>221</v>
      </c>
      <c r="W8" s="121">
        <f>V8/V7</f>
        <v>0.81851851851851853</v>
      </c>
      <c r="X8" s="84"/>
      <c r="Y8" s="84"/>
      <c r="Z8" s="84">
        <v>5</v>
      </c>
      <c r="AA8" s="84">
        <f>SUM(AA23,AA30,AA37,AA44,AA51)</f>
        <v>265</v>
      </c>
      <c r="AB8" s="121">
        <f>AA8/AA7</f>
        <v>0.63855421686746983</v>
      </c>
      <c r="AC8" s="84"/>
      <c r="AD8" s="84"/>
      <c r="AE8" s="84">
        <v>5</v>
      </c>
      <c r="AF8" s="84">
        <f>SUM(AF23,AF30,AF37,AF44,AF51)</f>
        <v>28</v>
      </c>
      <c r="AG8" s="121">
        <f>AF8/AF7</f>
        <v>0.7</v>
      </c>
      <c r="AH8" s="84"/>
      <c r="AI8" s="84"/>
      <c r="AJ8" s="84">
        <v>5</v>
      </c>
      <c r="AK8" s="84">
        <f>SUM(AK23,AK30,AK37,AK44,AK51)</f>
        <v>141</v>
      </c>
      <c r="AL8" s="121">
        <f>AK8/AK7</f>
        <v>0.68780487804878043</v>
      </c>
      <c r="AM8" s="85"/>
      <c r="BP8" s="135"/>
      <c r="BQ8" s="135"/>
      <c r="BR8" s="135"/>
      <c r="BS8" s="135"/>
      <c r="BT8" s="135"/>
      <c r="BU8" s="135"/>
      <c r="BV8" s="135"/>
      <c r="BW8" s="135"/>
      <c r="BX8" s="135"/>
      <c r="BY8" s="135"/>
      <c r="BZ8" s="135"/>
      <c r="CA8" s="135"/>
      <c r="CB8" s="135"/>
      <c r="CC8" s="135"/>
      <c r="CD8" s="135"/>
      <c r="CE8" s="135"/>
      <c r="CF8" s="135"/>
      <c r="CG8" s="135"/>
      <c r="CH8" s="135"/>
      <c r="CI8" s="135"/>
      <c r="CJ8" s="135"/>
      <c r="CK8" s="135"/>
      <c r="CL8" s="135"/>
      <c r="CM8" s="135"/>
      <c r="CN8" s="135"/>
      <c r="CO8" s="135"/>
      <c r="CP8" s="135"/>
      <c r="CQ8" s="135"/>
      <c r="CR8" s="135"/>
      <c r="CS8" s="135"/>
      <c r="CT8" s="135"/>
      <c r="CU8" s="135"/>
      <c r="CV8" s="135"/>
      <c r="CW8" s="135"/>
      <c r="CX8" s="135"/>
      <c r="CY8" s="135"/>
      <c r="CZ8" s="135"/>
      <c r="DA8" s="135"/>
      <c r="DB8" s="135"/>
      <c r="DC8" s="135"/>
      <c r="DD8" s="135"/>
      <c r="DE8" s="135"/>
      <c r="DF8" s="135"/>
      <c r="DG8" s="135"/>
      <c r="DH8" s="135"/>
      <c r="DI8" s="135"/>
      <c r="DJ8" s="135"/>
      <c r="DK8" s="135"/>
      <c r="DL8" s="135"/>
      <c r="DM8" s="135"/>
      <c r="DN8" s="135"/>
      <c r="DO8" s="135"/>
      <c r="DP8" s="135"/>
      <c r="DQ8" s="135"/>
      <c r="DR8" s="135"/>
      <c r="DS8" s="135"/>
      <c r="DT8" s="135"/>
      <c r="DU8" s="135"/>
      <c r="DV8" s="135"/>
      <c r="DW8" s="135"/>
      <c r="DX8" s="135"/>
      <c r="DY8" s="135"/>
      <c r="DZ8" s="135"/>
      <c r="EA8" s="135"/>
      <c r="EB8" s="135"/>
      <c r="EC8" s="135"/>
      <c r="ED8" s="135"/>
      <c r="EE8" s="135"/>
      <c r="EF8" s="135"/>
      <c r="EG8" s="135"/>
      <c r="EH8" s="135"/>
      <c r="EI8" s="135"/>
      <c r="EJ8" s="135"/>
      <c r="EK8" s="135"/>
      <c r="EL8" s="135"/>
      <c r="EM8" s="135"/>
      <c r="EN8" s="135"/>
      <c r="EO8" s="135"/>
      <c r="EP8" s="135"/>
      <c r="EQ8" s="135"/>
      <c r="ER8" s="135"/>
      <c r="ES8" s="135"/>
      <c r="ET8" s="135"/>
      <c r="EU8" s="135"/>
      <c r="EV8" s="135"/>
    </row>
    <row r="9" spans="1:152" s="17" customFormat="1" ht="21" customHeight="1" x14ac:dyDescent="0.2">
      <c r="A9" s="16"/>
      <c r="B9" s="35" t="s">
        <v>1</v>
      </c>
      <c r="C9" s="31"/>
      <c r="D9" s="24"/>
      <c r="E9" s="20">
        <v>1180</v>
      </c>
      <c r="F9" s="5"/>
      <c r="G9" s="177">
        <v>1014</v>
      </c>
      <c r="H9" s="5"/>
      <c r="I9" s="96">
        <f>IFERROR(( G9-E9)/E9,G9)</f>
        <v>-0.14067796610169492</v>
      </c>
      <c r="J9" s="83"/>
      <c r="K9" s="84">
        <v>4</v>
      </c>
      <c r="L9" s="84">
        <f>SUM(L24,L31,L38,L45,L52)</f>
        <v>111</v>
      </c>
      <c r="M9" s="121">
        <f>L9/L7</f>
        <v>0.20747663551401868</v>
      </c>
      <c r="N9" s="84"/>
      <c r="O9" s="84"/>
      <c r="P9" s="84">
        <v>4</v>
      </c>
      <c r="Q9" s="84">
        <f>SUM(Q24,Q31,Q38,Q45,Q52)</f>
        <v>1106</v>
      </c>
      <c r="R9" s="121">
        <f>Q9/Q7</f>
        <v>0.32770370370370372</v>
      </c>
      <c r="S9" s="84"/>
      <c r="T9" s="84"/>
      <c r="U9" s="84">
        <v>4</v>
      </c>
      <c r="V9" s="84">
        <f>SUM(V24,V31,V38,V45,V52)</f>
        <v>43</v>
      </c>
      <c r="W9" s="121">
        <f>V9/V7</f>
        <v>0.15925925925925927</v>
      </c>
      <c r="X9" s="84"/>
      <c r="Y9" s="84"/>
      <c r="Z9" s="84">
        <v>4</v>
      </c>
      <c r="AA9" s="84">
        <f>SUM(AA24,AA31,AA38,AA45,AA52)</f>
        <v>137</v>
      </c>
      <c r="AB9" s="121">
        <f>AA9/AA7</f>
        <v>0.33012048192771082</v>
      </c>
      <c r="AC9" s="84"/>
      <c r="AD9" s="84"/>
      <c r="AE9" s="84">
        <v>4</v>
      </c>
      <c r="AF9" s="84">
        <f>SUM(AF24,AF31,AF38,AF45,AF52)</f>
        <v>11</v>
      </c>
      <c r="AG9" s="121">
        <f>AF9/AF7</f>
        <v>0.27500000000000002</v>
      </c>
      <c r="AH9" s="84"/>
      <c r="AI9" s="84"/>
      <c r="AJ9" s="84">
        <v>4</v>
      </c>
      <c r="AK9" s="84">
        <f>SUM(AK24,AK31,AK38,AK45,AK52)</f>
        <v>55</v>
      </c>
      <c r="AL9" s="121">
        <f>AK9/AK7</f>
        <v>0.26829268292682928</v>
      </c>
      <c r="AM9" s="85"/>
      <c r="BP9" s="135"/>
      <c r="BQ9" s="135"/>
      <c r="BR9" s="135"/>
      <c r="BS9" s="135"/>
      <c r="BT9" s="135"/>
      <c r="BU9" s="135"/>
      <c r="BV9" s="135"/>
      <c r="BW9" s="135"/>
      <c r="BX9" s="135"/>
      <c r="BY9" s="135"/>
      <c r="BZ9" s="135"/>
      <c r="CA9" s="135"/>
      <c r="CB9" s="135"/>
      <c r="CC9" s="135"/>
      <c r="CD9" s="135"/>
      <c r="CE9" s="135"/>
      <c r="CF9" s="135"/>
      <c r="CG9" s="135"/>
      <c r="CH9" s="135"/>
      <c r="CI9" s="135"/>
      <c r="CJ9" s="135"/>
      <c r="CK9" s="135"/>
      <c r="CL9" s="135"/>
      <c r="CM9" s="135"/>
      <c r="CN9" s="135"/>
      <c r="CO9" s="135"/>
      <c r="CP9" s="135"/>
      <c r="CQ9" s="135"/>
      <c r="CR9" s="135"/>
      <c r="CS9" s="135"/>
      <c r="CT9" s="135"/>
      <c r="CU9" s="135"/>
      <c r="CV9" s="135"/>
      <c r="CW9" s="135"/>
      <c r="CX9" s="135"/>
      <c r="CY9" s="135"/>
      <c r="CZ9" s="135"/>
      <c r="DA9" s="135"/>
      <c r="DB9" s="135"/>
      <c r="DC9" s="135"/>
      <c r="DD9" s="135"/>
      <c r="DE9" s="135"/>
      <c r="DF9" s="135"/>
      <c r="DG9" s="135"/>
      <c r="DH9" s="135"/>
      <c r="DI9" s="135"/>
      <c r="DJ9" s="135"/>
      <c r="DK9" s="135"/>
      <c r="DL9" s="135"/>
      <c r="DM9" s="135"/>
      <c r="DN9" s="135"/>
      <c r="DO9" s="135"/>
      <c r="DP9" s="135"/>
      <c r="DQ9" s="135"/>
      <c r="DR9" s="135"/>
      <c r="DS9" s="135"/>
      <c r="DT9" s="135"/>
      <c r="DU9" s="135"/>
      <c r="DV9" s="135"/>
      <c r="DW9" s="135"/>
      <c r="DX9" s="135"/>
      <c r="DY9" s="135"/>
      <c r="DZ9" s="135"/>
      <c r="EA9" s="135"/>
      <c r="EB9" s="135"/>
      <c r="EC9" s="135"/>
      <c r="ED9" s="135"/>
      <c r="EE9" s="135"/>
      <c r="EF9" s="135"/>
      <c r="EG9" s="135"/>
      <c r="EH9" s="135"/>
      <c r="EI9" s="135"/>
      <c r="EJ9" s="135"/>
      <c r="EK9" s="135"/>
      <c r="EL9" s="135"/>
      <c r="EM9" s="135"/>
      <c r="EN9" s="135"/>
      <c r="EO9" s="135"/>
      <c r="EP9" s="135"/>
      <c r="EQ9" s="135"/>
      <c r="ER9" s="135"/>
      <c r="ES9" s="135"/>
      <c r="ET9" s="135"/>
      <c r="EU9" s="135"/>
      <c r="EV9" s="135"/>
    </row>
    <row r="10" spans="1:152" s="17" customFormat="1" ht="21.6" customHeight="1" x14ac:dyDescent="0.2">
      <c r="A10" s="16"/>
      <c r="B10" s="140" t="s">
        <v>25</v>
      </c>
      <c r="C10" s="32"/>
      <c r="D10" s="25"/>
      <c r="E10" s="43">
        <f>SUM(E11:E13)</f>
        <v>1023</v>
      </c>
      <c r="F10" s="178"/>
      <c r="G10" s="178">
        <f t="shared" ref="G10" si="0">SUM(G11:G13)</f>
        <v>920</v>
      </c>
      <c r="H10" s="44"/>
      <c r="I10" s="97"/>
      <c r="J10" s="83"/>
      <c r="K10" s="84">
        <v>3</v>
      </c>
      <c r="L10" s="84">
        <f>SUM(L25,L32,L39,L46,L53)</f>
        <v>18</v>
      </c>
      <c r="M10" s="121">
        <f>L10/L7</f>
        <v>3.3644859813084113E-2</v>
      </c>
      <c r="N10" s="84"/>
      <c r="O10" s="84"/>
      <c r="P10" s="84">
        <v>3</v>
      </c>
      <c r="Q10" s="84">
        <f>SUM(Q25,Q32,Q39,Q46,Q53)</f>
        <v>6</v>
      </c>
      <c r="R10" s="121">
        <f>Q10/Q7</f>
        <v>1.7777777777777779E-3</v>
      </c>
      <c r="S10" s="84"/>
      <c r="T10" s="84"/>
      <c r="U10" s="84">
        <v>3</v>
      </c>
      <c r="V10" s="84">
        <f>SUM(V25,V32,V39,V46,V53)</f>
        <v>2</v>
      </c>
      <c r="W10" s="121">
        <f>V10/V7</f>
        <v>7.4074074074074077E-3</v>
      </c>
      <c r="X10" s="84"/>
      <c r="Y10" s="84"/>
      <c r="Z10" s="84">
        <v>3</v>
      </c>
      <c r="AA10" s="84">
        <f>SUM(AA25,AA32,AA39,AA46,AA53)</f>
        <v>1</v>
      </c>
      <c r="AB10" s="121">
        <f>AA10/AA7</f>
        <v>2.4096385542168677E-3</v>
      </c>
      <c r="AC10" s="84"/>
      <c r="AD10" s="84"/>
      <c r="AE10" s="84">
        <v>3</v>
      </c>
      <c r="AF10" s="84">
        <f>SUM(AF25,AF32,AF39,AF46,AF53)</f>
        <v>0</v>
      </c>
      <c r="AG10" s="121">
        <f>AF10/AF7</f>
        <v>0</v>
      </c>
      <c r="AH10" s="84"/>
      <c r="AI10" s="84"/>
      <c r="AJ10" s="84">
        <v>3</v>
      </c>
      <c r="AK10" s="84">
        <f>SUM(AK25,AK32,AK39,AK46,AK53)</f>
        <v>4</v>
      </c>
      <c r="AL10" s="121">
        <f>AK10/AK7</f>
        <v>1.9512195121951219E-2</v>
      </c>
      <c r="AM10" s="85"/>
      <c r="BP10" s="135"/>
      <c r="BQ10" s="135"/>
      <c r="BR10" s="135"/>
      <c r="BS10" s="135"/>
      <c r="BT10" s="135"/>
      <c r="BU10" s="135"/>
      <c r="BV10" s="135"/>
      <c r="BW10" s="135"/>
      <c r="BX10" s="135"/>
      <c r="BY10" s="135"/>
      <c r="BZ10" s="135"/>
      <c r="CA10" s="135"/>
      <c r="CB10" s="135"/>
      <c r="CC10" s="135"/>
      <c r="CD10" s="135"/>
      <c r="CE10" s="135"/>
      <c r="CF10" s="135"/>
      <c r="CG10" s="135"/>
      <c r="CH10" s="135"/>
      <c r="CI10" s="135"/>
      <c r="CJ10" s="135"/>
      <c r="CK10" s="135"/>
      <c r="CL10" s="135"/>
      <c r="CM10" s="135"/>
      <c r="CN10" s="135"/>
      <c r="CO10" s="135"/>
      <c r="CP10" s="135"/>
      <c r="CQ10" s="135"/>
      <c r="CR10" s="135"/>
      <c r="CS10" s="135"/>
      <c r="CT10" s="135"/>
      <c r="CU10" s="135"/>
      <c r="CV10" s="135"/>
      <c r="CW10" s="135"/>
      <c r="CX10" s="135"/>
      <c r="CY10" s="135"/>
      <c r="CZ10" s="135"/>
      <c r="DA10" s="135"/>
      <c r="DB10" s="135"/>
      <c r="DC10" s="135"/>
      <c r="DD10" s="135"/>
      <c r="DE10" s="135"/>
      <c r="DF10" s="135"/>
      <c r="DG10" s="135"/>
      <c r="DH10" s="135"/>
      <c r="DI10" s="135"/>
      <c r="DJ10" s="135"/>
      <c r="DK10" s="135"/>
      <c r="DL10" s="135"/>
      <c r="DM10" s="135"/>
      <c r="DN10" s="135"/>
      <c r="DO10" s="135"/>
      <c r="DP10" s="135"/>
      <c r="DQ10" s="135"/>
      <c r="DR10" s="135"/>
      <c r="DS10" s="135"/>
      <c r="DT10" s="135"/>
      <c r="DU10" s="135"/>
      <c r="DV10" s="135"/>
      <c r="DW10" s="135"/>
      <c r="DX10" s="135"/>
      <c r="DY10" s="135"/>
      <c r="DZ10" s="135"/>
      <c r="EA10" s="135"/>
      <c r="EB10" s="135"/>
      <c r="EC10" s="135"/>
      <c r="ED10" s="135"/>
      <c r="EE10" s="135"/>
      <c r="EF10" s="135"/>
      <c r="EG10" s="135"/>
      <c r="EH10" s="135"/>
      <c r="EI10" s="135"/>
      <c r="EJ10" s="135"/>
      <c r="EK10" s="135"/>
      <c r="EL10" s="135"/>
      <c r="EM10" s="135"/>
      <c r="EN10" s="135"/>
      <c r="EO10" s="135"/>
      <c r="EP10" s="135"/>
      <c r="EQ10" s="135"/>
      <c r="ER10" s="135"/>
      <c r="ES10" s="135"/>
      <c r="ET10" s="135"/>
      <c r="EU10" s="135"/>
      <c r="EV10" s="135"/>
    </row>
    <row r="11" spans="1:152" s="17" customFormat="1" ht="20.100000000000001" customHeight="1" x14ac:dyDescent="0.2">
      <c r="A11" s="16"/>
      <c r="B11" s="36" t="s">
        <v>26</v>
      </c>
      <c r="C11" s="28"/>
      <c r="D11" s="26"/>
      <c r="E11" s="40">
        <v>64</v>
      </c>
      <c r="F11" s="45">
        <f>IFERROR(E11/E$9,"")</f>
        <v>5.4237288135593219E-2</v>
      </c>
      <c r="G11" s="179">
        <v>2</v>
      </c>
      <c r="H11" s="18">
        <f>IFERROR(G11/G$9,"")</f>
        <v>1.9723865877712033E-3</v>
      </c>
      <c r="I11" s="73">
        <f>IFERROR(( G11-E11)/E11,G11)</f>
        <v>-0.96875</v>
      </c>
      <c r="J11" s="83"/>
      <c r="K11" s="119">
        <v>2</v>
      </c>
      <c r="L11" s="84">
        <f t="shared" ref="L11:L13" si="1">SUM(L26,L33,L40,L47,L54)</f>
        <v>3</v>
      </c>
      <c r="M11" s="121">
        <f>L11/L7</f>
        <v>5.6074766355140183E-3</v>
      </c>
      <c r="N11" s="84"/>
      <c r="O11" s="84"/>
      <c r="P11" s="119">
        <v>2</v>
      </c>
      <c r="Q11" s="84">
        <f t="shared" ref="Q11:Q13" si="2">SUM(Q26,Q33,Q40,Q47,Q54)</f>
        <v>0</v>
      </c>
      <c r="R11" s="121">
        <f>Q11/Q7</f>
        <v>0</v>
      </c>
      <c r="S11" s="84"/>
      <c r="T11" s="84"/>
      <c r="U11" s="119">
        <v>2</v>
      </c>
      <c r="V11" s="84">
        <f t="shared" ref="V11:V13" si="3">SUM(V26,V33,V40,V47,V54)</f>
        <v>1</v>
      </c>
      <c r="W11" s="121">
        <f>V11/V7</f>
        <v>3.7037037037037038E-3</v>
      </c>
      <c r="X11" s="84"/>
      <c r="Y11" s="84"/>
      <c r="Z11" s="119">
        <v>2</v>
      </c>
      <c r="AA11" s="84">
        <f t="shared" ref="AA11:AA13" si="4">SUM(AA26,AA33,AA40,AA47,AA54)</f>
        <v>0</v>
      </c>
      <c r="AB11" s="121">
        <f>AA11/AA7</f>
        <v>0</v>
      </c>
      <c r="AC11" s="84"/>
      <c r="AD11" s="84"/>
      <c r="AE11" s="119">
        <v>2</v>
      </c>
      <c r="AF11" s="84">
        <f t="shared" ref="AF11:AF13" si="5">SUM(AF26,AF33,AF40,AF47,AF54)</f>
        <v>0</v>
      </c>
      <c r="AG11" s="121">
        <f>AF11/AF7</f>
        <v>0</v>
      </c>
      <c r="AH11" s="84"/>
      <c r="AI11" s="84"/>
      <c r="AJ11" s="119">
        <v>2</v>
      </c>
      <c r="AK11" s="84">
        <f t="shared" ref="AK11:AK13" si="6">SUM(AK26,AK33,AK40,AK47,AK54)</f>
        <v>0</v>
      </c>
      <c r="AL11" s="121">
        <f>AK11/AK7</f>
        <v>0</v>
      </c>
      <c r="AM11" s="85"/>
      <c r="BP11" s="135"/>
      <c r="BQ11" s="135"/>
      <c r="BR11" s="135"/>
      <c r="BS11" s="135"/>
      <c r="BT11" s="135"/>
      <c r="BU11" s="135"/>
      <c r="BV11" s="135"/>
      <c r="BW11" s="135"/>
      <c r="BX11" s="135"/>
      <c r="BY11" s="135"/>
      <c r="BZ11" s="135"/>
      <c r="CA11" s="135"/>
      <c r="CB11" s="135"/>
      <c r="CC11" s="135"/>
      <c r="CD11" s="135"/>
      <c r="CE11" s="135"/>
      <c r="CF11" s="135"/>
      <c r="CG11" s="135"/>
      <c r="CH11" s="135"/>
      <c r="CI11" s="135"/>
      <c r="CJ11" s="135"/>
      <c r="CK11" s="135"/>
      <c r="CL11" s="135"/>
      <c r="CM11" s="135"/>
      <c r="CN11" s="135"/>
      <c r="CO11" s="135"/>
      <c r="CP11" s="135"/>
      <c r="CQ11" s="135"/>
      <c r="CR11" s="135"/>
      <c r="CS11" s="135"/>
      <c r="CT11" s="135"/>
      <c r="CU11" s="135"/>
      <c r="CV11" s="135"/>
      <c r="CW11" s="135"/>
      <c r="CX11" s="135"/>
      <c r="CY11" s="135"/>
      <c r="CZ11" s="135"/>
      <c r="DA11" s="135"/>
      <c r="DB11" s="135"/>
      <c r="DC11" s="135"/>
      <c r="DD11" s="135"/>
      <c r="DE11" s="135"/>
      <c r="DF11" s="135"/>
      <c r="DG11" s="135"/>
      <c r="DH11" s="135"/>
      <c r="DI11" s="135"/>
      <c r="DJ11" s="135"/>
      <c r="DK11" s="135"/>
      <c r="DL11" s="135"/>
      <c r="DM11" s="135"/>
      <c r="DN11" s="135"/>
      <c r="DO11" s="135"/>
      <c r="DP11" s="135"/>
      <c r="DQ11" s="135"/>
      <c r="DR11" s="135"/>
      <c r="DS11" s="135"/>
      <c r="DT11" s="135"/>
      <c r="DU11" s="135"/>
      <c r="DV11" s="135"/>
      <c r="DW11" s="135"/>
      <c r="DX11" s="135"/>
      <c r="DY11" s="135"/>
      <c r="DZ11" s="135"/>
      <c r="EA11" s="135"/>
      <c r="EB11" s="135"/>
      <c r="EC11" s="135"/>
      <c r="ED11" s="135"/>
      <c r="EE11" s="135"/>
      <c r="EF11" s="135"/>
      <c r="EG11" s="135"/>
      <c r="EH11" s="135"/>
      <c r="EI11" s="135"/>
      <c r="EJ11" s="135"/>
      <c r="EK11" s="135"/>
      <c r="EL11" s="135"/>
      <c r="EM11" s="135"/>
      <c r="EN11" s="135"/>
      <c r="EO11" s="135"/>
      <c r="EP11" s="135"/>
      <c r="EQ11" s="135"/>
      <c r="ER11" s="135"/>
      <c r="ES11" s="135"/>
      <c r="ET11" s="135"/>
      <c r="EU11" s="135"/>
      <c r="EV11" s="135"/>
    </row>
    <row r="12" spans="1:152" s="17" customFormat="1" ht="20.100000000000001" customHeight="1" x14ac:dyDescent="0.2">
      <c r="A12" s="16"/>
      <c r="B12" s="36" t="s">
        <v>27</v>
      </c>
      <c r="C12" s="28"/>
      <c r="D12" s="26"/>
      <c r="E12" s="40">
        <v>653</v>
      </c>
      <c r="F12" s="45">
        <f t="shared" ref="F12:F63" si="7">IFERROR(E12/E$9,"")</f>
        <v>0.55338983050847457</v>
      </c>
      <c r="G12" s="179">
        <v>590</v>
      </c>
      <c r="H12" s="18">
        <f t="shared" ref="H12:H61" si="8">IFERROR(G12/G$9,"")</f>
        <v>0.5818540433925049</v>
      </c>
      <c r="I12" s="73">
        <f t="shared" ref="I12:I61" si="9">IFERROR(( G12-E12)/E12,G12)</f>
        <v>-9.6477794793261865E-2</v>
      </c>
      <c r="J12" s="83"/>
      <c r="K12" s="119">
        <v>1</v>
      </c>
      <c r="L12" s="84">
        <f t="shared" si="1"/>
        <v>4</v>
      </c>
      <c r="M12" s="121">
        <f>L12/L7</f>
        <v>7.4766355140186919E-3</v>
      </c>
      <c r="N12" s="84"/>
      <c r="O12" s="84"/>
      <c r="P12" s="119">
        <v>1</v>
      </c>
      <c r="Q12" s="84">
        <f t="shared" si="2"/>
        <v>0</v>
      </c>
      <c r="R12" s="121">
        <f>Q12/Q7</f>
        <v>0</v>
      </c>
      <c r="S12" s="84"/>
      <c r="T12" s="84"/>
      <c r="U12" s="119">
        <v>1</v>
      </c>
      <c r="V12" s="84">
        <f t="shared" si="3"/>
        <v>0</v>
      </c>
      <c r="W12" s="121">
        <f>V12/V7</f>
        <v>0</v>
      </c>
      <c r="X12" s="84"/>
      <c r="Y12" s="84"/>
      <c r="Z12" s="119">
        <v>1</v>
      </c>
      <c r="AA12" s="84">
        <f t="shared" si="4"/>
        <v>1</v>
      </c>
      <c r="AB12" s="121">
        <f>AA12/AA7</f>
        <v>2.4096385542168677E-3</v>
      </c>
      <c r="AC12" s="84"/>
      <c r="AD12" s="84"/>
      <c r="AE12" s="119">
        <v>1</v>
      </c>
      <c r="AF12" s="84">
        <f t="shared" si="5"/>
        <v>1</v>
      </c>
      <c r="AG12" s="121">
        <f>AF12/AF7</f>
        <v>2.5000000000000001E-2</v>
      </c>
      <c r="AH12" s="84"/>
      <c r="AI12" s="84"/>
      <c r="AJ12" s="119">
        <v>1</v>
      </c>
      <c r="AK12" s="84">
        <f t="shared" si="6"/>
        <v>2</v>
      </c>
      <c r="AL12" s="121">
        <f>AK12/AK7</f>
        <v>9.7560975609756097E-3</v>
      </c>
      <c r="AM12" s="85"/>
      <c r="BP12" s="135"/>
      <c r="BQ12" s="135"/>
      <c r="BR12" s="135"/>
      <c r="BS12" s="135"/>
      <c r="BT12" s="135"/>
      <c r="BU12" s="135"/>
      <c r="BV12" s="135"/>
      <c r="BW12" s="135"/>
      <c r="BX12" s="135"/>
      <c r="BY12" s="135"/>
      <c r="BZ12" s="135"/>
      <c r="CA12" s="135"/>
      <c r="CB12" s="135"/>
      <c r="CC12" s="135"/>
      <c r="CD12" s="135"/>
      <c r="CE12" s="135"/>
      <c r="CF12" s="135"/>
      <c r="CG12" s="135"/>
      <c r="CH12" s="135"/>
      <c r="CI12" s="135"/>
      <c r="CJ12" s="135"/>
      <c r="CK12" s="135"/>
      <c r="CL12" s="135"/>
      <c r="CM12" s="135"/>
      <c r="CN12" s="135"/>
      <c r="CO12" s="135"/>
      <c r="CP12" s="135"/>
      <c r="CQ12" s="135"/>
      <c r="CR12" s="135"/>
      <c r="CS12" s="135"/>
      <c r="CT12" s="135"/>
      <c r="CU12" s="135"/>
      <c r="CV12" s="135"/>
      <c r="CW12" s="135"/>
      <c r="CX12" s="135"/>
      <c r="CY12" s="135"/>
      <c r="CZ12" s="135"/>
      <c r="DA12" s="135"/>
      <c r="DB12" s="135"/>
      <c r="DC12" s="135"/>
      <c r="DD12" s="135"/>
      <c r="DE12" s="135"/>
      <c r="DF12" s="135"/>
      <c r="DG12" s="135"/>
      <c r="DH12" s="135"/>
      <c r="DI12" s="135"/>
      <c r="DJ12" s="135"/>
      <c r="DK12" s="135"/>
      <c r="DL12" s="135"/>
      <c r="DM12" s="135"/>
      <c r="DN12" s="135"/>
      <c r="DO12" s="135"/>
      <c r="DP12" s="135"/>
      <c r="DQ12" s="135"/>
      <c r="DR12" s="135"/>
      <c r="DS12" s="135"/>
      <c r="DT12" s="135"/>
      <c r="DU12" s="135"/>
      <c r="DV12" s="135"/>
      <c r="DW12" s="135"/>
      <c r="DX12" s="135"/>
      <c r="DY12" s="135"/>
      <c r="DZ12" s="135"/>
      <c r="EA12" s="135"/>
      <c r="EB12" s="135"/>
      <c r="EC12" s="135"/>
      <c r="ED12" s="135"/>
      <c r="EE12" s="135"/>
      <c r="EF12" s="135"/>
      <c r="EG12" s="135"/>
      <c r="EH12" s="135"/>
      <c r="EI12" s="135"/>
      <c r="EJ12" s="135"/>
      <c r="EK12" s="135"/>
      <c r="EL12" s="135"/>
      <c r="EM12" s="135"/>
      <c r="EN12" s="135"/>
      <c r="EO12" s="135"/>
      <c r="EP12" s="135"/>
      <c r="EQ12" s="135"/>
      <c r="ER12" s="135"/>
      <c r="ES12" s="135"/>
      <c r="ET12" s="135"/>
      <c r="EU12" s="135"/>
      <c r="EV12" s="135"/>
    </row>
    <row r="13" spans="1:152" s="17" customFormat="1" ht="20.100000000000001" customHeight="1" x14ac:dyDescent="0.2">
      <c r="A13" s="16"/>
      <c r="B13" s="36" t="s">
        <v>28</v>
      </c>
      <c r="C13" s="28"/>
      <c r="D13" s="26"/>
      <c r="E13" s="40">
        <v>306</v>
      </c>
      <c r="F13" s="45">
        <f t="shared" si="7"/>
        <v>0.2593220338983051</v>
      </c>
      <c r="G13" s="179">
        <v>328</v>
      </c>
      <c r="H13" s="18">
        <f t="shared" si="8"/>
        <v>0.3234714003944773</v>
      </c>
      <c r="I13" s="73">
        <f t="shared" si="9"/>
        <v>7.1895424836601302E-2</v>
      </c>
      <c r="J13" s="83"/>
      <c r="K13" s="120" t="s">
        <v>435</v>
      </c>
      <c r="L13" s="84">
        <f t="shared" si="1"/>
        <v>25</v>
      </c>
      <c r="M13" s="121">
        <f>L13/L7</f>
        <v>4.6728971962616821E-2</v>
      </c>
      <c r="N13" s="84"/>
      <c r="O13" s="84"/>
      <c r="P13" s="120" t="s">
        <v>435</v>
      </c>
      <c r="Q13" s="84">
        <f t="shared" si="2"/>
        <v>20</v>
      </c>
      <c r="R13" s="121">
        <f>Q13/Q7</f>
        <v>5.9259259259259256E-3</v>
      </c>
      <c r="S13" s="84"/>
      <c r="T13" s="84"/>
      <c r="U13" s="120" t="s">
        <v>435</v>
      </c>
      <c r="V13" s="84">
        <f t="shared" si="3"/>
        <v>3</v>
      </c>
      <c r="W13" s="121">
        <f>V13/V7</f>
        <v>1.1111111111111112E-2</v>
      </c>
      <c r="X13" s="84"/>
      <c r="Y13" s="84"/>
      <c r="Z13" s="120" t="s">
        <v>435</v>
      </c>
      <c r="AA13" s="84">
        <f t="shared" si="4"/>
        <v>11</v>
      </c>
      <c r="AB13" s="121">
        <f>AA13/AA7</f>
        <v>2.6506024096385541E-2</v>
      </c>
      <c r="AC13" s="84"/>
      <c r="AD13" s="84"/>
      <c r="AE13" s="120" t="s">
        <v>435</v>
      </c>
      <c r="AF13" s="84">
        <f t="shared" si="5"/>
        <v>0</v>
      </c>
      <c r="AG13" s="121">
        <f>AF13/AF7</f>
        <v>0</v>
      </c>
      <c r="AH13" s="84"/>
      <c r="AI13" s="84"/>
      <c r="AJ13" s="120" t="s">
        <v>435</v>
      </c>
      <c r="AK13" s="84">
        <f t="shared" si="6"/>
        <v>3</v>
      </c>
      <c r="AL13" s="121">
        <f>AK13/AK7</f>
        <v>1.4634146341463415E-2</v>
      </c>
      <c r="AM13" s="85"/>
      <c r="BP13" s="135"/>
      <c r="BQ13" s="135"/>
      <c r="BR13" s="135"/>
      <c r="BS13" s="135"/>
      <c r="BT13" s="135"/>
      <c r="BU13" s="135"/>
      <c r="BV13" s="135"/>
      <c r="BW13" s="135"/>
      <c r="BX13" s="135"/>
      <c r="BY13" s="135"/>
      <c r="BZ13" s="135"/>
      <c r="CA13" s="135"/>
      <c r="CB13" s="135"/>
      <c r="CC13" s="135"/>
      <c r="CD13" s="135"/>
      <c r="CE13" s="135"/>
      <c r="CF13" s="135"/>
      <c r="CG13" s="135"/>
      <c r="CH13" s="135"/>
      <c r="CI13" s="135"/>
      <c r="CJ13" s="135"/>
      <c r="CK13" s="135"/>
      <c r="CL13" s="135"/>
      <c r="CM13" s="135"/>
      <c r="CN13" s="135"/>
      <c r="CO13" s="135"/>
      <c r="CP13" s="135"/>
      <c r="CQ13" s="135"/>
      <c r="CR13" s="135"/>
      <c r="CS13" s="135"/>
      <c r="CT13" s="135"/>
      <c r="CU13" s="135"/>
      <c r="CV13" s="135"/>
      <c r="CW13" s="135"/>
      <c r="CX13" s="135"/>
      <c r="CY13" s="135"/>
      <c r="CZ13" s="135"/>
      <c r="DA13" s="135"/>
      <c r="DB13" s="135"/>
      <c r="DC13" s="135"/>
      <c r="DD13" s="135"/>
      <c r="DE13" s="135"/>
      <c r="DF13" s="135"/>
      <c r="DG13" s="135"/>
      <c r="DH13" s="135"/>
      <c r="DI13" s="135"/>
      <c r="DJ13" s="135"/>
      <c r="DK13" s="135"/>
      <c r="DL13" s="135"/>
      <c r="DM13" s="135"/>
      <c r="DN13" s="135"/>
      <c r="DO13" s="135"/>
      <c r="DP13" s="135"/>
      <c r="DQ13" s="135"/>
      <c r="DR13" s="135"/>
      <c r="DS13" s="135"/>
      <c r="DT13" s="135"/>
      <c r="DU13" s="135"/>
      <c r="DV13" s="135"/>
      <c r="DW13" s="135"/>
      <c r="DX13" s="135"/>
      <c r="DY13" s="135"/>
      <c r="DZ13" s="135"/>
      <c r="EA13" s="135"/>
      <c r="EB13" s="135"/>
      <c r="EC13" s="135"/>
      <c r="ED13" s="135"/>
      <c r="EE13" s="135"/>
      <c r="EF13" s="135"/>
      <c r="EG13" s="135"/>
      <c r="EH13" s="135"/>
      <c r="EI13" s="135"/>
      <c r="EJ13" s="135"/>
      <c r="EK13" s="135"/>
      <c r="EL13" s="135"/>
      <c r="EM13" s="135"/>
      <c r="EN13" s="135"/>
      <c r="EO13" s="135"/>
      <c r="EP13" s="135"/>
      <c r="EQ13" s="135"/>
      <c r="ER13" s="135"/>
      <c r="ES13" s="135"/>
      <c r="ET13" s="135"/>
      <c r="EU13" s="135"/>
      <c r="EV13" s="135"/>
    </row>
    <row r="14" spans="1:152" s="17" customFormat="1" ht="21.6" customHeight="1" x14ac:dyDescent="0.2">
      <c r="A14" s="14"/>
      <c r="B14" s="313" t="s">
        <v>29</v>
      </c>
      <c r="C14" s="314"/>
      <c r="D14" s="315"/>
      <c r="E14" s="178">
        <f>SUM(E15:E20)</f>
        <v>1026</v>
      </c>
      <c r="F14" s="64"/>
      <c r="G14" s="178">
        <f>SUM(G15:G20)</f>
        <v>968</v>
      </c>
      <c r="H14" s="64"/>
      <c r="I14" s="98">
        <f t="shared" si="9"/>
        <v>-5.6530214424951264E-2</v>
      </c>
      <c r="J14" s="109"/>
      <c r="L14" s="110"/>
      <c r="M14" s="110"/>
      <c r="N14" s="110"/>
      <c r="O14" s="110"/>
      <c r="P14" s="110"/>
      <c r="Q14" s="110"/>
      <c r="R14" s="110"/>
      <c r="S14" s="110"/>
      <c r="T14" s="110"/>
      <c r="U14" s="110"/>
      <c r="V14" s="110"/>
      <c r="W14" s="110"/>
      <c r="X14" s="110"/>
      <c r="Y14" s="110"/>
      <c r="Z14" s="110"/>
      <c r="AA14" s="110"/>
      <c r="AB14" s="110"/>
      <c r="AC14" s="110"/>
      <c r="AD14" s="110"/>
      <c r="AE14" s="110"/>
      <c r="AF14" s="110"/>
      <c r="AG14" s="110"/>
      <c r="AH14" s="110"/>
      <c r="AI14" s="110"/>
      <c r="AJ14" s="110"/>
      <c r="AK14" s="110"/>
      <c r="AL14" s="110"/>
      <c r="AM14" s="111"/>
      <c r="BP14" s="135"/>
      <c r="BQ14" s="135"/>
      <c r="BR14" s="135"/>
      <c r="BS14" s="135"/>
      <c r="BT14" s="135"/>
      <c r="BU14" s="135"/>
      <c r="BV14" s="135"/>
      <c r="BW14" s="135"/>
      <c r="BX14" s="135"/>
      <c r="BY14" s="135"/>
      <c r="BZ14" s="135"/>
      <c r="CA14" s="135"/>
      <c r="CB14" s="135"/>
      <c r="CC14" s="135"/>
      <c r="CD14" s="135"/>
      <c r="CE14" s="135"/>
      <c r="CF14" s="135"/>
      <c r="CG14" s="135"/>
      <c r="CH14" s="135"/>
      <c r="CI14" s="135"/>
      <c r="CJ14" s="135"/>
      <c r="CK14" s="135"/>
      <c r="CL14" s="135"/>
      <c r="CM14" s="135"/>
      <c r="CN14" s="135"/>
      <c r="CO14" s="135"/>
      <c r="CP14" s="135"/>
      <c r="CQ14" s="135"/>
      <c r="CR14" s="135"/>
      <c r="CS14" s="135"/>
      <c r="CT14" s="135"/>
      <c r="CU14" s="135"/>
      <c r="CV14" s="135"/>
      <c r="CW14" s="135"/>
      <c r="CX14" s="135"/>
      <c r="CY14" s="135"/>
      <c r="CZ14" s="135"/>
      <c r="DA14" s="135"/>
      <c r="DB14" s="135"/>
      <c r="DC14" s="135"/>
      <c r="DD14" s="135"/>
      <c r="DE14" s="135"/>
      <c r="DF14" s="135"/>
      <c r="DG14" s="135"/>
      <c r="DH14" s="135"/>
      <c r="DI14" s="135"/>
      <c r="DJ14" s="135"/>
      <c r="DK14" s="135"/>
      <c r="DL14" s="135"/>
      <c r="DM14" s="135"/>
      <c r="DN14" s="135"/>
      <c r="DO14" s="135"/>
      <c r="DP14" s="135"/>
      <c r="DQ14" s="135"/>
      <c r="DR14" s="135"/>
      <c r="DS14" s="135"/>
      <c r="DT14" s="135"/>
      <c r="DU14" s="135"/>
      <c r="DV14" s="135"/>
      <c r="DW14" s="135"/>
      <c r="DX14" s="135"/>
      <c r="DY14" s="135"/>
      <c r="DZ14" s="135"/>
      <c r="EA14" s="135"/>
      <c r="EB14" s="135"/>
      <c r="EC14" s="135"/>
      <c r="ED14" s="135"/>
      <c r="EE14" s="135"/>
      <c r="EF14" s="135"/>
      <c r="EG14" s="135"/>
      <c r="EH14" s="135"/>
      <c r="EI14" s="135"/>
      <c r="EJ14" s="135"/>
      <c r="EK14" s="135"/>
      <c r="EL14" s="135"/>
      <c r="EM14" s="135"/>
      <c r="EN14" s="135"/>
      <c r="EO14" s="135"/>
      <c r="EP14" s="135"/>
      <c r="EQ14" s="135"/>
      <c r="ER14" s="135"/>
      <c r="ES14" s="135"/>
      <c r="ET14" s="135"/>
      <c r="EU14" s="135"/>
      <c r="EV14" s="135"/>
    </row>
    <row r="15" spans="1:152" s="17" customFormat="1" ht="20.100000000000001" customHeight="1" x14ac:dyDescent="0.2">
      <c r="A15" s="16"/>
      <c r="B15" s="36" t="s">
        <v>30</v>
      </c>
      <c r="C15" s="28"/>
      <c r="D15" s="26"/>
      <c r="E15" s="40">
        <v>114</v>
      </c>
      <c r="F15" s="45">
        <f t="shared" si="7"/>
        <v>9.6610169491525427E-2</v>
      </c>
      <c r="G15" s="180">
        <v>107</v>
      </c>
      <c r="H15" s="122">
        <f>IFERROR(G15/G14,"")</f>
        <v>0.11053719008264463</v>
      </c>
      <c r="I15" s="37">
        <f t="shared" si="9"/>
        <v>-6.1403508771929821E-2</v>
      </c>
      <c r="J15" s="49">
        <v>0</v>
      </c>
      <c r="K15" s="45"/>
      <c r="L15" s="49">
        <v>114</v>
      </c>
      <c r="M15" s="61"/>
      <c r="N15" s="104">
        <f t="shared" ref="N15" si="10">IFERROR(( L15-J15)/J15,L15)</f>
        <v>114</v>
      </c>
      <c r="O15" s="90"/>
      <c r="P15" s="50"/>
      <c r="Q15" s="49"/>
      <c r="R15" s="61"/>
      <c r="S15" s="105"/>
      <c r="T15" s="90"/>
      <c r="U15" s="50"/>
      <c r="V15" s="49"/>
      <c r="W15" s="61"/>
      <c r="X15" s="105"/>
      <c r="Y15" s="90"/>
      <c r="Z15" s="50"/>
      <c r="AA15" s="49"/>
      <c r="AB15" s="61"/>
      <c r="AC15" s="105"/>
      <c r="AD15" s="90"/>
      <c r="AE15" s="50"/>
      <c r="AF15" s="49"/>
      <c r="AG15" s="61"/>
      <c r="AH15" s="105"/>
      <c r="AI15" s="90"/>
      <c r="AJ15" s="50"/>
      <c r="AK15" s="49"/>
      <c r="AL15" s="61"/>
      <c r="AM15" s="105"/>
      <c r="BP15" s="135"/>
      <c r="BQ15" s="135"/>
      <c r="BR15" s="135"/>
      <c r="BS15" s="135"/>
      <c r="BT15" s="135"/>
      <c r="BU15" s="135"/>
      <c r="BV15" s="135"/>
      <c r="BW15" s="135"/>
      <c r="BX15" s="135"/>
      <c r="BY15" s="135"/>
      <c r="BZ15" s="135"/>
      <c r="CA15" s="135"/>
      <c r="CB15" s="135"/>
      <c r="CC15" s="135"/>
      <c r="CD15" s="135"/>
      <c r="CE15" s="135"/>
      <c r="CF15" s="135"/>
      <c r="CG15" s="135"/>
      <c r="CH15" s="135"/>
      <c r="CI15" s="135"/>
      <c r="CJ15" s="135"/>
      <c r="CK15" s="135"/>
      <c r="CL15" s="135"/>
      <c r="CM15" s="135"/>
      <c r="CN15" s="135"/>
      <c r="CO15" s="135"/>
      <c r="CP15" s="135"/>
      <c r="CQ15" s="135"/>
      <c r="CR15" s="135"/>
      <c r="CS15" s="135"/>
      <c r="CT15" s="135"/>
      <c r="CU15" s="135"/>
      <c r="CV15" s="135"/>
      <c r="CW15" s="135"/>
      <c r="CX15" s="135"/>
      <c r="CY15" s="135"/>
      <c r="CZ15" s="135"/>
      <c r="DA15" s="135"/>
      <c r="DB15" s="135"/>
      <c r="DC15" s="135"/>
      <c r="DD15" s="135"/>
      <c r="DE15" s="135"/>
      <c r="DF15" s="135"/>
      <c r="DG15" s="135"/>
      <c r="DH15" s="135"/>
      <c r="DI15" s="135"/>
      <c r="DJ15" s="135"/>
      <c r="DK15" s="135"/>
      <c r="DL15" s="135"/>
      <c r="DM15" s="135"/>
      <c r="DN15" s="135"/>
      <c r="DO15" s="135"/>
      <c r="DP15" s="135"/>
      <c r="DQ15" s="135"/>
      <c r="DR15" s="135"/>
      <c r="DS15" s="135"/>
      <c r="DT15" s="135"/>
      <c r="DU15" s="135"/>
      <c r="DV15" s="135"/>
      <c r="DW15" s="135"/>
      <c r="DX15" s="135"/>
      <c r="DY15" s="135"/>
      <c r="DZ15" s="135"/>
      <c r="EA15" s="135"/>
      <c r="EB15" s="135"/>
      <c r="EC15" s="135"/>
      <c r="ED15" s="135"/>
      <c r="EE15" s="135"/>
      <c r="EF15" s="135"/>
      <c r="EG15" s="135"/>
      <c r="EH15" s="135"/>
      <c r="EI15" s="135"/>
      <c r="EJ15" s="135"/>
      <c r="EK15" s="135"/>
      <c r="EL15" s="135"/>
      <c r="EM15" s="135"/>
      <c r="EN15" s="135"/>
      <c r="EO15" s="135"/>
      <c r="EP15" s="135"/>
      <c r="EQ15" s="135"/>
      <c r="ER15" s="135"/>
      <c r="ES15" s="135"/>
      <c r="ET15" s="135"/>
      <c r="EU15" s="135"/>
      <c r="EV15" s="135"/>
    </row>
    <row r="16" spans="1:152" s="17" customFormat="1" ht="20.100000000000001" customHeight="1" x14ac:dyDescent="0.2">
      <c r="A16" s="16"/>
      <c r="B16" s="36" t="s">
        <v>31</v>
      </c>
      <c r="C16" s="28"/>
      <c r="D16" s="26"/>
      <c r="E16" s="40">
        <v>797</v>
      </c>
      <c r="F16" s="45">
        <f t="shared" si="7"/>
        <v>0.67542372881355928</v>
      </c>
      <c r="G16" s="180">
        <v>675</v>
      </c>
      <c r="H16" s="122">
        <f>IFERROR(G16/G14,"")</f>
        <v>0.6973140495867769</v>
      </c>
      <c r="I16" s="65">
        <f t="shared" si="9"/>
        <v>-0.15307402760351319</v>
      </c>
      <c r="J16" s="40"/>
      <c r="K16" s="45"/>
      <c r="L16" s="40"/>
      <c r="M16" s="18"/>
      <c r="N16" s="73"/>
      <c r="O16" s="86">
        <v>3</v>
      </c>
      <c r="P16" s="45"/>
      <c r="Q16" s="40">
        <v>797</v>
      </c>
      <c r="R16" s="18"/>
      <c r="S16" s="37">
        <f t="shared" ref="S16" si="11">IFERROR(( Q16-O16)/O16,Q16)</f>
        <v>264.66666666666669</v>
      </c>
      <c r="T16" s="86"/>
      <c r="U16" s="45"/>
      <c r="V16" s="40"/>
      <c r="W16" s="18"/>
      <c r="X16" s="37"/>
      <c r="Y16" s="86"/>
      <c r="Z16" s="45"/>
      <c r="AA16" s="40"/>
      <c r="AB16" s="18"/>
      <c r="AC16" s="37"/>
      <c r="AD16" s="86"/>
      <c r="AE16" s="45"/>
      <c r="AF16" s="40"/>
      <c r="AG16" s="18"/>
      <c r="AH16" s="37"/>
      <c r="AI16" s="86"/>
      <c r="AJ16" s="45"/>
      <c r="AK16" s="40"/>
      <c r="AL16" s="18"/>
      <c r="AM16" s="37"/>
      <c r="BP16" s="135"/>
      <c r="BQ16" s="135"/>
      <c r="BR16" s="135"/>
      <c r="BS16" s="135"/>
      <c r="BT16" s="135"/>
      <c r="BU16" s="135"/>
      <c r="BV16" s="135"/>
      <c r="BW16" s="135"/>
      <c r="BX16" s="135"/>
      <c r="BY16" s="135"/>
      <c r="BZ16" s="135"/>
      <c r="CA16" s="135"/>
      <c r="CB16" s="135"/>
      <c r="CC16" s="135"/>
      <c r="CD16" s="135"/>
      <c r="CE16" s="135"/>
      <c r="CF16" s="135"/>
      <c r="CG16" s="135"/>
      <c r="CH16" s="135"/>
      <c r="CI16" s="135"/>
      <c r="CJ16" s="135"/>
      <c r="CK16" s="135"/>
      <c r="CL16" s="135"/>
      <c r="CM16" s="135"/>
      <c r="CN16" s="135"/>
      <c r="CO16" s="135"/>
      <c r="CP16" s="135"/>
      <c r="CQ16" s="135"/>
      <c r="CR16" s="135"/>
      <c r="CS16" s="135"/>
      <c r="CT16" s="135"/>
      <c r="CU16" s="135"/>
      <c r="CV16" s="135"/>
      <c r="CW16" s="135"/>
      <c r="CX16" s="135"/>
      <c r="CY16" s="135"/>
      <c r="CZ16" s="135"/>
      <c r="DA16" s="135"/>
      <c r="DB16" s="135"/>
      <c r="DC16" s="135"/>
      <c r="DD16" s="135"/>
      <c r="DE16" s="135"/>
      <c r="DF16" s="135"/>
      <c r="DG16" s="135"/>
      <c r="DH16" s="135"/>
      <c r="DI16" s="135"/>
      <c r="DJ16" s="135"/>
      <c r="DK16" s="135"/>
      <c r="DL16" s="135"/>
      <c r="DM16" s="135"/>
      <c r="DN16" s="135"/>
      <c r="DO16" s="135"/>
      <c r="DP16" s="135"/>
      <c r="DQ16" s="135"/>
      <c r="DR16" s="135"/>
      <c r="DS16" s="135"/>
      <c r="DT16" s="135"/>
      <c r="DU16" s="135"/>
      <c r="DV16" s="135"/>
      <c r="DW16" s="135"/>
      <c r="DX16" s="135"/>
      <c r="DY16" s="135"/>
      <c r="DZ16" s="135"/>
      <c r="EA16" s="135"/>
      <c r="EB16" s="135"/>
      <c r="EC16" s="135"/>
      <c r="ED16" s="135"/>
      <c r="EE16" s="135"/>
      <c r="EF16" s="135"/>
      <c r="EG16" s="135"/>
      <c r="EH16" s="135"/>
      <c r="EI16" s="135"/>
      <c r="EJ16" s="135"/>
      <c r="EK16" s="135"/>
      <c r="EL16" s="135"/>
      <c r="EM16" s="135"/>
      <c r="EN16" s="135"/>
      <c r="EO16" s="135"/>
      <c r="EP16" s="135"/>
      <c r="EQ16" s="135"/>
      <c r="ER16" s="135"/>
      <c r="ES16" s="135"/>
      <c r="ET16" s="135"/>
      <c r="EU16" s="135"/>
      <c r="EV16" s="135"/>
    </row>
    <row r="17" spans="1:152" s="17" customFormat="1" ht="20.100000000000001" customHeight="1" x14ac:dyDescent="0.2">
      <c r="A17" s="16"/>
      <c r="B17" s="36" t="s">
        <v>32</v>
      </c>
      <c r="C17" s="28"/>
      <c r="D17" s="26"/>
      <c r="E17" s="40">
        <v>38</v>
      </c>
      <c r="F17" s="45">
        <f t="shared" si="7"/>
        <v>3.2203389830508473E-2</v>
      </c>
      <c r="G17" s="180">
        <v>54</v>
      </c>
      <c r="H17" s="122">
        <f>IFERROR(G17/G14,"")</f>
        <v>5.578512396694215E-2</v>
      </c>
      <c r="I17" s="65">
        <f t="shared" si="9"/>
        <v>0.42105263157894735</v>
      </c>
      <c r="J17" s="40"/>
      <c r="K17" s="45"/>
      <c r="L17" s="40"/>
      <c r="M17" s="18"/>
      <c r="N17" s="73"/>
      <c r="O17" s="86"/>
      <c r="P17" s="45"/>
      <c r="Q17" s="40"/>
      <c r="R17" s="18"/>
      <c r="S17" s="37"/>
      <c r="T17" s="86">
        <v>0</v>
      </c>
      <c r="U17" s="45"/>
      <c r="V17" s="40">
        <v>38</v>
      </c>
      <c r="W17" s="18"/>
      <c r="X17" s="37">
        <f t="shared" ref="X17" si="12">IFERROR(( V17-T17)/T17,V17)</f>
        <v>38</v>
      </c>
      <c r="Y17" s="86"/>
      <c r="Z17" s="45"/>
      <c r="AA17" s="40"/>
      <c r="AB17" s="18"/>
      <c r="AC17" s="37"/>
      <c r="AD17" s="86"/>
      <c r="AE17" s="45"/>
      <c r="AF17" s="40"/>
      <c r="AG17" s="18"/>
      <c r="AH17" s="37"/>
      <c r="AI17" s="86"/>
      <c r="AJ17" s="45"/>
      <c r="AK17" s="40"/>
      <c r="AL17" s="18"/>
      <c r="AM17" s="37"/>
      <c r="BP17" s="135"/>
      <c r="BQ17" s="135"/>
      <c r="BR17" s="135"/>
      <c r="BS17" s="135"/>
      <c r="BT17" s="135"/>
      <c r="BU17" s="135"/>
      <c r="BV17" s="135"/>
      <c r="BW17" s="135"/>
      <c r="BX17" s="135"/>
      <c r="BY17" s="135"/>
      <c r="BZ17" s="135"/>
      <c r="CA17" s="135"/>
      <c r="CB17" s="135"/>
      <c r="CC17" s="135"/>
      <c r="CD17" s="135"/>
      <c r="CE17" s="135"/>
      <c r="CF17" s="135"/>
      <c r="CG17" s="135"/>
      <c r="CH17" s="135"/>
      <c r="CI17" s="135"/>
      <c r="CJ17" s="135"/>
      <c r="CK17" s="135"/>
      <c r="CL17" s="135"/>
      <c r="CM17" s="135"/>
      <c r="CN17" s="135"/>
      <c r="CO17" s="135"/>
      <c r="CP17" s="135"/>
      <c r="CQ17" s="135"/>
      <c r="CR17" s="135"/>
      <c r="CS17" s="135"/>
      <c r="CT17" s="135"/>
      <c r="CU17" s="135"/>
      <c r="CV17" s="135"/>
      <c r="CW17" s="135"/>
      <c r="CX17" s="135"/>
      <c r="CY17" s="135"/>
      <c r="CZ17" s="135"/>
      <c r="DA17" s="135"/>
      <c r="DB17" s="135"/>
      <c r="DC17" s="135"/>
      <c r="DD17" s="135"/>
      <c r="DE17" s="135"/>
      <c r="DF17" s="135"/>
      <c r="DG17" s="135"/>
      <c r="DH17" s="135"/>
      <c r="DI17" s="135"/>
      <c r="DJ17" s="135"/>
      <c r="DK17" s="135"/>
      <c r="DL17" s="135"/>
      <c r="DM17" s="135"/>
      <c r="DN17" s="135"/>
      <c r="DO17" s="135"/>
      <c r="DP17" s="135"/>
      <c r="DQ17" s="135"/>
      <c r="DR17" s="135"/>
      <c r="DS17" s="135"/>
      <c r="DT17" s="135"/>
      <c r="DU17" s="135"/>
      <c r="DV17" s="135"/>
      <c r="DW17" s="135"/>
      <c r="DX17" s="135"/>
      <c r="DY17" s="135"/>
      <c r="DZ17" s="135"/>
      <c r="EA17" s="135"/>
      <c r="EB17" s="135"/>
      <c r="EC17" s="135"/>
      <c r="ED17" s="135"/>
      <c r="EE17" s="135"/>
      <c r="EF17" s="135"/>
      <c r="EG17" s="135"/>
      <c r="EH17" s="135"/>
      <c r="EI17" s="135"/>
      <c r="EJ17" s="135"/>
      <c r="EK17" s="135"/>
      <c r="EL17" s="135"/>
      <c r="EM17" s="135"/>
      <c r="EN17" s="135"/>
      <c r="EO17" s="135"/>
      <c r="EP17" s="135"/>
      <c r="EQ17" s="135"/>
      <c r="ER17" s="135"/>
      <c r="ES17" s="135"/>
      <c r="ET17" s="135"/>
      <c r="EU17" s="135"/>
      <c r="EV17" s="135"/>
    </row>
    <row r="18" spans="1:152" s="17" customFormat="1" ht="20.100000000000001" customHeight="1" x14ac:dyDescent="0.2">
      <c r="A18" s="16"/>
      <c r="B18" s="36" t="s">
        <v>33</v>
      </c>
      <c r="C18" s="28"/>
      <c r="D18" s="26"/>
      <c r="E18" s="40">
        <v>34</v>
      </c>
      <c r="F18" s="45">
        <f t="shared" si="7"/>
        <v>2.8813559322033899E-2</v>
      </c>
      <c r="G18" s="180">
        <v>83</v>
      </c>
      <c r="H18" s="122">
        <f>IFERROR(G18/G14,"")</f>
        <v>8.5743801652892568E-2</v>
      </c>
      <c r="I18" s="65">
        <f t="shared" si="9"/>
        <v>1.4411764705882353</v>
      </c>
      <c r="J18" s="40"/>
      <c r="K18" s="45"/>
      <c r="L18" s="40"/>
      <c r="M18" s="18"/>
      <c r="N18" s="73"/>
      <c r="O18" s="86"/>
      <c r="P18" s="45"/>
      <c r="Q18" s="40"/>
      <c r="R18" s="18"/>
      <c r="S18" s="37"/>
      <c r="T18" s="86"/>
      <c r="U18" s="45"/>
      <c r="V18" s="40"/>
      <c r="W18" s="18"/>
      <c r="X18" s="37"/>
      <c r="Y18" s="86">
        <v>0</v>
      </c>
      <c r="Z18" s="45"/>
      <c r="AA18" s="40">
        <v>34</v>
      </c>
      <c r="AB18" s="18"/>
      <c r="AC18" s="37">
        <f t="shared" ref="AC18" si="13">IFERROR(( AA18-Y18)/Y18,AA18)</f>
        <v>34</v>
      </c>
      <c r="AD18" s="86"/>
      <c r="AE18" s="45"/>
      <c r="AF18" s="40"/>
      <c r="AG18" s="18"/>
      <c r="AH18" s="37"/>
      <c r="AI18" s="86"/>
      <c r="AJ18" s="45"/>
      <c r="AK18" s="40"/>
      <c r="AL18" s="18"/>
      <c r="AM18" s="37"/>
      <c r="BP18" s="135"/>
      <c r="BQ18" s="135"/>
      <c r="BR18" s="135"/>
      <c r="BS18" s="135"/>
      <c r="BT18" s="135"/>
      <c r="BU18" s="135"/>
      <c r="BV18" s="135"/>
      <c r="BW18" s="135"/>
      <c r="BX18" s="135"/>
      <c r="BY18" s="135"/>
      <c r="BZ18" s="135"/>
      <c r="CA18" s="135"/>
      <c r="CB18" s="135"/>
      <c r="CC18" s="135"/>
      <c r="CD18" s="135"/>
      <c r="CE18" s="135"/>
      <c r="CF18" s="135"/>
      <c r="CG18" s="135"/>
      <c r="CH18" s="135"/>
      <c r="CI18" s="135"/>
      <c r="CJ18" s="135"/>
      <c r="CK18" s="135"/>
      <c r="CL18" s="135"/>
      <c r="CM18" s="135"/>
      <c r="CN18" s="135"/>
      <c r="CO18" s="135"/>
      <c r="CP18" s="135"/>
      <c r="CQ18" s="135"/>
      <c r="CR18" s="135"/>
      <c r="CS18" s="135"/>
      <c r="CT18" s="135"/>
      <c r="CU18" s="135"/>
      <c r="CV18" s="135"/>
      <c r="CW18" s="135"/>
      <c r="CX18" s="135"/>
      <c r="CY18" s="135"/>
      <c r="CZ18" s="135"/>
      <c r="DA18" s="135"/>
      <c r="DB18" s="135"/>
      <c r="DC18" s="135"/>
      <c r="DD18" s="135"/>
      <c r="DE18" s="135"/>
      <c r="DF18" s="135"/>
      <c r="DG18" s="135"/>
      <c r="DH18" s="135"/>
      <c r="DI18" s="135"/>
      <c r="DJ18" s="135"/>
      <c r="DK18" s="135"/>
      <c r="DL18" s="135"/>
      <c r="DM18" s="135"/>
      <c r="DN18" s="135"/>
      <c r="DO18" s="135"/>
      <c r="DP18" s="135"/>
      <c r="DQ18" s="135"/>
      <c r="DR18" s="135"/>
      <c r="DS18" s="135"/>
      <c r="DT18" s="135"/>
      <c r="DU18" s="135"/>
      <c r="DV18" s="135"/>
      <c r="DW18" s="135"/>
      <c r="DX18" s="135"/>
      <c r="DY18" s="135"/>
      <c r="DZ18" s="135"/>
      <c r="EA18" s="135"/>
      <c r="EB18" s="135"/>
      <c r="EC18" s="135"/>
      <c r="ED18" s="135"/>
      <c r="EE18" s="135"/>
      <c r="EF18" s="135"/>
      <c r="EG18" s="135"/>
      <c r="EH18" s="135"/>
      <c r="EI18" s="135"/>
      <c r="EJ18" s="135"/>
      <c r="EK18" s="135"/>
      <c r="EL18" s="135"/>
      <c r="EM18" s="135"/>
      <c r="EN18" s="135"/>
      <c r="EO18" s="135"/>
      <c r="EP18" s="135"/>
      <c r="EQ18" s="135"/>
      <c r="ER18" s="135"/>
      <c r="ES18" s="135"/>
      <c r="ET18" s="135"/>
      <c r="EU18" s="135"/>
      <c r="EV18" s="135"/>
    </row>
    <row r="19" spans="1:152" s="17" customFormat="1" ht="20.100000000000001" customHeight="1" x14ac:dyDescent="0.2">
      <c r="A19" s="16"/>
      <c r="B19" s="36" t="s">
        <v>74</v>
      </c>
      <c r="C19" s="28"/>
      <c r="D19" s="26"/>
      <c r="E19" s="40">
        <v>6</v>
      </c>
      <c r="F19" s="45">
        <f t="shared" si="7"/>
        <v>5.084745762711864E-3</v>
      </c>
      <c r="G19" s="180">
        <v>8</v>
      </c>
      <c r="H19" s="122">
        <f>IFERROR(G19/G14,"")</f>
        <v>8.2644628099173556E-3</v>
      </c>
      <c r="I19" s="65">
        <f t="shared" si="9"/>
        <v>0.33333333333333331</v>
      </c>
      <c r="J19" s="40"/>
      <c r="K19" s="45"/>
      <c r="L19" s="40"/>
      <c r="M19" s="18"/>
      <c r="N19" s="73"/>
      <c r="O19" s="86"/>
      <c r="P19" s="45"/>
      <c r="Q19" s="40"/>
      <c r="R19" s="18"/>
      <c r="S19" s="37"/>
      <c r="T19" s="86"/>
      <c r="U19" s="45"/>
      <c r="V19" s="40"/>
      <c r="W19" s="18"/>
      <c r="X19" s="37"/>
      <c r="Y19" s="86"/>
      <c r="Z19" s="45"/>
      <c r="AA19" s="40"/>
      <c r="AB19" s="18"/>
      <c r="AC19" s="37"/>
      <c r="AD19" s="86">
        <v>0</v>
      </c>
      <c r="AE19" s="45"/>
      <c r="AF19" s="40">
        <v>6</v>
      </c>
      <c r="AG19" s="18"/>
      <c r="AH19" s="37">
        <f t="shared" ref="AH19" si="14">IFERROR(( AF19-AD19)/AD19,AF19)</f>
        <v>6</v>
      </c>
      <c r="AI19" s="86"/>
      <c r="AJ19" s="45"/>
      <c r="AK19" s="40"/>
      <c r="AL19" s="18"/>
      <c r="AM19" s="37"/>
      <c r="BP19" s="135"/>
      <c r="BQ19" s="135"/>
      <c r="BR19" s="135"/>
      <c r="BS19" s="135"/>
      <c r="BT19" s="135"/>
      <c r="BU19" s="135"/>
      <c r="BV19" s="135"/>
      <c r="BW19" s="135"/>
      <c r="BX19" s="135"/>
      <c r="BY19" s="135"/>
      <c r="BZ19" s="135"/>
      <c r="CA19" s="135"/>
      <c r="CB19" s="135"/>
      <c r="CC19" s="135"/>
      <c r="CD19" s="135"/>
      <c r="CE19" s="135"/>
      <c r="CF19" s="135"/>
      <c r="CG19" s="135"/>
      <c r="CH19" s="135"/>
      <c r="CI19" s="135"/>
      <c r="CJ19" s="135"/>
      <c r="CK19" s="135"/>
      <c r="CL19" s="135"/>
      <c r="CM19" s="135"/>
      <c r="CN19" s="135"/>
      <c r="CO19" s="135"/>
      <c r="CP19" s="135"/>
      <c r="CQ19" s="135"/>
      <c r="CR19" s="135"/>
      <c r="CS19" s="135"/>
      <c r="CT19" s="135"/>
      <c r="CU19" s="135"/>
      <c r="CV19" s="135"/>
      <c r="CW19" s="135"/>
      <c r="CX19" s="135"/>
      <c r="CY19" s="135"/>
      <c r="CZ19" s="135"/>
      <c r="DA19" s="135"/>
      <c r="DB19" s="135"/>
      <c r="DC19" s="135"/>
      <c r="DD19" s="135"/>
      <c r="DE19" s="135"/>
      <c r="DF19" s="135"/>
      <c r="DG19" s="135"/>
      <c r="DH19" s="135"/>
      <c r="DI19" s="135"/>
      <c r="DJ19" s="135"/>
      <c r="DK19" s="135"/>
      <c r="DL19" s="135"/>
      <c r="DM19" s="135"/>
      <c r="DN19" s="135"/>
      <c r="DO19" s="135"/>
      <c r="DP19" s="135"/>
      <c r="DQ19" s="135"/>
      <c r="DR19" s="135"/>
      <c r="DS19" s="135"/>
      <c r="DT19" s="135"/>
      <c r="DU19" s="135"/>
      <c r="DV19" s="135"/>
      <c r="DW19" s="135"/>
      <c r="DX19" s="135"/>
      <c r="DY19" s="135"/>
      <c r="DZ19" s="135"/>
      <c r="EA19" s="135"/>
      <c r="EB19" s="135"/>
      <c r="EC19" s="135"/>
      <c r="ED19" s="135"/>
      <c r="EE19" s="135"/>
      <c r="EF19" s="135"/>
      <c r="EG19" s="135"/>
      <c r="EH19" s="135"/>
      <c r="EI19" s="135"/>
      <c r="EJ19" s="135"/>
      <c r="EK19" s="135"/>
      <c r="EL19" s="135"/>
      <c r="EM19" s="135"/>
      <c r="EN19" s="135"/>
      <c r="EO19" s="135"/>
      <c r="EP19" s="135"/>
      <c r="EQ19" s="135"/>
      <c r="ER19" s="135"/>
      <c r="ES19" s="135"/>
      <c r="ET19" s="135"/>
      <c r="EU19" s="135"/>
      <c r="EV19" s="135"/>
    </row>
    <row r="20" spans="1:152" s="17" customFormat="1" ht="20.100000000000001" customHeight="1" x14ac:dyDescent="0.2">
      <c r="A20" s="16"/>
      <c r="B20" s="36" t="s">
        <v>34</v>
      </c>
      <c r="C20" s="28"/>
      <c r="D20" s="26"/>
      <c r="E20" s="40">
        <v>37</v>
      </c>
      <c r="F20" s="45">
        <f t="shared" si="7"/>
        <v>3.1355932203389829E-2</v>
      </c>
      <c r="G20" s="180">
        <v>41</v>
      </c>
      <c r="H20" s="122">
        <f>IFERROR(G20/G14,"")</f>
        <v>4.2355371900826444E-2</v>
      </c>
      <c r="I20" s="65">
        <f t="shared" si="9"/>
        <v>0.10810810810810811</v>
      </c>
      <c r="J20" s="40"/>
      <c r="K20" s="45"/>
      <c r="L20" s="40"/>
      <c r="M20" s="18"/>
      <c r="N20" s="73"/>
      <c r="O20" s="86"/>
      <c r="P20" s="45"/>
      <c r="Q20" s="40"/>
      <c r="R20" s="18"/>
      <c r="S20" s="37"/>
      <c r="T20" s="86"/>
      <c r="U20" s="45"/>
      <c r="V20" s="40"/>
      <c r="W20" s="18"/>
      <c r="X20" s="37"/>
      <c r="Y20" s="86"/>
      <c r="Z20" s="45"/>
      <c r="AA20" s="40"/>
      <c r="AB20" s="18"/>
      <c r="AC20" s="37"/>
      <c r="AD20" s="86"/>
      <c r="AE20" s="45"/>
      <c r="AF20" s="40"/>
      <c r="AG20" s="18"/>
      <c r="AH20" s="37"/>
      <c r="AI20" s="86">
        <v>0</v>
      </c>
      <c r="AJ20" s="45"/>
      <c r="AK20" s="40">
        <v>37</v>
      </c>
      <c r="AL20" s="18"/>
      <c r="AM20" s="37">
        <f t="shared" ref="AM20" si="15">IFERROR(( AK20-AI20)/AI20,AK20)</f>
        <v>37</v>
      </c>
      <c r="BP20" s="135"/>
      <c r="BQ20" s="135"/>
      <c r="BR20" s="135"/>
      <c r="BS20" s="135"/>
      <c r="BT20" s="135"/>
      <c r="BU20" s="135"/>
      <c r="BV20" s="135"/>
      <c r="BW20" s="135"/>
      <c r="BX20" s="135"/>
      <c r="BY20" s="135"/>
      <c r="BZ20" s="135"/>
      <c r="CA20" s="135"/>
      <c r="CB20" s="135"/>
      <c r="CC20" s="135"/>
      <c r="CD20" s="135"/>
      <c r="CE20" s="135"/>
      <c r="CF20" s="135"/>
      <c r="CG20" s="135"/>
      <c r="CH20" s="135"/>
      <c r="CI20" s="135"/>
      <c r="CJ20" s="135"/>
      <c r="CK20" s="135"/>
      <c r="CL20" s="135"/>
      <c r="CM20" s="135"/>
      <c r="CN20" s="135"/>
      <c r="CO20" s="135"/>
      <c r="CP20" s="135"/>
      <c r="CQ20" s="135"/>
      <c r="CR20" s="135"/>
      <c r="CS20" s="135"/>
      <c r="CT20" s="135"/>
      <c r="CU20" s="135"/>
      <c r="CV20" s="135"/>
      <c r="CW20" s="135"/>
      <c r="CX20" s="135"/>
      <c r="CY20" s="135"/>
      <c r="CZ20" s="135"/>
      <c r="DA20" s="135"/>
      <c r="DB20" s="135"/>
      <c r="DC20" s="135"/>
      <c r="DD20" s="135"/>
      <c r="DE20" s="135"/>
      <c r="DF20" s="135"/>
      <c r="DG20" s="135"/>
      <c r="DH20" s="135"/>
      <c r="DI20" s="135"/>
      <c r="DJ20" s="135"/>
      <c r="DK20" s="135"/>
      <c r="DL20" s="135"/>
      <c r="DM20" s="135"/>
      <c r="DN20" s="135"/>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row>
    <row r="21" spans="1:152" s="17" customFormat="1" ht="51.75" customHeight="1" thickBot="1" x14ac:dyDescent="0.25">
      <c r="A21" s="16"/>
      <c r="B21" s="137" t="s">
        <v>35</v>
      </c>
      <c r="C21" s="138" t="s">
        <v>36</v>
      </c>
      <c r="D21" s="139" t="s">
        <v>37</v>
      </c>
      <c r="E21" s="139">
        <f>E22+E29+E36+E43+E50</f>
        <v>5130</v>
      </c>
      <c r="F21" s="182"/>
      <c r="G21" s="182">
        <f t="shared" ref="G21" si="16">G22+G29+G36+G43+G50</f>
        <v>4840</v>
      </c>
      <c r="H21" s="139"/>
      <c r="I21" s="66"/>
      <c r="J21" s="139">
        <f>J22+J29+J36+J43+J50</f>
        <v>570</v>
      </c>
      <c r="K21" s="139"/>
      <c r="L21" s="139">
        <f t="shared" ref="L21" si="17">L22+L29+L36+L43+L50</f>
        <v>535</v>
      </c>
      <c r="M21" s="139"/>
      <c r="N21" s="74"/>
      <c r="O21" s="87">
        <f>O22+O29+O36+O43+O50</f>
        <v>3985</v>
      </c>
      <c r="P21" s="139"/>
      <c r="Q21" s="139">
        <f t="shared" ref="Q21" si="18">Q22+Q29+Q36+Q43+Q50</f>
        <v>3375</v>
      </c>
      <c r="R21" s="139"/>
      <c r="S21" s="88"/>
      <c r="T21" s="87">
        <f>T22+T29+T36+T43+T50</f>
        <v>190</v>
      </c>
      <c r="U21" s="139"/>
      <c r="V21" s="139">
        <f t="shared" ref="V21" si="19">V22+V29+V36+V43+V50</f>
        <v>270</v>
      </c>
      <c r="W21" s="139"/>
      <c r="X21" s="88"/>
      <c r="Y21" s="87">
        <f>Y22+Y29+Y36+Y43+Y50</f>
        <v>170</v>
      </c>
      <c r="Z21" s="139"/>
      <c r="AA21" s="139">
        <f t="shared" ref="AA21" si="20">AA22+AA29+AA36+AA43+AA50</f>
        <v>415</v>
      </c>
      <c r="AB21" s="139"/>
      <c r="AC21" s="88"/>
      <c r="AD21" s="87">
        <f>AD22+AD29+AD36+AD43+AD50</f>
        <v>30</v>
      </c>
      <c r="AE21" s="139"/>
      <c r="AF21" s="139">
        <f t="shared" ref="AF21" si="21">AF22+AF29+AF36+AF43+AF50</f>
        <v>40</v>
      </c>
      <c r="AG21" s="139"/>
      <c r="AH21" s="88"/>
      <c r="AI21" s="87">
        <f>AI22+AI29+AI36+AI43+AI50</f>
        <v>185</v>
      </c>
      <c r="AJ21" s="139"/>
      <c r="AK21" s="139">
        <f t="shared" ref="AK21" si="22">AK22+AK29+AK36+AK43+AK50</f>
        <v>205</v>
      </c>
      <c r="AL21" s="139"/>
      <c r="AM21" s="88"/>
      <c r="BP21" s="135"/>
      <c r="BQ21" s="135"/>
      <c r="BR21" s="135"/>
      <c r="BS21" s="135"/>
      <c r="BT21" s="135"/>
      <c r="BU21" s="135"/>
      <c r="BV21" s="135"/>
      <c r="BW21" s="135"/>
      <c r="BX21" s="135"/>
      <c r="BY21" s="135"/>
      <c r="BZ21" s="135"/>
      <c r="CA21" s="135"/>
      <c r="CB21" s="135"/>
      <c r="CC21" s="135"/>
      <c r="CD21" s="135"/>
      <c r="CE21" s="135"/>
      <c r="CF21" s="135"/>
      <c r="CG21" s="135"/>
      <c r="CH21" s="135"/>
      <c r="CI21" s="135"/>
      <c r="CJ21" s="135"/>
      <c r="CK21" s="135"/>
      <c r="CL21" s="135"/>
      <c r="CM21" s="135"/>
      <c r="CN21" s="135"/>
      <c r="CO21" s="135"/>
      <c r="CP21" s="135"/>
      <c r="CQ21" s="135"/>
      <c r="CR21" s="135"/>
      <c r="CS21" s="135"/>
      <c r="CT21" s="135"/>
      <c r="CU21" s="135"/>
      <c r="CV21" s="135"/>
      <c r="CW21" s="135"/>
      <c r="CX21" s="135"/>
      <c r="CY21" s="135"/>
      <c r="CZ21" s="135"/>
      <c r="DA21" s="135"/>
      <c r="DB21" s="135"/>
      <c r="DC21" s="135"/>
      <c r="DD21" s="135"/>
      <c r="DE21" s="135"/>
      <c r="DF21" s="135"/>
      <c r="DG21" s="135"/>
      <c r="DH21" s="135"/>
      <c r="DI21" s="135"/>
      <c r="DJ21" s="135"/>
      <c r="DK21" s="135"/>
      <c r="DL21" s="135"/>
      <c r="DM21" s="135"/>
      <c r="DN21" s="135"/>
      <c r="DO21" s="135"/>
      <c r="DP21" s="135"/>
      <c r="DQ21" s="135"/>
      <c r="DR21" s="135"/>
      <c r="DS21" s="135"/>
      <c r="DT21" s="135"/>
      <c r="DU21" s="135"/>
      <c r="DV21" s="135"/>
      <c r="DW21" s="135"/>
      <c r="DX21" s="135"/>
      <c r="DY21" s="135"/>
      <c r="DZ21" s="135"/>
      <c r="EA21" s="135"/>
      <c r="EB21" s="135"/>
      <c r="EC21" s="135"/>
      <c r="ED21" s="135"/>
      <c r="EE21" s="135"/>
      <c r="EF21" s="135"/>
      <c r="EG21" s="135"/>
      <c r="EH21" s="135"/>
      <c r="EI21" s="135"/>
      <c r="EJ21" s="135"/>
      <c r="EK21" s="135"/>
      <c r="EL21" s="135"/>
      <c r="EM21" s="135"/>
      <c r="EN21" s="135"/>
      <c r="EO21" s="135"/>
      <c r="EP21" s="135"/>
      <c r="EQ21" s="135"/>
      <c r="ER21" s="135"/>
      <c r="ES21" s="135"/>
      <c r="ET21" s="135"/>
      <c r="EU21" s="135"/>
      <c r="EV21" s="135"/>
    </row>
    <row r="22" spans="1:152" s="17" customFormat="1" ht="21.6" customHeight="1" thickBot="1" x14ac:dyDescent="0.25">
      <c r="A22" s="16"/>
      <c r="B22" s="51" t="s">
        <v>18</v>
      </c>
      <c r="C22" s="52"/>
      <c r="D22" s="53"/>
      <c r="E22" s="54">
        <f t="shared" ref="E22:G22" si="23">SUM(E23:E28)</f>
        <v>1026</v>
      </c>
      <c r="F22" s="184"/>
      <c r="G22" s="184">
        <f t="shared" si="23"/>
        <v>968</v>
      </c>
      <c r="H22" s="55"/>
      <c r="I22" s="67"/>
      <c r="J22" s="54">
        <f>SUM(J23:J28)</f>
        <v>114</v>
      </c>
      <c r="K22" s="54"/>
      <c r="L22" s="54">
        <f t="shared" ref="L22" si="24">SUM(L23:L28)</f>
        <v>107</v>
      </c>
      <c r="M22" s="55"/>
      <c r="N22" s="75"/>
      <c r="O22" s="89">
        <f>SUM(O23:O28)</f>
        <v>797</v>
      </c>
      <c r="P22" s="54"/>
      <c r="Q22" s="54">
        <f t="shared" ref="Q22" si="25">SUM(Q23:Q28)</f>
        <v>675</v>
      </c>
      <c r="R22" s="55"/>
      <c r="S22" s="67"/>
      <c r="T22" s="89">
        <f>SUM(T23:T28)</f>
        <v>38</v>
      </c>
      <c r="U22" s="54"/>
      <c r="V22" s="54">
        <f t="shared" ref="V22" si="26">SUM(V23:V28)</f>
        <v>54</v>
      </c>
      <c r="W22" s="55"/>
      <c r="X22" s="67"/>
      <c r="Y22" s="89">
        <f>SUM(Y23:Y28)</f>
        <v>34</v>
      </c>
      <c r="Z22" s="54"/>
      <c r="AA22" s="54">
        <f t="shared" ref="AA22" si="27">SUM(AA23:AA28)</f>
        <v>83</v>
      </c>
      <c r="AB22" s="55"/>
      <c r="AC22" s="67"/>
      <c r="AD22" s="89">
        <f>SUM(AD23:AD28)</f>
        <v>6</v>
      </c>
      <c r="AE22" s="54"/>
      <c r="AF22" s="54">
        <f t="shared" ref="AF22" si="28">SUM(AF23:AF28)</f>
        <v>8</v>
      </c>
      <c r="AG22" s="55"/>
      <c r="AH22" s="67"/>
      <c r="AI22" s="89">
        <f>SUM(AI23:AI28)</f>
        <v>37</v>
      </c>
      <c r="AJ22" s="54"/>
      <c r="AK22" s="54">
        <f t="shared" ref="AK22" si="29">SUM(AK23:AK28)</f>
        <v>41</v>
      </c>
      <c r="AL22" s="55"/>
      <c r="AM22" s="67"/>
      <c r="BP22" s="135"/>
      <c r="BQ22" s="135"/>
      <c r="BR22" s="135"/>
      <c r="BS22" s="135"/>
      <c r="BT22" s="135"/>
      <c r="BU22" s="135"/>
      <c r="BV22" s="135"/>
      <c r="BW22" s="135"/>
      <c r="BX22" s="135"/>
      <c r="BY22" s="135"/>
      <c r="BZ22" s="135"/>
      <c r="CA22" s="135"/>
      <c r="CB22" s="135"/>
      <c r="CC22" s="135"/>
      <c r="CD22" s="135"/>
      <c r="CE22" s="135"/>
      <c r="CF22" s="135"/>
      <c r="CG22" s="135"/>
      <c r="CH22" s="135"/>
      <c r="CI22" s="135"/>
      <c r="CJ22" s="135"/>
      <c r="CK22" s="135"/>
      <c r="CL22" s="135"/>
      <c r="CM22" s="135"/>
      <c r="CN22" s="135"/>
      <c r="CO22" s="135"/>
      <c r="CP22" s="135"/>
      <c r="CQ22" s="135"/>
      <c r="CR22" s="135"/>
      <c r="CS22" s="135"/>
      <c r="CT22" s="135"/>
      <c r="CU22" s="135"/>
      <c r="CV22" s="135"/>
      <c r="CW22" s="135"/>
      <c r="CX22" s="135"/>
      <c r="CY22" s="135"/>
      <c r="CZ22" s="135"/>
      <c r="DA22" s="135"/>
      <c r="DB22" s="135"/>
      <c r="DC22" s="135"/>
      <c r="DD22" s="135"/>
      <c r="DE22" s="135"/>
      <c r="DF22" s="135"/>
      <c r="DG22" s="135"/>
      <c r="DH22" s="135"/>
      <c r="DI22" s="135"/>
      <c r="DJ22" s="135"/>
      <c r="DK22" s="135"/>
      <c r="DL22" s="135"/>
      <c r="DM22" s="135"/>
      <c r="DN22" s="135"/>
      <c r="DO22" s="135"/>
      <c r="DP22" s="135"/>
      <c r="DQ22" s="135"/>
      <c r="DR22" s="135"/>
      <c r="DS22" s="135"/>
      <c r="DT22" s="135"/>
      <c r="DU22" s="135"/>
      <c r="DV22" s="135"/>
      <c r="DW22" s="135"/>
      <c r="DX22" s="135"/>
      <c r="DY22" s="135"/>
      <c r="DZ22" s="135"/>
      <c r="EA22" s="135"/>
      <c r="EB22" s="135"/>
      <c r="EC22" s="135"/>
      <c r="ED22" s="135"/>
      <c r="EE22" s="135"/>
      <c r="EF22" s="135"/>
      <c r="EG22" s="135"/>
      <c r="EH22" s="135"/>
      <c r="EI22" s="135"/>
      <c r="EJ22" s="135"/>
      <c r="EK22" s="135"/>
      <c r="EL22" s="135"/>
      <c r="EM22" s="135"/>
      <c r="EN22" s="135"/>
      <c r="EO22" s="135"/>
      <c r="EP22" s="135"/>
      <c r="EQ22" s="135"/>
      <c r="ER22" s="135"/>
      <c r="ES22" s="135"/>
      <c r="ET22" s="135"/>
      <c r="EU22" s="135"/>
      <c r="EV22" s="135"/>
    </row>
    <row r="23" spans="1:152" s="17" customFormat="1" ht="20.100000000000001" customHeight="1" x14ac:dyDescent="0.2">
      <c r="A23" s="16"/>
      <c r="B23" s="47" t="s">
        <v>44</v>
      </c>
      <c r="C23" s="27"/>
      <c r="D23" s="48"/>
      <c r="E23" s="49">
        <v>536</v>
      </c>
      <c r="F23" s="50">
        <f t="shared" si="7"/>
        <v>0.45423728813559322</v>
      </c>
      <c r="G23" s="183">
        <v>590</v>
      </c>
      <c r="H23" s="123">
        <f>IFERROR(G23/G22,"")</f>
        <v>0.60950413223140498</v>
      </c>
      <c r="I23" s="68">
        <f t="shared" si="9"/>
        <v>0.10074626865671642</v>
      </c>
      <c r="J23" s="196">
        <v>55</v>
      </c>
      <c r="K23" s="50" t="str">
        <f t="shared" ref="K23:K28" si="30">IFERROR(J23/J$9,"")</f>
        <v/>
      </c>
      <c r="L23" s="201">
        <v>67</v>
      </c>
      <c r="M23" s="123">
        <f>IFERROR(L23/L22,"")</f>
        <v>0.62616822429906538</v>
      </c>
      <c r="N23" s="76">
        <f t="shared" ref="N23:N28" si="31">IFERROR(( L23-J23)/J23,L23)</f>
        <v>0.21818181818181817</v>
      </c>
      <c r="O23" s="196">
        <v>445</v>
      </c>
      <c r="P23" s="50" t="str">
        <f t="shared" ref="P23:P28" si="32">IFERROR(O23/O$9,"")</f>
        <v/>
      </c>
      <c r="Q23" s="215">
        <v>413</v>
      </c>
      <c r="R23" s="123">
        <f>IFERROR(Q23/Q22,"")</f>
        <v>0.61185185185185187</v>
      </c>
      <c r="S23" s="68">
        <f>IFERROR(( Q23-O23)/O23,Q23)</f>
        <v>-7.1910112359550568E-2</v>
      </c>
      <c r="T23" s="196">
        <v>20</v>
      </c>
      <c r="U23" s="50" t="str">
        <f t="shared" ref="U23:U28" si="33">IFERROR(T23/T$9,"")</f>
        <v/>
      </c>
      <c r="V23" s="230">
        <v>39</v>
      </c>
      <c r="W23" s="123">
        <f>IFERROR(V23/V22,"")</f>
        <v>0.72222222222222221</v>
      </c>
      <c r="X23" s="68">
        <f t="shared" ref="X23:X28" si="34">IFERROR(( V23-T23)/T23,V23)</f>
        <v>0.95</v>
      </c>
      <c r="Y23" s="196">
        <v>7</v>
      </c>
      <c r="Z23" s="50" t="str">
        <f t="shared" ref="Z23:Z28" si="35">IFERROR(Y23/Y$9,"")</f>
        <v/>
      </c>
      <c r="AA23" s="245">
        <v>43</v>
      </c>
      <c r="AB23" s="123">
        <f>IFERROR(AA23/AA22,"")</f>
        <v>0.51807228915662651</v>
      </c>
      <c r="AC23" s="68">
        <f t="shared" ref="AC23:AC28" si="36">IFERROR(( AA23-Y23)/Y23,AA23)</f>
        <v>5.1428571428571432</v>
      </c>
      <c r="AD23" s="196">
        <v>2</v>
      </c>
      <c r="AE23" s="50" t="str">
        <f t="shared" ref="AE23:AE28" si="37">IFERROR(AD23/AD$9,"")</f>
        <v/>
      </c>
      <c r="AF23" s="260">
        <v>4</v>
      </c>
      <c r="AG23" s="123">
        <f>IFERROR(AF23/AF22,"")</f>
        <v>0.5</v>
      </c>
      <c r="AH23" s="68">
        <f t="shared" ref="AH23:AH28" si="38">IFERROR(( AF23-AD23)/AD23,AF23)</f>
        <v>1</v>
      </c>
      <c r="AI23" s="196">
        <v>7</v>
      </c>
      <c r="AJ23" s="50" t="str">
        <f t="shared" ref="AJ23:AJ28" si="39">IFERROR(AI23/AI$9,"")</f>
        <v/>
      </c>
      <c r="AK23" s="275">
        <v>24</v>
      </c>
      <c r="AL23" s="123">
        <f>IFERROR(AK23/AK22,"")</f>
        <v>0.58536585365853655</v>
      </c>
      <c r="AM23" s="68">
        <f t="shared" ref="AM23:AM28" si="40">IFERROR(( AK23-AI23)/AI23,AK23)</f>
        <v>2.4285714285714284</v>
      </c>
      <c r="BP23" s="135"/>
      <c r="BQ23" s="135"/>
      <c r="BR23" s="135"/>
      <c r="BS23" s="135"/>
      <c r="BT23" s="135"/>
      <c r="BU23" s="135"/>
      <c r="BV23" s="135"/>
      <c r="BW23" s="135"/>
      <c r="BX23" s="135"/>
      <c r="BY23" s="135"/>
      <c r="BZ23" s="135"/>
      <c r="CA23" s="135"/>
      <c r="CB23" s="135"/>
      <c r="CC23" s="135"/>
      <c r="CD23" s="135"/>
      <c r="CE23" s="135"/>
      <c r="CF23" s="135"/>
      <c r="CG23" s="135"/>
      <c r="CH23" s="135"/>
      <c r="CI23" s="135"/>
      <c r="CJ23" s="135"/>
      <c r="CK23" s="135"/>
      <c r="CL23" s="135"/>
      <c r="CM23" s="135"/>
      <c r="CN23" s="135"/>
      <c r="CO23" s="135"/>
      <c r="CP23" s="135"/>
      <c r="CQ23" s="135"/>
      <c r="CR23" s="135"/>
      <c r="CS23" s="135"/>
      <c r="CT23" s="135"/>
      <c r="CU23" s="135"/>
      <c r="CV23" s="135"/>
      <c r="CW23" s="135"/>
      <c r="CX23" s="135"/>
      <c r="CY23" s="135"/>
      <c r="CZ23" s="135"/>
      <c r="DA23" s="135"/>
      <c r="DB23" s="135"/>
      <c r="DC23" s="135"/>
      <c r="DD23" s="135"/>
      <c r="DE23" s="135"/>
      <c r="DF23" s="135"/>
      <c r="DG23" s="135"/>
      <c r="DH23" s="135"/>
      <c r="DI23" s="135"/>
      <c r="DJ23" s="135"/>
      <c r="DK23" s="135"/>
      <c r="DL23" s="135"/>
      <c r="DM23" s="135"/>
      <c r="DN23" s="135"/>
      <c r="DO23" s="135"/>
      <c r="DP23" s="135"/>
      <c r="DQ23" s="135"/>
      <c r="DR23" s="135"/>
      <c r="DS23" s="135"/>
      <c r="DT23" s="135"/>
      <c r="DU23" s="135"/>
      <c r="DV23" s="135"/>
      <c r="DW23" s="135"/>
      <c r="DX23" s="135"/>
      <c r="DY23" s="135"/>
      <c r="DZ23" s="135"/>
      <c r="EA23" s="135"/>
      <c r="EB23" s="135"/>
      <c r="EC23" s="135"/>
      <c r="ED23" s="135"/>
      <c r="EE23" s="135"/>
      <c r="EF23" s="135"/>
      <c r="EG23" s="135"/>
      <c r="EH23" s="135"/>
      <c r="EI23" s="135"/>
      <c r="EJ23" s="135"/>
      <c r="EK23" s="135"/>
      <c r="EL23" s="135"/>
      <c r="EM23" s="135"/>
      <c r="EN23" s="135"/>
      <c r="EO23" s="135"/>
      <c r="EP23" s="135"/>
      <c r="EQ23" s="135"/>
      <c r="ER23" s="135"/>
      <c r="ES23" s="135"/>
      <c r="ET23" s="135"/>
      <c r="EU23" s="135"/>
      <c r="EV23" s="135"/>
    </row>
    <row r="24" spans="1:152" s="17" customFormat="1" ht="20.100000000000001" customHeight="1" x14ac:dyDescent="0.2">
      <c r="A24" s="16"/>
      <c r="B24" s="38" t="s">
        <v>45</v>
      </c>
      <c r="C24" s="28"/>
      <c r="D24" s="26"/>
      <c r="E24" s="40">
        <v>361</v>
      </c>
      <c r="F24" s="45">
        <f t="shared" si="7"/>
        <v>0.30593220338983051</v>
      </c>
      <c r="G24" s="181">
        <v>345</v>
      </c>
      <c r="H24" s="124">
        <f>IFERROR(G24/G22,"")</f>
        <v>0.35640495867768596</v>
      </c>
      <c r="I24" s="65">
        <f t="shared" si="9"/>
        <v>-4.4321329639889197E-2</v>
      </c>
      <c r="J24" s="195">
        <v>15</v>
      </c>
      <c r="K24" s="45" t="str">
        <f t="shared" si="30"/>
        <v/>
      </c>
      <c r="L24" s="200">
        <v>27</v>
      </c>
      <c r="M24" s="124">
        <f>IFERROR(L24/L22,"")</f>
        <v>0.25233644859813081</v>
      </c>
      <c r="N24" s="77">
        <f t="shared" si="31"/>
        <v>0.8</v>
      </c>
      <c r="O24" s="195">
        <v>301</v>
      </c>
      <c r="P24" s="45" t="str">
        <f t="shared" si="32"/>
        <v/>
      </c>
      <c r="Q24" s="214">
        <v>254</v>
      </c>
      <c r="R24" s="124">
        <f>IFERROR(Q24/Q22,"")</f>
        <v>0.3762962962962963</v>
      </c>
      <c r="S24" s="65">
        <f t="shared" ref="S24:S28" si="41">IFERROR(( Q24-O24)/O24,Q24)</f>
        <v>-0.15614617940199335</v>
      </c>
      <c r="T24" s="195">
        <v>7</v>
      </c>
      <c r="U24" s="45" t="str">
        <f t="shared" si="33"/>
        <v/>
      </c>
      <c r="V24" s="229">
        <v>11</v>
      </c>
      <c r="W24" s="124">
        <f>IFERROR(V24/V22,"")</f>
        <v>0.20370370370370369</v>
      </c>
      <c r="X24" s="65">
        <f t="shared" si="34"/>
        <v>0.5714285714285714</v>
      </c>
      <c r="Y24" s="195">
        <v>24</v>
      </c>
      <c r="Z24" s="45" t="str">
        <f t="shared" si="35"/>
        <v/>
      </c>
      <c r="AA24" s="244">
        <v>37</v>
      </c>
      <c r="AB24" s="124">
        <f>IFERROR(AA24/AA22,"")</f>
        <v>0.44578313253012047</v>
      </c>
      <c r="AC24" s="65">
        <f t="shared" si="36"/>
        <v>0.54166666666666663</v>
      </c>
      <c r="AD24" s="195">
        <v>0</v>
      </c>
      <c r="AE24" s="45" t="str">
        <f t="shared" si="37"/>
        <v/>
      </c>
      <c r="AF24" s="259">
        <v>3</v>
      </c>
      <c r="AG24" s="124">
        <f>IFERROR(AF24/AF22,"")</f>
        <v>0.375</v>
      </c>
      <c r="AH24" s="65">
        <f t="shared" si="38"/>
        <v>3</v>
      </c>
      <c r="AI24" s="195">
        <v>14</v>
      </c>
      <c r="AJ24" s="45" t="str">
        <f t="shared" si="39"/>
        <v/>
      </c>
      <c r="AK24" s="274">
        <v>13</v>
      </c>
      <c r="AL24" s="124">
        <f>IFERROR(AK24/AK22,"")</f>
        <v>0.31707317073170732</v>
      </c>
      <c r="AM24" s="65">
        <f t="shared" si="40"/>
        <v>-7.1428571428571425E-2</v>
      </c>
      <c r="BP24" s="135"/>
      <c r="BQ24" s="135"/>
      <c r="BR24" s="135"/>
      <c r="BS24" s="135"/>
      <c r="BT24" s="135"/>
      <c r="BU24" s="135"/>
      <c r="BV24" s="135"/>
      <c r="BW24" s="135"/>
      <c r="BX24" s="135"/>
      <c r="BY24" s="135"/>
      <c r="BZ24" s="135"/>
      <c r="CA24" s="135"/>
      <c r="CB24" s="135"/>
      <c r="CC24" s="135"/>
      <c r="CD24" s="135"/>
      <c r="CE24" s="135"/>
      <c r="CF24" s="135"/>
      <c r="CG24" s="135"/>
      <c r="CH24" s="135"/>
      <c r="CI24" s="135"/>
      <c r="CJ24" s="135"/>
      <c r="CK24" s="135"/>
      <c r="CL24" s="135"/>
      <c r="CM24" s="135"/>
      <c r="CN24" s="135"/>
      <c r="CO24" s="135"/>
      <c r="CP24" s="135"/>
      <c r="CQ24" s="135"/>
      <c r="CR24" s="135"/>
      <c r="CS24" s="135"/>
      <c r="CT24" s="135"/>
      <c r="CU24" s="135"/>
      <c r="CV24" s="135"/>
      <c r="CW24" s="135"/>
      <c r="CX24" s="135"/>
      <c r="CY24" s="135"/>
      <c r="CZ24" s="135"/>
      <c r="DA24" s="135"/>
      <c r="DB24" s="135"/>
      <c r="DC24" s="135"/>
      <c r="DD24" s="135"/>
      <c r="DE24" s="135"/>
      <c r="DF24" s="135"/>
      <c r="DG24" s="135"/>
      <c r="DH24" s="135"/>
      <c r="DI24" s="135"/>
      <c r="DJ24" s="135"/>
      <c r="DK24" s="135"/>
      <c r="DL24" s="135"/>
      <c r="DM24" s="135"/>
      <c r="DN24" s="135"/>
      <c r="DO24" s="135"/>
      <c r="DP24" s="135"/>
      <c r="DQ24" s="135"/>
      <c r="DR24" s="135"/>
      <c r="DS24" s="135"/>
      <c r="DT24" s="135"/>
      <c r="DU24" s="135"/>
      <c r="DV24" s="135"/>
      <c r="DW24" s="135"/>
      <c r="DX24" s="135"/>
      <c r="DY24" s="135"/>
      <c r="DZ24" s="135"/>
      <c r="EA24" s="135"/>
      <c r="EB24" s="135"/>
      <c r="EC24" s="135"/>
      <c r="ED24" s="135"/>
      <c r="EE24" s="135"/>
      <c r="EF24" s="135"/>
      <c r="EG24" s="135"/>
      <c r="EH24" s="135"/>
      <c r="EI24" s="135"/>
      <c r="EJ24" s="135"/>
      <c r="EK24" s="135"/>
      <c r="EL24" s="135"/>
      <c r="EM24" s="135"/>
      <c r="EN24" s="135"/>
      <c r="EO24" s="135"/>
      <c r="EP24" s="135"/>
      <c r="EQ24" s="135"/>
      <c r="ER24" s="135"/>
      <c r="ES24" s="135"/>
      <c r="ET24" s="135"/>
      <c r="EU24" s="135"/>
      <c r="EV24" s="135"/>
    </row>
    <row r="25" spans="1:152" s="17" customFormat="1" ht="20.100000000000001" customHeight="1" x14ac:dyDescent="0.2">
      <c r="A25" s="16"/>
      <c r="B25" s="38" t="s">
        <v>46</v>
      </c>
      <c r="C25" s="28"/>
      <c r="D25" s="26"/>
      <c r="E25" s="40">
        <v>13</v>
      </c>
      <c r="F25" s="45">
        <f t="shared" si="7"/>
        <v>1.1016949152542373E-2</v>
      </c>
      <c r="G25" s="181">
        <v>8</v>
      </c>
      <c r="H25" s="124">
        <f>IFERROR(G25/G22,"")</f>
        <v>8.2644628099173556E-3</v>
      </c>
      <c r="I25" s="65">
        <f t="shared" si="9"/>
        <v>-0.38461538461538464</v>
      </c>
      <c r="J25" s="195">
        <v>3</v>
      </c>
      <c r="K25" s="45" t="str">
        <f t="shared" si="30"/>
        <v/>
      </c>
      <c r="L25" s="200">
        <v>5</v>
      </c>
      <c r="M25" s="124">
        <f>IFERROR(L25/L22,"")</f>
        <v>4.6728971962616821E-2</v>
      </c>
      <c r="N25" s="77">
        <f t="shared" si="31"/>
        <v>0.66666666666666663</v>
      </c>
      <c r="O25" s="195">
        <v>7</v>
      </c>
      <c r="P25" s="45" t="str">
        <f t="shared" si="32"/>
        <v/>
      </c>
      <c r="Q25" s="214">
        <v>2</v>
      </c>
      <c r="R25" s="124">
        <f>IFERROR(Q25/Q22,"")</f>
        <v>2.9629629629629628E-3</v>
      </c>
      <c r="S25" s="65">
        <f t="shared" si="41"/>
        <v>-0.7142857142857143</v>
      </c>
      <c r="T25" s="195">
        <v>0</v>
      </c>
      <c r="U25" s="45" t="str">
        <f t="shared" si="33"/>
        <v/>
      </c>
      <c r="V25" s="229">
        <v>0</v>
      </c>
      <c r="W25" s="124">
        <f>IFERROR(V25/V22,"")</f>
        <v>0</v>
      </c>
      <c r="X25" s="65">
        <f t="shared" si="34"/>
        <v>0</v>
      </c>
      <c r="Y25" s="195">
        <v>1</v>
      </c>
      <c r="Z25" s="45" t="str">
        <f t="shared" si="35"/>
        <v/>
      </c>
      <c r="AA25" s="244">
        <v>0</v>
      </c>
      <c r="AB25" s="124">
        <f>IFERROR(AA25/AA22,"")</f>
        <v>0</v>
      </c>
      <c r="AC25" s="65">
        <f t="shared" si="36"/>
        <v>-1</v>
      </c>
      <c r="AD25" s="195">
        <v>0</v>
      </c>
      <c r="AE25" s="45" t="str">
        <f t="shared" si="37"/>
        <v/>
      </c>
      <c r="AF25" s="259">
        <v>0</v>
      </c>
      <c r="AG25" s="124">
        <f>IFERROR(AF25/AF22,"")</f>
        <v>0</v>
      </c>
      <c r="AH25" s="65">
        <f t="shared" si="38"/>
        <v>0</v>
      </c>
      <c r="AI25" s="195">
        <v>2</v>
      </c>
      <c r="AJ25" s="45" t="str">
        <f t="shared" si="39"/>
        <v/>
      </c>
      <c r="AK25" s="274">
        <v>1</v>
      </c>
      <c r="AL25" s="124">
        <f>IFERROR(AK25/AK22,"")</f>
        <v>2.4390243902439025E-2</v>
      </c>
      <c r="AM25" s="65">
        <f t="shared" si="40"/>
        <v>-0.5</v>
      </c>
      <c r="BP25" s="135"/>
      <c r="BQ25" s="135"/>
      <c r="BR25" s="135"/>
      <c r="BS25" s="135"/>
      <c r="BT25" s="135"/>
      <c r="BU25" s="135"/>
      <c r="BV25" s="135"/>
      <c r="BW25" s="135"/>
      <c r="BX25" s="135"/>
      <c r="BY25" s="135"/>
      <c r="BZ25" s="135"/>
      <c r="CA25" s="135"/>
      <c r="CB25" s="135"/>
      <c r="CC25" s="135"/>
      <c r="CD25" s="135"/>
      <c r="CE25" s="135"/>
      <c r="CF25" s="135"/>
      <c r="CG25" s="135"/>
      <c r="CH25" s="135"/>
      <c r="CI25" s="135"/>
      <c r="CJ25" s="135"/>
      <c r="CK25" s="135"/>
      <c r="CL25" s="135"/>
      <c r="CM25" s="135"/>
      <c r="CN25" s="135"/>
      <c r="CO25" s="135"/>
      <c r="CP25" s="135"/>
      <c r="CQ25" s="135"/>
      <c r="CR25" s="135"/>
      <c r="CS25" s="135"/>
      <c r="CT25" s="135"/>
      <c r="CU25" s="135"/>
      <c r="CV25" s="135"/>
      <c r="CW25" s="135"/>
      <c r="CX25" s="135"/>
      <c r="CY25" s="135"/>
      <c r="CZ25" s="135"/>
      <c r="DA25" s="135"/>
      <c r="DB25" s="135"/>
      <c r="DC25" s="135"/>
      <c r="DD25" s="135"/>
      <c r="DE25" s="135"/>
      <c r="DF25" s="135"/>
      <c r="DG25" s="135"/>
      <c r="DH25" s="135"/>
      <c r="DI25" s="135"/>
      <c r="DJ25" s="135"/>
      <c r="DK25" s="135"/>
      <c r="DL25" s="135"/>
      <c r="DM25" s="135"/>
      <c r="DN25" s="135"/>
      <c r="DO25" s="135"/>
      <c r="DP25" s="135"/>
      <c r="DQ25" s="135"/>
      <c r="DR25" s="135"/>
      <c r="DS25" s="135"/>
      <c r="DT25" s="135"/>
      <c r="DU25" s="135"/>
      <c r="DV25" s="135"/>
      <c r="DW25" s="135"/>
      <c r="DX25" s="135"/>
      <c r="DY25" s="135"/>
      <c r="DZ25" s="135"/>
      <c r="EA25" s="135"/>
      <c r="EB25" s="135"/>
      <c r="EC25" s="135"/>
      <c r="ED25" s="135"/>
      <c r="EE25" s="135"/>
      <c r="EF25" s="135"/>
      <c r="EG25" s="135"/>
      <c r="EH25" s="135"/>
      <c r="EI25" s="135"/>
      <c r="EJ25" s="135"/>
      <c r="EK25" s="135"/>
      <c r="EL25" s="135"/>
      <c r="EM25" s="135"/>
      <c r="EN25" s="135"/>
      <c r="EO25" s="135"/>
      <c r="EP25" s="135"/>
      <c r="EQ25" s="135"/>
      <c r="ER25" s="135"/>
      <c r="ES25" s="135"/>
      <c r="ET25" s="135"/>
      <c r="EU25" s="135"/>
      <c r="EV25" s="135"/>
    </row>
    <row r="26" spans="1:152" s="17" customFormat="1" ht="20.100000000000001" customHeight="1" x14ac:dyDescent="0.2">
      <c r="A26" s="16"/>
      <c r="B26" s="38" t="s">
        <v>47</v>
      </c>
      <c r="C26" s="28"/>
      <c r="D26" s="26"/>
      <c r="E26" s="40">
        <v>1</v>
      </c>
      <c r="F26" s="45">
        <f t="shared" si="7"/>
        <v>8.4745762711864404E-4</v>
      </c>
      <c r="G26" s="181">
        <v>2</v>
      </c>
      <c r="H26" s="124">
        <f>IFERROR(G26/G22,"")</f>
        <v>2.0661157024793389E-3</v>
      </c>
      <c r="I26" s="65">
        <f t="shared" si="9"/>
        <v>1</v>
      </c>
      <c r="J26" s="195">
        <v>0</v>
      </c>
      <c r="K26" s="45" t="str">
        <f t="shared" si="30"/>
        <v/>
      </c>
      <c r="L26" s="200">
        <v>1</v>
      </c>
      <c r="M26" s="124">
        <f>IFERROR(L26/L22,"")</f>
        <v>9.3457943925233638E-3</v>
      </c>
      <c r="N26" s="77">
        <f t="shared" si="31"/>
        <v>1</v>
      </c>
      <c r="O26" s="195">
        <v>1</v>
      </c>
      <c r="P26" s="45" t="str">
        <f t="shared" si="32"/>
        <v/>
      </c>
      <c r="Q26" s="214">
        <v>0</v>
      </c>
      <c r="R26" s="124">
        <f>IFERROR(Q26/Q22,"")</f>
        <v>0</v>
      </c>
      <c r="S26" s="65">
        <f t="shared" si="41"/>
        <v>-1</v>
      </c>
      <c r="T26" s="195">
        <v>0</v>
      </c>
      <c r="U26" s="45" t="str">
        <f t="shared" si="33"/>
        <v/>
      </c>
      <c r="V26" s="229">
        <v>1</v>
      </c>
      <c r="W26" s="124">
        <f>IFERROR(V26/V22,"")</f>
        <v>1.8518518518518517E-2</v>
      </c>
      <c r="X26" s="65">
        <f t="shared" si="34"/>
        <v>1</v>
      </c>
      <c r="Y26" s="195">
        <v>0</v>
      </c>
      <c r="Z26" s="45" t="str">
        <f t="shared" si="35"/>
        <v/>
      </c>
      <c r="AA26" s="244">
        <v>0</v>
      </c>
      <c r="AB26" s="124">
        <f>IFERROR(AA26/AA22,"")</f>
        <v>0</v>
      </c>
      <c r="AC26" s="65">
        <f t="shared" si="36"/>
        <v>0</v>
      </c>
      <c r="AD26" s="195">
        <v>0</v>
      </c>
      <c r="AE26" s="45" t="str">
        <f t="shared" si="37"/>
        <v/>
      </c>
      <c r="AF26" s="259">
        <v>0</v>
      </c>
      <c r="AG26" s="124">
        <f>IFERROR(AF26/AF22,"")</f>
        <v>0</v>
      </c>
      <c r="AH26" s="65">
        <f t="shared" si="38"/>
        <v>0</v>
      </c>
      <c r="AI26" s="195">
        <v>0</v>
      </c>
      <c r="AJ26" s="45" t="str">
        <f t="shared" si="39"/>
        <v/>
      </c>
      <c r="AK26" s="274">
        <v>0</v>
      </c>
      <c r="AL26" s="124">
        <f>IFERROR(AK26/AK22,"")</f>
        <v>0</v>
      </c>
      <c r="AM26" s="65">
        <f t="shared" si="40"/>
        <v>0</v>
      </c>
      <c r="BP26" s="135"/>
      <c r="BQ26" s="135"/>
      <c r="BR26" s="135"/>
      <c r="BS26" s="135"/>
      <c r="BT26" s="135"/>
      <c r="BU26" s="135"/>
      <c r="BV26" s="135"/>
      <c r="BW26" s="135"/>
      <c r="BX26" s="135"/>
      <c r="BY26" s="135"/>
      <c r="BZ26" s="135"/>
      <c r="CA26" s="135"/>
      <c r="CB26" s="135"/>
      <c r="CC26" s="135"/>
      <c r="CD26" s="135"/>
      <c r="CE26" s="135"/>
      <c r="CF26" s="135"/>
      <c r="CG26" s="135"/>
      <c r="CH26" s="135"/>
      <c r="CI26" s="135"/>
      <c r="CJ26" s="135"/>
      <c r="CK26" s="135"/>
      <c r="CL26" s="135"/>
      <c r="CM26" s="135"/>
      <c r="CN26" s="135"/>
      <c r="CO26" s="135"/>
      <c r="CP26" s="135"/>
      <c r="CQ26" s="135"/>
      <c r="CR26" s="135"/>
      <c r="CS26" s="135"/>
      <c r="CT26" s="135"/>
      <c r="CU26" s="135"/>
      <c r="CV26" s="135"/>
      <c r="CW26" s="135"/>
      <c r="CX26" s="135"/>
      <c r="CY26" s="135"/>
      <c r="CZ26" s="135"/>
      <c r="DA26" s="135"/>
      <c r="DB26" s="135"/>
      <c r="DC26" s="135"/>
      <c r="DD26" s="135"/>
      <c r="DE26" s="135"/>
      <c r="DF26" s="135"/>
      <c r="DG26" s="135"/>
      <c r="DH26" s="135"/>
      <c r="DI26" s="135"/>
      <c r="DJ26" s="135"/>
      <c r="DK26" s="135"/>
      <c r="DL26" s="135"/>
      <c r="DM26" s="135"/>
      <c r="DN26" s="135"/>
      <c r="DO26" s="135"/>
      <c r="DP26" s="135"/>
      <c r="DQ26" s="135"/>
      <c r="DR26" s="135"/>
      <c r="DS26" s="135"/>
      <c r="DT26" s="135"/>
      <c r="DU26" s="135"/>
      <c r="DV26" s="135"/>
      <c r="DW26" s="135"/>
      <c r="DX26" s="135"/>
      <c r="DY26" s="135"/>
      <c r="DZ26" s="135"/>
      <c r="EA26" s="135"/>
      <c r="EB26" s="135"/>
      <c r="EC26" s="135"/>
      <c r="ED26" s="135"/>
      <c r="EE26" s="135"/>
      <c r="EF26" s="135"/>
      <c r="EG26" s="135"/>
      <c r="EH26" s="135"/>
      <c r="EI26" s="135"/>
      <c r="EJ26" s="135"/>
      <c r="EK26" s="135"/>
      <c r="EL26" s="135"/>
      <c r="EM26" s="135"/>
      <c r="EN26" s="135"/>
      <c r="EO26" s="135"/>
      <c r="EP26" s="135"/>
      <c r="EQ26" s="135"/>
      <c r="ER26" s="135"/>
      <c r="ES26" s="135"/>
      <c r="ET26" s="135"/>
      <c r="EU26" s="135"/>
      <c r="EV26" s="135"/>
    </row>
    <row r="27" spans="1:152" s="17" customFormat="1" ht="20.100000000000001" customHeight="1" x14ac:dyDescent="0.2">
      <c r="A27" s="16"/>
      <c r="B27" s="38" t="s">
        <v>48</v>
      </c>
      <c r="C27" s="28"/>
      <c r="D27" s="26"/>
      <c r="E27" s="40">
        <v>0</v>
      </c>
      <c r="F27" s="45">
        <f t="shared" si="7"/>
        <v>0</v>
      </c>
      <c r="G27" s="181">
        <v>4</v>
      </c>
      <c r="H27" s="124">
        <f>IFERROR(G27/G22,"")</f>
        <v>4.1322314049586778E-3</v>
      </c>
      <c r="I27" s="65">
        <f t="shared" si="9"/>
        <v>4</v>
      </c>
      <c r="J27" s="195">
        <v>0</v>
      </c>
      <c r="K27" s="45" t="str">
        <f t="shared" si="30"/>
        <v/>
      </c>
      <c r="L27" s="200">
        <v>1</v>
      </c>
      <c r="M27" s="124">
        <f>IFERROR(L27/L22,"")</f>
        <v>9.3457943925233638E-3</v>
      </c>
      <c r="N27" s="77">
        <f t="shared" si="31"/>
        <v>1</v>
      </c>
      <c r="O27" s="195">
        <v>0</v>
      </c>
      <c r="P27" s="45" t="str">
        <f t="shared" si="32"/>
        <v/>
      </c>
      <c r="Q27" s="214">
        <v>0</v>
      </c>
      <c r="R27" s="124">
        <f>IFERROR(Q27/Q22,"")</f>
        <v>0</v>
      </c>
      <c r="S27" s="65">
        <f t="shared" si="41"/>
        <v>0</v>
      </c>
      <c r="T27" s="195">
        <v>0</v>
      </c>
      <c r="U27" s="45" t="str">
        <f t="shared" si="33"/>
        <v/>
      </c>
      <c r="V27" s="229">
        <v>0</v>
      </c>
      <c r="W27" s="124">
        <f>IFERROR(V27/V22,"")</f>
        <v>0</v>
      </c>
      <c r="X27" s="65">
        <f t="shared" si="34"/>
        <v>0</v>
      </c>
      <c r="Y27" s="195">
        <v>0</v>
      </c>
      <c r="Z27" s="45" t="str">
        <f t="shared" si="35"/>
        <v/>
      </c>
      <c r="AA27" s="244">
        <v>1</v>
      </c>
      <c r="AB27" s="124">
        <f>IFERROR(AA27/AA22,"")</f>
        <v>1.2048192771084338E-2</v>
      </c>
      <c r="AC27" s="65">
        <f t="shared" si="36"/>
        <v>1</v>
      </c>
      <c r="AD27" s="195">
        <v>0</v>
      </c>
      <c r="AE27" s="45" t="str">
        <f t="shared" si="37"/>
        <v/>
      </c>
      <c r="AF27" s="259">
        <v>1</v>
      </c>
      <c r="AG27" s="124">
        <f>IFERROR(AF27/AF22,"")</f>
        <v>0.125</v>
      </c>
      <c r="AH27" s="65">
        <f t="shared" si="38"/>
        <v>1</v>
      </c>
      <c r="AI27" s="195">
        <v>0</v>
      </c>
      <c r="AJ27" s="45" t="str">
        <f t="shared" si="39"/>
        <v/>
      </c>
      <c r="AK27" s="274">
        <v>1</v>
      </c>
      <c r="AL27" s="124">
        <f>IFERROR(AK27/AK22,"")</f>
        <v>2.4390243902439025E-2</v>
      </c>
      <c r="AM27" s="65">
        <f t="shared" si="40"/>
        <v>1</v>
      </c>
      <c r="BP27" s="135"/>
      <c r="BQ27" s="135"/>
      <c r="BR27" s="135"/>
      <c r="BS27" s="135"/>
      <c r="BT27" s="135"/>
      <c r="BU27" s="135"/>
      <c r="BV27" s="135"/>
      <c r="BW27" s="135"/>
      <c r="BX27" s="135"/>
      <c r="BY27" s="135"/>
      <c r="BZ27" s="135"/>
      <c r="CA27" s="135"/>
      <c r="CB27" s="135"/>
      <c r="CC27" s="135"/>
      <c r="CD27" s="135"/>
      <c r="CE27" s="135"/>
      <c r="CF27" s="135"/>
      <c r="CG27" s="135"/>
      <c r="CH27" s="135"/>
      <c r="CI27" s="135"/>
      <c r="CJ27" s="135"/>
      <c r="CK27" s="135"/>
      <c r="CL27" s="135"/>
      <c r="CM27" s="135"/>
      <c r="CN27" s="135"/>
      <c r="CO27" s="135"/>
      <c r="CP27" s="135"/>
      <c r="CQ27" s="135"/>
      <c r="CR27" s="135"/>
      <c r="CS27" s="135"/>
      <c r="CT27" s="135"/>
      <c r="CU27" s="135"/>
      <c r="CV27" s="135"/>
      <c r="CW27" s="135"/>
      <c r="CX27" s="135"/>
      <c r="CY27" s="135"/>
      <c r="CZ27" s="135"/>
      <c r="DA27" s="135"/>
      <c r="DB27" s="135"/>
      <c r="DC27" s="135"/>
      <c r="DD27" s="135"/>
      <c r="DE27" s="135"/>
      <c r="DF27" s="135"/>
      <c r="DG27" s="135"/>
      <c r="DH27" s="135"/>
      <c r="DI27" s="135"/>
      <c r="DJ27" s="135"/>
      <c r="DK27" s="135"/>
      <c r="DL27" s="135"/>
      <c r="DM27" s="135"/>
      <c r="DN27" s="135"/>
      <c r="DO27" s="135"/>
      <c r="DP27" s="135"/>
      <c r="DQ27" s="135"/>
      <c r="DR27" s="135"/>
      <c r="DS27" s="135"/>
      <c r="DT27" s="135"/>
      <c r="DU27" s="135"/>
      <c r="DV27" s="135"/>
      <c r="DW27" s="135"/>
      <c r="DX27" s="135"/>
      <c r="DY27" s="135"/>
      <c r="DZ27" s="135"/>
      <c r="EA27" s="135"/>
      <c r="EB27" s="135"/>
      <c r="EC27" s="135"/>
      <c r="ED27" s="135"/>
      <c r="EE27" s="135"/>
      <c r="EF27" s="135"/>
      <c r="EG27" s="135"/>
      <c r="EH27" s="135"/>
      <c r="EI27" s="135"/>
      <c r="EJ27" s="135"/>
      <c r="EK27" s="135"/>
      <c r="EL27" s="135"/>
      <c r="EM27" s="135"/>
      <c r="EN27" s="135"/>
      <c r="EO27" s="135"/>
      <c r="EP27" s="135"/>
      <c r="EQ27" s="135"/>
      <c r="ER27" s="135"/>
      <c r="ES27" s="135"/>
      <c r="ET27" s="135"/>
      <c r="EU27" s="135"/>
      <c r="EV27" s="135"/>
    </row>
    <row r="28" spans="1:152" s="17" customFormat="1" ht="20.100000000000001" customHeight="1" thickBot="1" x14ac:dyDescent="0.25">
      <c r="A28" s="16"/>
      <c r="B28" s="56" t="s">
        <v>49</v>
      </c>
      <c r="C28" s="57"/>
      <c r="D28" s="58"/>
      <c r="E28" s="59">
        <v>115</v>
      </c>
      <c r="F28" s="60">
        <f t="shared" si="7"/>
        <v>9.7457627118644072E-2</v>
      </c>
      <c r="G28" s="185">
        <v>19</v>
      </c>
      <c r="H28" s="125">
        <f>IFERROR(G28/G22,"")</f>
        <v>1.962809917355372E-2</v>
      </c>
      <c r="I28" s="69">
        <f t="shared" si="9"/>
        <v>-0.83478260869565213</v>
      </c>
      <c r="J28" s="197">
        <v>41</v>
      </c>
      <c r="K28" s="60" t="str">
        <f t="shared" si="30"/>
        <v/>
      </c>
      <c r="L28" s="202">
        <v>6</v>
      </c>
      <c r="M28" s="125">
        <f>IFERROR(L28/L22,"")</f>
        <v>5.6074766355140186E-2</v>
      </c>
      <c r="N28" s="78">
        <f t="shared" si="31"/>
        <v>-0.85365853658536583</v>
      </c>
      <c r="O28" s="197">
        <v>43</v>
      </c>
      <c r="P28" s="60" t="str">
        <f t="shared" si="32"/>
        <v/>
      </c>
      <c r="Q28" s="216">
        <v>6</v>
      </c>
      <c r="R28" s="125">
        <f>IFERROR(Q28/Q22,"")</f>
        <v>8.8888888888888889E-3</v>
      </c>
      <c r="S28" s="69">
        <f t="shared" si="41"/>
        <v>-0.86046511627906974</v>
      </c>
      <c r="T28" s="197">
        <v>11</v>
      </c>
      <c r="U28" s="60" t="str">
        <f t="shared" si="33"/>
        <v/>
      </c>
      <c r="V28" s="231">
        <v>3</v>
      </c>
      <c r="W28" s="125">
        <f>IFERROR(V28/V22,"")</f>
        <v>5.5555555555555552E-2</v>
      </c>
      <c r="X28" s="69">
        <f t="shared" si="34"/>
        <v>-0.72727272727272729</v>
      </c>
      <c r="Y28" s="197">
        <v>2</v>
      </c>
      <c r="Z28" s="60" t="str">
        <f t="shared" si="35"/>
        <v/>
      </c>
      <c r="AA28" s="246">
        <v>2</v>
      </c>
      <c r="AB28" s="125">
        <f>IFERROR(AA28/AA22,"")</f>
        <v>2.4096385542168676E-2</v>
      </c>
      <c r="AC28" s="69">
        <f t="shared" si="36"/>
        <v>0</v>
      </c>
      <c r="AD28" s="197">
        <v>4</v>
      </c>
      <c r="AE28" s="60" t="str">
        <f t="shared" si="37"/>
        <v/>
      </c>
      <c r="AF28" s="261">
        <v>0</v>
      </c>
      <c r="AG28" s="125">
        <f>IFERROR(AF28/AF22,"")</f>
        <v>0</v>
      </c>
      <c r="AH28" s="69">
        <f t="shared" si="38"/>
        <v>-1</v>
      </c>
      <c r="AI28" s="197">
        <v>14</v>
      </c>
      <c r="AJ28" s="60" t="str">
        <f t="shared" si="39"/>
        <v/>
      </c>
      <c r="AK28" s="276">
        <v>2</v>
      </c>
      <c r="AL28" s="125">
        <f>IFERROR(AK28/AK22,"")</f>
        <v>4.878048780487805E-2</v>
      </c>
      <c r="AM28" s="69">
        <f t="shared" si="40"/>
        <v>-0.8571428571428571</v>
      </c>
      <c r="BP28" s="135"/>
      <c r="BQ28" s="135"/>
      <c r="BR28" s="135"/>
      <c r="BS28" s="135"/>
      <c r="BT28" s="135"/>
      <c r="BU28" s="135"/>
      <c r="BV28" s="135"/>
      <c r="BW28" s="135"/>
      <c r="BX28" s="135"/>
      <c r="BY28" s="135"/>
      <c r="BZ28" s="135"/>
      <c r="CA28" s="135"/>
      <c r="CB28" s="135"/>
      <c r="CC28" s="135"/>
      <c r="CD28" s="135"/>
      <c r="CE28" s="135"/>
      <c r="CF28" s="135"/>
      <c r="CG28" s="135"/>
      <c r="CH28" s="135"/>
      <c r="CI28" s="135"/>
      <c r="CJ28" s="135"/>
      <c r="CK28" s="135"/>
      <c r="CL28" s="135"/>
      <c r="CM28" s="135"/>
      <c r="CN28" s="135"/>
      <c r="CO28" s="135"/>
      <c r="CP28" s="135"/>
      <c r="CQ28" s="135"/>
      <c r="CR28" s="135"/>
      <c r="CS28" s="135"/>
      <c r="CT28" s="135"/>
      <c r="CU28" s="135"/>
      <c r="CV28" s="135"/>
      <c r="CW28" s="135"/>
      <c r="CX28" s="135"/>
      <c r="CY28" s="135"/>
      <c r="CZ28" s="135"/>
      <c r="DA28" s="135"/>
      <c r="DB28" s="135"/>
      <c r="DC28" s="135"/>
      <c r="DD28" s="135"/>
      <c r="DE28" s="135"/>
      <c r="DF28" s="135"/>
      <c r="DG28" s="135"/>
      <c r="DH28" s="135"/>
      <c r="DI28" s="135"/>
      <c r="DJ28" s="135"/>
      <c r="DK28" s="135"/>
      <c r="DL28" s="135"/>
      <c r="DM28" s="135"/>
      <c r="DN28" s="135"/>
      <c r="DO28" s="135"/>
      <c r="DP28" s="135"/>
      <c r="DQ28" s="135"/>
      <c r="DR28" s="135"/>
      <c r="DS28" s="135"/>
      <c r="DT28" s="135"/>
      <c r="DU28" s="135"/>
      <c r="DV28" s="135"/>
      <c r="DW28" s="135"/>
      <c r="DX28" s="135"/>
      <c r="DY28" s="135"/>
      <c r="DZ28" s="135"/>
      <c r="EA28" s="135"/>
      <c r="EB28" s="135"/>
      <c r="EC28" s="135"/>
      <c r="ED28" s="135"/>
      <c r="EE28" s="135"/>
      <c r="EF28" s="135"/>
      <c r="EG28" s="135"/>
      <c r="EH28" s="135"/>
      <c r="EI28" s="135"/>
      <c r="EJ28" s="135"/>
      <c r="EK28" s="135"/>
      <c r="EL28" s="135"/>
      <c r="EM28" s="135"/>
      <c r="EN28" s="135"/>
      <c r="EO28" s="135"/>
      <c r="EP28" s="135"/>
      <c r="EQ28" s="135"/>
      <c r="ER28" s="135"/>
      <c r="ES28" s="135"/>
      <c r="ET28" s="135"/>
      <c r="EU28" s="135"/>
      <c r="EV28" s="135"/>
    </row>
    <row r="29" spans="1:152" s="17" customFormat="1" ht="21.6" customHeight="1" thickBot="1" x14ac:dyDescent="0.25">
      <c r="A29" s="16"/>
      <c r="B29" s="51" t="s">
        <v>19</v>
      </c>
      <c r="C29" s="52"/>
      <c r="D29" s="53"/>
      <c r="E29" s="62">
        <f t="shared" ref="E29:G29" si="42">SUM(E30:E35)</f>
        <v>1026</v>
      </c>
      <c r="F29" s="198"/>
      <c r="G29" s="198">
        <f t="shared" si="42"/>
        <v>968</v>
      </c>
      <c r="H29" s="63"/>
      <c r="I29" s="70"/>
      <c r="J29" s="62">
        <f>SUM(J30:J35)</f>
        <v>114</v>
      </c>
      <c r="K29" s="62"/>
      <c r="L29" s="62">
        <f t="shared" ref="L29" si="43">SUM(L30:L35)</f>
        <v>107</v>
      </c>
      <c r="M29" s="63"/>
      <c r="N29" s="79"/>
      <c r="O29" s="91">
        <f>SUM(O30:O35)</f>
        <v>797</v>
      </c>
      <c r="P29" s="62"/>
      <c r="Q29" s="62">
        <f t="shared" ref="Q29" si="44">SUM(Q30:Q35)</f>
        <v>675</v>
      </c>
      <c r="R29" s="128"/>
      <c r="S29" s="70"/>
      <c r="T29" s="91">
        <f>SUM(T30:T35)</f>
        <v>38</v>
      </c>
      <c r="U29" s="62"/>
      <c r="V29" s="62">
        <f t="shared" ref="V29" si="45">SUM(V30:V35)</f>
        <v>54</v>
      </c>
      <c r="W29" s="128"/>
      <c r="X29" s="70"/>
      <c r="Y29" s="91">
        <f>SUM(Y30:Y35)</f>
        <v>34</v>
      </c>
      <c r="Z29" s="62"/>
      <c r="AA29" s="62">
        <f t="shared" ref="AA29" si="46">SUM(AA30:AA35)</f>
        <v>83</v>
      </c>
      <c r="AB29" s="128"/>
      <c r="AC29" s="70"/>
      <c r="AD29" s="91">
        <f>SUM(AD30:AD35)</f>
        <v>6</v>
      </c>
      <c r="AE29" s="62"/>
      <c r="AF29" s="62">
        <f t="shared" ref="AF29" si="47">SUM(AF30:AF35)</f>
        <v>8</v>
      </c>
      <c r="AG29" s="128"/>
      <c r="AH29" s="70"/>
      <c r="AI29" s="91">
        <f>SUM(AI30:AI35)</f>
        <v>37</v>
      </c>
      <c r="AJ29" s="62"/>
      <c r="AK29" s="62">
        <f t="shared" ref="AK29" si="48">SUM(AK30:AK35)</f>
        <v>41</v>
      </c>
      <c r="AL29" s="128"/>
      <c r="AM29" s="70"/>
      <c r="BP29" s="135"/>
      <c r="BQ29" s="135"/>
      <c r="BR29" s="135"/>
      <c r="BS29" s="135"/>
      <c r="BT29" s="135"/>
      <c r="BU29" s="135"/>
      <c r="BV29" s="135"/>
      <c r="BW29" s="135"/>
      <c r="BX29" s="135"/>
      <c r="BY29" s="135"/>
      <c r="BZ29" s="135"/>
      <c r="CA29" s="135"/>
      <c r="CB29" s="135"/>
      <c r="CC29" s="135"/>
      <c r="CD29" s="135"/>
      <c r="CE29" s="135"/>
      <c r="CF29" s="135"/>
      <c r="CG29" s="135"/>
      <c r="CH29" s="135"/>
      <c r="CI29" s="135"/>
      <c r="CJ29" s="135"/>
      <c r="CK29" s="135"/>
      <c r="CL29" s="135"/>
      <c r="CM29" s="135"/>
      <c r="CN29" s="135"/>
      <c r="CO29" s="135"/>
      <c r="CP29" s="135"/>
      <c r="CQ29" s="135"/>
      <c r="CR29" s="135"/>
      <c r="CS29" s="135"/>
      <c r="CT29" s="135"/>
      <c r="CU29" s="135"/>
      <c r="CV29" s="135"/>
      <c r="CW29" s="135"/>
      <c r="CX29" s="135"/>
      <c r="CY29" s="135"/>
      <c r="CZ29" s="135"/>
      <c r="DA29" s="135"/>
      <c r="DB29" s="135"/>
      <c r="DC29" s="135"/>
      <c r="DD29" s="135"/>
      <c r="DE29" s="135"/>
      <c r="DF29" s="135"/>
      <c r="DG29" s="135"/>
      <c r="DH29" s="135"/>
      <c r="DI29" s="135"/>
      <c r="DJ29" s="135"/>
      <c r="DK29" s="135"/>
      <c r="DL29" s="135"/>
      <c r="DM29" s="135"/>
      <c r="DN29" s="135"/>
      <c r="DO29" s="135"/>
      <c r="DP29" s="135"/>
      <c r="DQ29" s="135"/>
      <c r="DR29" s="135"/>
      <c r="DS29" s="135"/>
      <c r="DT29" s="135"/>
      <c r="DU29" s="135"/>
      <c r="DV29" s="135"/>
      <c r="DW29" s="135"/>
      <c r="DX29" s="135"/>
      <c r="DY29" s="135"/>
      <c r="DZ29" s="135"/>
      <c r="EA29" s="135"/>
      <c r="EB29" s="135"/>
      <c r="EC29" s="135"/>
      <c r="ED29" s="135"/>
      <c r="EE29" s="135"/>
      <c r="EF29" s="135"/>
      <c r="EG29" s="135"/>
      <c r="EH29" s="135"/>
      <c r="EI29" s="135"/>
      <c r="EJ29" s="135"/>
      <c r="EK29" s="135"/>
      <c r="EL29" s="135"/>
      <c r="EM29" s="135"/>
      <c r="EN29" s="135"/>
      <c r="EO29" s="135"/>
      <c r="EP29" s="135"/>
      <c r="EQ29" s="135"/>
      <c r="ER29" s="135"/>
      <c r="ES29" s="135"/>
      <c r="ET29" s="135"/>
      <c r="EU29" s="135"/>
      <c r="EV29" s="135"/>
    </row>
    <row r="30" spans="1:152" s="17" customFormat="1" ht="20.100000000000001" customHeight="1" x14ac:dyDescent="0.2">
      <c r="A30" s="16"/>
      <c r="B30" s="47" t="s">
        <v>50</v>
      </c>
      <c r="C30" s="27"/>
      <c r="D30" s="48"/>
      <c r="E30" s="49">
        <v>569</v>
      </c>
      <c r="F30" s="50">
        <f t="shared" si="7"/>
        <v>0.48220338983050848</v>
      </c>
      <c r="G30" s="187">
        <v>588</v>
      </c>
      <c r="H30" s="126">
        <f>IFERROR(G30/G29,"")</f>
        <v>0.6074380165289256</v>
      </c>
      <c r="I30" s="68">
        <f t="shared" si="9"/>
        <v>3.3391915641476276E-2</v>
      </c>
      <c r="J30" s="196">
        <v>58</v>
      </c>
      <c r="K30" s="50" t="str">
        <f t="shared" ref="K30:K35" si="49">IFERROR(J30/J$9,"")</f>
        <v/>
      </c>
      <c r="L30" s="204">
        <v>71</v>
      </c>
      <c r="M30" s="126">
        <f>IFERROR(L30/L29,"")</f>
        <v>0.66355140186915884</v>
      </c>
      <c r="N30" s="76">
        <f t="shared" ref="N30:N35" si="50">IFERROR(( L30-J30)/J30,L30)</f>
        <v>0.22413793103448276</v>
      </c>
      <c r="O30" s="196">
        <v>469</v>
      </c>
      <c r="P30" s="50" t="str">
        <f t="shared" ref="P30:P35" si="51">IFERROR(O30/O$9,"")</f>
        <v/>
      </c>
      <c r="Q30" s="218">
        <v>388</v>
      </c>
      <c r="R30" s="126">
        <f>IFERROR(Q30/Q29,"")</f>
        <v>0.57481481481481478</v>
      </c>
      <c r="S30" s="68">
        <f t="shared" ref="S30:S35" si="52">IFERROR(( Q30-O30)/O30,Q30)</f>
        <v>-0.17270788912579957</v>
      </c>
      <c r="T30" s="196">
        <v>21</v>
      </c>
      <c r="U30" s="50" t="str">
        <f t="shared" ref="U30:U35" si="53">IFERROR(T30/T$9,"")</f>
        <v/>
      </c>
      <c r="V30" s="233">
        <v>43</v>
      </c>
      <c r="W30" s="126">
        <f>IFERROR(V30/V29,"")</f>
        <v>0.79629629629629628</v>
      </c>
      <c r="X30" s="68">
        <f t="shared" ref="X30:X35" si="54">IFERROR(( V30-T30)/T30,V30)</f>
        <v>1.0476190476190477</v>
      </c>
      <c r="Y30" s="196">
        <v>8</v>
      </c>
      <c r="Z30" s="50" t="str">
        <f t="shared" ref="Z30:Z35" si="55">IFERROR(Y30/Y$9,"")</f>
        <v/>
      </c>
      <c r="AA30" s="248">
        <v>52</v>
      </c>
      <c r="AB30" s="126">
        <f>IFERROR(AA30/AA29,"")</f>
        <v>0.62650602409638556</v>
      </c>
      <c r="AC30" s="68">
        <f t="shared" ref="AC30:AC35" si="56">IFERROR(( AA30-Y30)/Y30,AA30)</f>
        <v>5.5</v>
      </c>
      <c r="AD30" s="196">
        <v>2</v>
      </c>
      <c r="AE30" s="50" t="str">
        <f t="shared" ref="AE30:AE35" si="57">IFERROR(AD30/AD$9,"")</f>
        <v/>
      </c>
      <c r="AF30" s="263">
        <v>6</v>
      </c>
      <c r="AG30" s="126">
        <f>IFERROR(AF30/AF29,"")</f>
        <v>0.75</v>
      </c>
      <c r="AH30" s="68">
        <f t="shared" ref="AH30:AH35" si="58">IFERROR(( AF30-AD30)/AD30,AF30)</f>
        <v>2</v>
      </c>
      <c r="AI30" s="196">
        <v>11</v>
      </c>
      <c r="AJ30" s="50" t="str">
        <f t="shared" ref="AJ30:AJ35" si="59">IFERROR(AI30/AI$9,"")</f>
        <v/>
      </c>
      <c r="AK30" s="278">
        <v>28</v>
      </c>
      <c r="AL30" s="126">
        <f>IFERROR(AK30/AK29,"")</f>
        <v>0.68292682926829273</v>
      </c>
      <c r="AM30" s="68">
        <f t="shared" ref="AM30:AM35" si="60">IFERROR(( AK30-AI30)/AI30,AK30)</f>
        <v>1.5454545454545454</v>
      </c>
      <c r="BP30" s="135"/>
      <c r="BQ30" s="135"/>
      <c r="BR30" s="135"/>
      <c r="BS30" s="135"/>
      <c r="BT30" s="135"/>
      <c r="BU30" s="135"/>
      <c r="BV30" s="135"/>
      <c r="BW30" s="135"/>
      <c r="BX30" s="135"/>
      <c r="BY30" s="135"/>
      <c r="BZ30" s="135"/>
      <c r="CA30" s="135"/>
      <c r="CB30" s="135"/>
      <c r="CC30" s="135"/>
      <c r="CD30" s="135"/>
      <c r="CE30" s="135"/>
      <c r="CF30" s="135"/>
      <c r="CG30" s="135"/>
      <c r="CH30" s="135"/>
      <c r="CI30" s="135"/>
      <c r="CJ30" s="135"/>
      <c r="CK30" s="135"/>
      <c r="CL30" s="135"/>
      <c r="CM30" s="135"/>
      <c r="CN30" s="135"/>
      <c r="CO30" s="135"/>
      <c r="CP30" s="135"/>
      <c r="CQ30" s="135"/>
      <c r="CR30" s="135"/>
      <c r="CS30" s="135"/>
      <c r="CT30" s="135"/>
      <c r="CU30" s="135"/>
      <c r="CV30" s="135"/>
      <c r="CW30" s="135"/>
      <c r="CX30" s="135"/>
      <c r="CY30" s="135"/>
      <c r="CZ30" s="135"/>
      <c r="DA30" s="135"/>
      <c r="DB30" s="135"/>
      <c r="DC30" s="135"/>
      <c r="DD30" s="135"/>
      <c r="DE30" s="135"/>
      <c r="DF30" s="135"/>
      <c r="DG30" s="135"/>
      <c r="DH30" s="135"/>
      <c r="DI30" s="135"/>
      <c r="DJ30" s="135"/>
      <c r="DK30" s="135"/>
      <c r="DL30" s="135"/>
      <c r="DM30" s="135"/>
      <c r="DN30" s="135"/>
      <c r="DO30" s="135"/>
      <c r="DP30" s="135"/>
      <c r="DQ30" s="135"/>
      <c r="DR30" s="135"/>
      <c r="DS30" s="135"/>
      <c r="DT30" s="135"/>
      <c r="DU30" s="135"/>
      <c r="DV30" s="135"/>
      <c r="DW30" s="135"/>
      <c r="DX30" s="135"/>
      <c r="DY30" s="135"/>
      <c r="DZ30" s="135"/>
      <c r="EA30" s="135"/>
      <c r="EB30" s="135"/>
      <c r="EC30" s="135"/>
      <c r="ED30" s="135"/>
      <c r="EE30" s="135"/>
      <c r="EF30" s="135"/>
      <c r="EG30" s="135"/>
      <c r="EH30" s="135"/>
      <c r="EI30" s="135"/>
      <c r="EJ30" s="135"/>
      <c r="EK30" s="135"/>
      <c r="EL30" s="135"/>
      <c r="EM30" s="135"/>
      <c r="EN30" s="135"/>
      <c r="EO30" s="135"/>
      <c r="EP30" s="135"/>
      <c r="EQ30" s="135"/>
      <c r="ER30" s="135"/>
      <c r="ES30" s="135"/>
      <c r="ET30" s="135"/>
      <c r="EU30" s="135"/>
      <c r="EV30" s="135"/>
    </row>
    <row r="31" spans="1:152" s="17" customFormat="1" ht="20.100000000000001" customHeight="1" x14ac:dyDescent="0.2">
      <c r="A31" s="16"/>
      <c r="B31" s="38" t="s">
        <v>51</v>
      </c>
      <c r="C31" s="28"/>
      <c r="D31" s="26"/>
      <c r="E31" s="40">
        <v>339</v>
      </c>
      <c r="F31" s="45">
        <f t="shared" si="7"/>
        <v>0.28728813559322036</v>
      </c>
      <c r="G31" s="186">
        <v>357</v>
      </c>
      <c r="H31" s="122">
        <f>IFERROR(G31/G29,"")</f>
        <v>0.368801652892562</v>
      </c>
      <c r="I31" s="65">
        <f t="shared" si="9"/>
        <v>5.3097345132743362E-2</v>
      </c>
      <c r="J31" s="195">
        <v>13</v>
      </c>
      <c r="K31" s="45" t="str">
        <f t="shared" si="49"/>
        <v/>
      </c>
      <c r="L31" s="203">
        <v>24</v>
      </c>
      <c r="M31" s="122">
        <f>IFERROR(L31/L29,"")</f>
        <v>0.22429906542056074</v>
      </c>
      <c r="N31" s="77">
        <f t="shared" si="50"/>
        <v>0.84615384615384615</v>
      </c>
      <c r="O31" s="195">
        <v>281</v>
      </c>
      <c r="P31" s="45" t="str">
        <f t="shared" si="51"/>
        <v/>
      </c>
      <c r="Q31" s="217">
        <v>281</v>
      </c>
      <c r="R31" s="122">
        <f>IFERROR(Q31/Q29,"")</f>
        <v>0.41629629629629628</v>
      </c>
      <c r="S31" s="65">
        <f t="shared" si="52"/>
        <v>0</v>
      </c>
      <c r="T31" s="195">
        <v>8</v>
      </c>
      <c r="U31" s="45" t="str">
        <f t="shared" si="53"/>
        <v/>
      </c>
      <c r="V31" s="232">
        <v>10</v>
      </c>
      <c r="W31" s="122">
        <f>IFERROR(V31/V29,"")</f>
        <v>0.18518518518518517</v>
      </c>
      <c r="X31" s="65">
        <f t="shared" si="54"/>
        <v>0.25</v>
      </c>
      <c r="Y31" s="195">
        <v>23</v>
      </c>
      <c r="Z31" s="45" t="str">
        <f t="shared" si="55"/>
        <v/>
      </c>
      <c r="AA31" s="247">
        <v>29</v>
      </c>
      <c r="AB31" s="122">
        <f>IFERROR(AA31/AA29,"")</f>
        <v>0.3493975903614458</v>
      </c>
      <c r="AC31" s="65">
        <f t="shared" si="56"/>
        <v>0.2608695652173913</v>
      </c>
      <c r="AD31" s="195">
        <v>0</v>
      </c>
      <c r="AE31" s="45" t="str">
        <f t="shared" si="57"/>
        <v/>
      </c>
      <c r="AF31" s="262">
        <v>2</v>
      </c>
      <c r="AG31" s="122">
        <f>IFERROR(AF31/AF29,"")</f>
        <v>0.25</v>
      </c>
      <c r="AH31" s="65">
        <f t="shared" si="58"/>
        <v>2</v>
      </c>
      <c r="AI31" s="195">
        <v>14</v>
      </c>
      <c r="AJ31" s="45" t="str">
        <f t="shared" si="59"/>
        <v/>
      </c>
      <c r="AK31" s="277">
        <v>11</v>
      </c>
      <c r="AL31" s="122">
        <f>IFERROR(AK31/AK29,"")</f>
        <v>0.26829268292682928</v>
      </c>
      <c r="AM31" s="65">
        <f t="shared" si="60"/>
        <v>-0.21428571428571427</v>
      </c>
      <c r="BP31" s="135"/>
      <c r="BQ31" s="135"/>
      <c r="BR31" s="135"/>
      <c r="BS31" s="135"/>
      <c r="BT31" s="135"/>
      <c r="BU31" s="135"/>
      <c r="BV31" s="135"/>
      <c r="BW31" s="135"/>
      <c r="BX31" s="135"/>
      <c r="BY31" s="135"/>
      <c r="BZ31" s="135"/>
      <c r="CA31" s="135"/>
      <c r="CB31" s="135"/>
      <c r="CC31" s="135"/>
      <c r="CD31" s="135"/>
      <c r="CE31" s="135"/>
      <c r="CF31" s="135"/>
      <c r="CG31" s="135"/>
      <c r="CH31" s="135"/>
      <c r="CI31" s="135"/>
      <c r="CJ31" s="135"/>
      <c r="CK31" s="135"/>
      <c r="CL31" s="135"/>
      <c r="CM31" s="135"/>
      <c r="CN31" s="135"/>
      <c r="CO31" s="135"/>
      <c r="CP31" s="135"/>
      <c r="CQ31" s="135"/>
      <c r="CR31" s="135"/>
      <c r="CS31" s="135"/>
      <c r="CT31" s="135"/>
      <c r="CU31" s="135"/>
      <c r="CV31" s="135"/>
      <c r="CW31" s="135"/>
      <c r="CX31" s="135"/>
      <c r="CY31" s="135"/>
      <c r="CZ31" s="135"/>
      <c r="DA31" s="135"/>
      <c r="DB31" s="135"/>
      <c r="DC31" s="135"/>
      <c r="DD31" s="135"/>
      <c r="DE31" s="135"/>
      <c r="DF31" s="135"/>
      <c r="DG31" s="135"/>
      <c r="DH31" s="135"/>
      <c r="DI31" s="135"/>
      <c r="DJ31" s="135"/>
      <c r="DK31" s="135"/>
      <c r="DL31" s="135"/>
      <c r="DM31" s="135"/>
      <c r="DN31" s="135"/>
      <c r="DO31" s="135"/>
      <c r="DP31" s="135"/>
      <c r="DQ31" s="135"/>
      <c r="DR31" s="135"/>
      <c r="DS31" s="135"/>
      <c r="DT31" s="135"/>
      <c r="DU31" s="135"/>
      <c r="DV31" s="135"/>
      <c r="DW31" s="135"/>
      <c r="DX31" s="135"/>
      <c r="DY31" s="135"/>
      <c r="DZ31" s="135"/>
      <c r="EA31" s="135"/>
      <c r="EB31" s="135"/>
      <c r="EC31" s="135"/>
      <c r="ED31" s="135"/>
      <c r="EE31" s="135"/>
      <c r="EF31" s="135"/>
      <c r="EG31" s="135"/>
      <c r="EH31" s="135"/>
      <c r="EI31" s="135"/>
      <c r="EJ31" s="135"/>
      <c r="EK31" s="135"/>
      <c r="EL31" s="135"/>
      <c r="EM31" s="135"/>
      <c r="EN31" s="135"/>
      <c r="EO31" s="135"/>
      <c r="EP31" s="135"/>
      <c r="EQ31" s="135"/>
      <c r="ER31" s="135"/>
      <c r="ES31" s="135"/>
      <c r="ET31" s="135"/>
      <c r="EU31" s="135"/>
      <c r="EV31" s="135"/>
    </row>
    <row r="32" spans="1:152" s="17" customFormat="1" ht="20.100000000000001" customHeight="1" x14ac:dyDescent="0.2">
      <c r="A32" s="16"/>
      <c r="B32" s="38" t="s">
        <v>52</v>
      </c>
      <c r="C32" s="28"/>
      <c r="D32" s="26"/>
      <c r="E32" s="40">
        <v>5</v>
      </c>
      <c r="F32" s="45">
        <f t="shared" si="7"/>
        <v>4.2372881355932203E-3</v>
      </c>
      <c r="G32" s="186">
        <v>6</v>
      </c>
      <c r="H32" s="122">
        <f>IFERROR(G32/G29,"")</f>
        <v>6.1983471074380167E-3</v>
      </c>
      <c r="I32" s="65">
        <f t="shared" si="9"/>
        <v>0.2</v>
      </c>
      <c r="J32" s="195">
        <v>1</v>
      </c>
      <c r="K32" s="45" t="str">
        <f t="shared" si="49"/>
        <v/>
      </c>
      <c r="L32" s="203">
        <v>2</v>
      </c>
      <c r="M32" s="122">
        <f>IFERROR(L32/L29,"")</f>
        <v>1.8691588785046728E-2</v>
      </c>
      <c r="N32" s="77">
        <f t="shared" si="50"/>
        <v>1</v>
      </c>
      <c r="O32" s="195">
        <v>3</v>
      </c>
      <c r="P32" s="45" t="str">
        <f t="shared" si="51"/>
        <v/>
      </c>
      <c r="Q32" s="217">
        <v>1</v>
      </c>
      <c r="R32" s="122">
        <f>IFERROR(Q32/Q29,"")</f>
        <v>1.4814814814814814E-3</v>
      </c>
      <c r="S32" s="65">
        <f t="shared" si="52"/>
        <v>-0.66666666666666663</v>
      </c>
      <c r="T32" s="195">
        <v>0</v>
      </c>
      <c r="U32" s="45" t="str">
        <f t="shared" si="53"/>
        <v/>
      </c>
      <c r="V32" s="232">
        <v>1</v>
      </c>
      <c r="W32" s="122">
        <f>IFERROR(V32/V29,"")</f>
        <v>1.8518518518518517E-2</v>
      </c>
      <c r="X32" s="65">
        <f t="shared" si="54"/>
        <v>1</v>
      </c>
      <c r="Y32" s="195">
        <v>0</v>
      </c>
      <c r="Z32" s="45" t="str">
        <f t="shared" si="55"/>
        <v/>
      </c>
      <c r="AA32" s="247">
        <v>0</v>
      </c>
      <c r="AB32" s="122">
        <f>IFERROR(AA32/AA29,"")</f>
        <v>0</v>
      </c>
      <c r="AC32" s="65">
        <f t="shared" si="56"/>
        <v>0</v>
      </c>
      <c r="AD32" s="195">
        <v>0</v>
      </c>
      <c r="AE32" s="45" t="str">
        <f t="shared" si="57"/>
        <v/>
      </c>
      <c r="AF32" s="262">
        <v>0</v>
      </c>
      <c r="AG32" s="122">
        <f>IFERROR(AF32/AF29,"")</f>
        <v>0</v>
      </c>
      <c r="AH32" s="65">
        <f t="shared" si="58"/>
        <v>0</v>
      </c>
      <c r="AI32" s="195">
        <v>1</v>
      </c>
      <c r="AJ32" s="45" t="str">
        <f t="shared" si="59"/>
        <v/>
      </c>
      <c r="AK32" s="277">
        <v>2</v>
      </c>
      <c r="AL32" s="122">
        <f>IFERROR(AK32/AK29,"")</f>
        <v>4.878048780487805E-2</v>
      </c>
      <c r="AM32" s="65">
        <f t="shared" si="60"/>
        <v>1</v>
      </c>
      <c r="BP32" s="135"/>
      <c r="BQ32" s="135"/>
      <c r="BR32" s="135"/>
      <c r="BS32" s="135"/>
      <c r="BT32" s="135"/>
      <c r="BU32" s="135"/>
      <c r="BV32" s="135"/>
      <c r="BW32" s="135"/>
      <c r="BX32" s="135"/>
      <c r="BY32" s="135"/>
      <c r="BZ32" s="135"/>
      <c r="CA32" s="135"/>
      <c r="CB32" s="135"/>
      <c r="CC32" s="135"/>
      <c r="CD32" s="135"/>
      <c r="CE32" s="135"/>
      <c r="CF32" s="135"/>
      <c r="CG32" s="135"/>
      <c r="CH32" s="135"/>
      <c r="CI32" s="135"/>
      <c r="CJ32" s="135"/>
      <c r="CK32" s="135"/>
      <c r="CL32" s="135"/>
      <c r="CM32" s="135"/>
      <c r="CN32" s="135"/>
      <c r="CO32" s="135"/>
      <c r="CP32" s="135"/>
      <c r="CQ32" s="135"/>
      <c r="CR32" s="135"/>
      <c r="CS32" s="135"/>
      <c r="CT32" s="135"/>
      <c r="CU32" s="135"/>
      <c r="CV32" s="135"/>
      <c r="CW32" s="135"/>
      <c r="CX32" s="135"/>
      <c r="CY32" s="135"/>
      <c r="CZ32" s="135"/>
      <c r="DA32" s="135"/>
      <c r="DB32" s="135"/>
      <c r="DC32" s="135"/>
      <c r="DD32" s="135"/>
      <c r="DE32" s="135"/>
      <c r="DF32" s="135"/>
      <c r="DG32" s="135"/>
      <c r="DH32" s="135"/>
      <c r="DI32" s="135"/>
      <c r="DJ32" s="135"/>
      <c r="DK32" s="135"/>
      <c r="DL32" s="135"/>
      <c r="DM32" s="135"/>
      <c r="DN32" s="135"/>
      <c r="DO32" s="135"/>
      <c r="DP32" s="135"/>
      <c r="DQ32" s="135"/>
      <c r="DR32" s="135"/>
      <c r="DS32" s="135"/>
      <c r="DT32" s="135"/>
      <c r="DU32" s="135"/>
      <c r="DV32" s="135"/>
      <c r="DW32" s="135"/>
      <c r="DX32" s="135"/>
      <c r="DY32" s="135"/>
      <c r="DZ32" s="135"/>
      <c r="EA32" s="135"/>
      <c r="EB32" s="135"/>
      <c r="EC32" s="135"/>
      <c r="ED32" s="135"/>
      <c r="EE32" s="135"/>
      <c r="EF32" s="135"/>
      <c r="EG32" s="135"/>
      <c r="EH32" s="135"/>
      <c r="EI32" s="135"/>
      <c r="EJ32" s="135"/>
      <c r="EK32" s="135"/>
      <c r="EL32" s="135"/>
      <c r="EM32" s="135"/>
      <c r="EN32" s="135"/>
      <c r="EO32" s="135"/>
      <c r="EP32" s="135"/>
      <c r="EQ32" s="135"/>
      <c r="ER32" s="135"/>
      <c r="ES32" s="135"/>
      <c r="ET32" s="135"/>
      <c r="EU32" s="135"/>
      <c r="EV32" s="135"/>
    </row>
    <row r="33" spans="1:152" s="17" customFormat="1" ht="20.100000000000001" customHeight="1" x14ac:dyDescent="0.2">
      <c r="A33" s="16"/>
      <c r="B33" s="38" t="s">
        <v>53</v>
      </c>
      <c r="C33" s="28"/>
      <c r="D33" s="26"/>
      <c r="E33" s="40">
        <v>1</v>
      </c>
      <c r="F33" s="45">
        <f t="shared" si="7"/>
        <v>8.4745762711864404E-4</v>
      </c>
      <c r="G33" s="186">
        <v>2</v>
      </c>
      <c r="H33" s="122">
        <f>IFERROR(G33/G29,"")</f>
        <v>2.0661157024793389E-3</v>
      </c>
      <c r="I33" s="65">
        <f t="shared" si="9"/>
        <v>1</v>
      </c>
      <c r="J33" s="195">
        <v>0</v>
      </c>
      <c r="K33" s="45" t="str">
        <f t="shared" si="49"/>
        <v/>
      </c>
      <c r="L33" s="203">
        <v>2</v>
      </c>
      <c r="M33" s="122">
        <f>IFERROR(L33/L29,"")</f>
        <v>1.8691588785046728E-2</v>
      </c>
      <c r="N33" s="77">
        <f t="shared" si="50"/>
        <v>2</v>
      </c>
      <c r="O33" s="195">
        <v>1</v>
      </c>
      <c r="P33" s="45" t="str">
        <f t="shared" si="51"/>
        <v/>
      </c>
      <c r="Q33" s="217">
        <v>0</v>
      </c>
      <c r="R33" s="122">
        <f>IFERROR(Q33/Q29,"")</f>
        <v>0</v>
      </c>
      <c r="S33" s="65">
        <f t="shared" si="52"/>
        <v>-1</v>
      </c>
      <c r="T33" s="195">
        <v>0</v>
      </c>
      <c r="U33" s="45" t="str">
        <f t="shared" si="53"/>
        <v/>
      </c>
      <c r="V33" s="232">
        <v>0</v>
      </c>
      <c r="W33" s="122">
        <f>IFERROR(V33/V29,"")</f>
        <v>0</v>
      </c>
      <c r="X33" s="65">
        <f t="shared" si="54"/>
        <v>0</v>
      </c>
      <c r="Y33" s="195">
        <v>0</v>
      </c>
      <c r="Z33" s="45" t="str">
        <f t="shared" si="55"/>
        <v/>
      </c>
      <c r="AA33" s="247">
        <v>0</v>
      </c>
      <c r="AB33" s="122">
        <f>IFERROR(AA33/AA29,"")</f>
        <v>0</v>
      </c>
      <c r="AC33" s="65">
        <f t="shared" si="56"/>
        <v>0</v>
      </c>
      <c r="AD33" s="195">
        <v>0</v>
      </c>
      <c r="AE33" s="45" t="str">
        <f t="shared" si="57"/>
        <v/>
      </c>
      <c r="AF33" s="262">
        <v>0</v>
      </c>
      <c r="AG33" s="122">
        <f>IFERROR(AF33/AF29,"")</f>
        <v>0</v>
      </c>
      <c r="AH33" s="65">
        <f t="shared" si="58"/>
        <v>0</v>
      </c>
      <c r="AI33" s="195">
        <v>0</v>
      </c>
      <c r="AJ33" s="45" t="str">
        <f t="shared" si="59"/>
        <v/>
      </c>
      <c r="AK33" s="277">
        <v>0</v>
      </c>
      <c r="AL33" s="122">
        <f>IFERROR(AK33/AK29,"")</f>
        <v>0</v>
      </c>
      <c r="AM33" s="65">
        <f t="shared" si="60"/>
        <v>0</v>
      </c>
      <c r="BP33" s="135"/>
      <c r="BQ33" s="135"/>
      <c r="BR33" s="135"/>
      <c r="BS33" s="135"/>
      <c r="BT33" s="135"/>
      <c r="BU33" s="135"/>
      <c r="BV33" s="135"/>
      <c r="BW33" s="135"/>
      <c r="BX33" s="135"/>
      <c r="BY33" s="135"/>
      <c r="BZ33" s="135"/>
      <c r="CA33" s="135"/>
      <c r="CB33" s="135"/>
      <c r="CC33" s="135"/>
      <c r="CD33" s="135"/>
      <c r="CE33" s="135"/>
      <c r="CF33" s="135"/>
      <c r="CG33" s="135"/>
      <c r="CH33" s="135"/>
      <c r="CI33" s="135"/>
      <c r="CJ33" s="135"/>
      <c r="CK33" s="135"/>
      <c r="CL33" s="135"/>
      <c r="CM33" s="135"/>
      <c r="CN33" s="135"/>
      <c r="CO33" s="135"/>
      <c r="CP33" s="135"/>
      <c r="CQ33" s="135"/>
      <c r="CR33" s="135"/>
      <c r="CS33" s="135"/>
      <c r="CT33" s="135"/>
      <c r="CU33" s="135"/>
      <c r="CV33" s="135"/>
      <c r="CW33" s="135"/>
      <c r="CX33" s="135"/>
      <c r="CY33" s="135"/>
      <c r="CZ33" s="135"/>
      <c r="DA33" s="135"/>
      <c r="DB33" s="135"/>
      <c r="DC33" s="135"/>
      <c r="DD33" s="135"/>
      <c r="DE33" s="135"/>
      <c r="DF33" s="135"/>
      <c r="DG33" s="135"/>
      <c r="DH33" s="135"/>
      <c r="DI33" s="135"/>
      <c r="DJ33" s="135"/>
      <c r="DK33" s="135"/>
      <c r="DL33" s="135"/>
      <c r="DM33" s="135"/>
      <c r="DN33" s="135"/>
      <c r="DO33" s="135"/>
      <c r="DP33" s="135"/>
      <c r="DQ33" s="135"/>
      <c r="DR33" s="135"/>
      <c r="DS33" s="135"/>
      <c r="DT33" s="135"/>
      <c r="DU33" s="135"/>
      <c r="DV33" s="135"/>
      <c r="DW33" s="135"/>
      <c r="DX33" s="135"/>
      <c r="DY33" s="135"/>
      <c r="DZ33" s="135"/>
      <c r="EA33" s="135"/>
      <c r="EB33" s="135"/>
      <c r="EC33" s="135"/>
      <c r="ED33" s="135"/>
      <c r="EE33" s="135"/>
      <c r="EF33" s="135"/>
      <c r="EG33" s="135"/>
      <c r="EH33" s="135"/>
      <c r="EI33" s="135"/>
      <c r="EJ33" s="135"/>
      <c r="EK33" s="135"/>
      <c r="EL33" s="135"/>
      <c r="EM33" s="135"/>
      <c r="EN33" s="135"/>
      <c r="EO33" s="135"/>
      <c r="EP33" s="135"/>
      <c r="EQ33" s="135"/>
      <c r="ER33" s="135"/>
      <c r="ES33" s="135"/>
      <c r="ET33" s="135"/>
      <c r="EU33" s="135"/>
      <c r="EV33" s="135"/>
    </row>
    <row r="34" spans="1:152" s="17" customFormat="1" ht="20.100000000000001" customHeight="1" x14ac:dyDescent="0.2">
      <c r="A34" s="16"/>
      <c r="B34" s="38" t="s">
        <v>54</v>
      </c>
      <c r="C34" s="28"/>
      <c r="D34" s="26"/>
      <c r="E34" s="40">
        <v>0</v>
      </c>
      <c r="F34" s="45">
        <f t="shared" si="7"/>
        <v>0</v>
      </c>
      <c r="G34" s="186">
        <v>2</v>
      </c>
      <c r="H34" s="122">
        <f>IFERROR(G34/G29,"")</f>
        <v>2.0661157024793389E-3</v>
      </c>
      <c r="I34" s="65">
        <f t="shared" si="9"/>
        <v>2</v>
      </c>
      <c r="J34" s="195">
        <v>0</v>
      </c>
      <c r="K34" s="45" t="str">
        <f t="shared" si="49"/>
        <v/>
      </c>
      <c r="L34" s="203">
        <v>2</v>
      </c>
      <c r="M34" s="122">
        <f>IFERROR(L34/L29,"")</f>
        <v>1.8691588785046728E-2</v>
      </c>
      <c r="N34" s="77">
        <f t="shared" si="50"/>
        <v>2</v>
      </c>
      <c r="O34" s="195">
        <v>0</v>
      </c>
      <c r="P34" s="45" t="str">
        <f t="shared" si="51"/>
        <v/>
      </c>
      <c r="Q34" s="217">
        <v>0</v>
      </c>
      <c r="R34" s="122">
        <f>IFERROR(Q34/Q29,"")</f>
        <v>0</v>
      </c>
      <c r="S34" s="65">
        <f t="shared" si="52"/>
        <v>0</v>
      </c>
      <c r="T34" s="195">
        <v>0</v>
      </c>
      <c r="U34" s="45" t="str">
        <f t="shared" si="53"/>
        <v/>
      </c>
      <c r="V34" s="232">
        <v>0</v>
      </c>
      <c r="W34" s="122">
        <f>IFERROR(V34/V29,"")</f>
        <v>0</v>
      </c>
      <c r="X34" s="65">
        <f t="shared" si="54"/>
        <v>0</v>
      </c>
      <c r="Y34" s="195">
        <v>0</v>
      </c>
      <c r="Z34" s="45" t="str">
        <f t="shared" si="55"/>
        <v/>
      </c>
      <c r="AA34" s="247">
        <v>0</v>
      </c>
      <c r="AB34" s="122">
        <f>IFERROR(AA34/AA29,"")</f>
        <v>0</v>
      </c>
      <c r="AC34" s="65">
        <f t="shared" si="56"/>
        <v>0</v>
      </c>
      <c r="AD34" s="195">
        <v>0</v>
      </c>
      <c r="AE34" s="45" t="str">
        <f t="shared" si="57"/>
        <v/>
      </c>
      <c r="AF34" s="262">
        <v>0</v>
      </c>
      <c r="AG34" s="122">
        <f>IFERROR(AF34/AF29,"")</f>
        <v>0</v>
      </c>
      <c r="AH34" s="65">
        <f t="shared" si="58"/>
        <v>0</v>
      </c>
      <c r="AI34" s="195">
        <v>0</v>
      </c>
      <c r="AJ34" s="45" t="str">
        <f t="shared" si="59"/>
        <v/>
      </c>
      <c r="AK34" s="277">
        <v>0</v>
      </c>
      <c r="AL34" s="122">
        <f>IFERROR(AK34/AK29,"")</f>
        <v>0</v>
      </c>
      <c r="AM34" s="65">
        <f t="shared" si="60"/>
        <v>0</v>
      </c>
      <c r="BP34" s="135"/>
      <c r="BQ34" s="135"/>
      <c r="BR34" s="135"/>
      <c r="BS34" s="135"/>
      <c r="BT34" s="135"/>
      <c r="BU34" s="135"/>
      <c r="BV34" s="135"/>
      <c r="BW34" s="135"/>
      <c r="BX34" s="135"/>
      <c r="BY34" s="135"/>
      <c r="BZ34" s="135"/>
      <c r="CA34" s="135"/>
      <c r="CB34" s="135"/>
      <c r="CC34" s="135"/>
      <c r="CD34" s="135"/>
      <c r="CE34" s="135"/>
      <c r="CF34" s="135"/>
      <c r="CG34" s="135"/>
      <c r="CH34" s="135"/>
      <c r="CI34" s="135"/>
      <c r="CJ34" s="135"/>
      <c r="CK34" s="135"/>
      <c r="CL34" s="135"/>
      <c r="CM34" s="135"/>
      <c r="CN34" s="135"/>
      <c r="CO34" s="135"/>
      <c r="CP34" s="135"/>
      <c r="CQ34" s="135"/>
      <c r="CR34" s="135"/>
      <c r="CS34" s="135"/>
      <c r="CT34" s="135"/>
      <c r="CU34" s="135"/>
      <c r="CV34" s="135"/>
      <c r="CW34" s="135"/>
      <c r="CX34" s="135"/>
      <c r="CY34" s="135"/>
      <c r="CZ34" s="135"/>
      <c r="DA34" s="135"/>
      <c r="DB34" s="135"/>
      <c r="DC34" s="135"/>
      <c r="DD34" s="135"/>
      <c r="DE34" s="135"/>
      <c r="DF34" s="135"/>
      <c r="DG34" s="135"/>
      <c r="DH34" s="135"/>
      <c r="DI34" s="135"/>
      <c r="DJ34" s="135"/>
      <c r="DK34" s="135"/>
      <c r="DL34" s="135"/>
      <c r="DM34" s="135"/>
      <c r="DN34" s="135"/>
      <c r="DO34" s="135"/>
      <c r="DP34" s="135"/>
      <c r="DQ34" s="135"/>
      <c r="DR34" s="135"/>
      <c r="DS34" s="135"/>
      <c r="DT34" s="135"/>
      <c r="DU34" s="135"/>
      <c r="DV34" s="135"/>
      <c r="DW34" s="135"/>
      <c r="DX34" s="135"/>
      <c r="DY34" s="135"/>
      <c r="DZ34" s="135"/>
      <c r="EA34" s="135"/>
      <c r="EB34" s="135"/>
      <c r="EC34" s="135"/>
      <c r="ED34" s="135"/>
      <c r="EE34" s="135"/>
      <c r="EF34" s="135"/>
      <c r="EG34" s="135"/>
      <c r="EH34" s="135"/>
      <c r="EI34" s="135"/>
      <c r="EJ34" s="135"/>
      <c r="EK34" s="135"/>
      <c r="EL34" s="135"/>
      <c r="EM34" s="135"/>
      <c r="EN34" s="135"/>
      <c r="EO34" s="135"/>
      <c r="EP34" s="135"/>
      <c r="EQ34" s="135"/>
      <c r="ER34" s="135"/>
      <c r="ES34" s="135"/>
      <c r="ET34" s="135"/>
      <c r="EU34" s="135"/>
      <c r="EV34" s="135"/>
    </row>
    <row r="35" spans="1:152" s="17" customFormat="1" ht="20.100000000000001" customHeight="1" thickBot="1" x14ac:dyDescent="0.25">
      <c r="A35" s="16"/>
      <c r="B35" s="56" t="s">
        <v>56</v>
      </c>
      <c r="C35" s="57"/>
      <c r="D35" s="58"/>
      <c r="E35" s="59">
        <v>112</v>
      </c>
      <c r="F35" s="60">
        <f t="shared" si="7"/>
        <v>9.4915254237288138E-2</v>
      </c>
      <c r="G35" s="188">
        <v>13</v>
      </c>
      <c r="H35" s="127">
        <f>IFERROR(G35/G29,"")</f>
        <v>1.3429752066115703E-2</v>
      </c>
      <c r="I35" s="69">
        <f t="shared" si="9"/>
        <v>-0.8839285714285714</v>
      </c>
      <c r="J35" s="197">
        <v>42</v>
      </c>
      <c r="K35" s="60" t="str">
        <f t="shared" si="49"/>
        <v/>
      </c>
      <c r="L35" s="205">
        <v>6</v>
      </c>
      <c r="M35" s="127">
        <f>IFERROR(L35/L29,"")</f>
        <v>5.6074766355140186E-2</v>
      </c>
      <c r="N35" s="78">
        <f t="shared" si="50"/>
        <v>-0.8571428571428571</v>
      </c>
      <c r="O35" s="197">
        <v>43</v>
      </c>
      <c r="P35" s="60" t="str">
        <f t="shared" si="51"/>
        <v/>
      </c>
      <c r="Q35" s="219">
        <v>5</v>
      </c>
      <c r="R35" s="127">
        <f>IFERROR(Q35/Q29,"")</f>
        <v>7.4074074074074077E-3</v>
      </c>
      <c r="S35" s="69">
        <f t="shared" si="52"/>
        <v>-0.88372093023255816</v>
      </c>
      <c r="T35" s="197">
        <v>9</v>
      </c>
      <c r="U35" s="60" t="str">
        <f t="shared" si="53"/>
        <v/>
      </c>
      <c r="V35" s="234">
        <v>0</v>
      </c>
      <c r="W35" s="127">
        <f>IFERROR(V35/V29,"")</f>
        <v>0</v>
      </c>
      <c r="X35" s="69">
        <f t="shared" si="54"/>
        <v>-1</v>
      </c>
      <c r="Y35" s="197">
        <v>3</v>
      </c>
      <c r="Z35" s="60" t="str">
        <f t="shared" si="55"/>
        <v/>
      </c>
      <c r="AA35" s="249">
        <v>2</v>
      </c>
      <c r="AB35" s="127">
        <f>IFERROR(AA35/AA29,"")</f>
        <v>2.4096385542168676E-2</v>
      </c>
      <c r="AC35" s="69">
        <f t="shared" si="56"/>
        <v>-0.33333333333333331</v>
      </c>
      <c r="AD35" s="197">
        <v>4</v>
      </c>
      <c r="AE35" s="60" t="str">
        <f t="shared" si="57"/>
        <v/>
      </c>
      <c r="AF35" s="264">
        <v>0</v>
      </c>
      <c r="AG35" s="127">
        <f>IFERROR(AF35/AF29,"")</f>
        <v>0</v>
      </c>
      <c r="AH35" s="69">
        <f t="shared" si="58"/>
        <v>-1</v>
      </c>
      <c r="AI35" s="197">
        <v>11</v>
      </c>
      <c r="AJ35" s="60" t="str">
        <f t="shared" si="59"/>
        <v/>
      </c>
      <c r="AK35" s="279">
        <v>0</v>
      </c>
      <c r="AL35" s="127">
        <f>IFERROR(AK35/AK29,"")</f>
        <v>0</v>
      </c>
      <c r="AM35" s="69">
        <f t="shared" si="60"/>
        <v>-1</v>
      </c>
      <c r="BP35" s="135"/>
      <c r="BQ35" s="135"/>
      <c r="BR35" s="135"/>
      <c r="BS35" s="135"/>
      <c r="BT35" s="135"/>
      <c r="BU35" s="135"/>
      <c r="BV35" s="135"/>
      <c r="BW35" s="135"/>
      <c r="BX35" s="135"/>
      <c r="BY35" s="135"/>
      <c r="BZ35" s="135"/>
      <c r="CA35" s="135"/>
      <c r="CB35" s="135"/>
      <c r="CC35" s="135"/>
      <c r="CD35" s="135"/>
      <c r="CE35" s="135"/>
      <c r="CF35" s="135"/>
      <c r="CG35" s="135"/>
      <c r="CH35" s="135"/>
      <c r="CI35" s="135"/>
      <c r="CJ35" s="135"/>
      <c r="CK35" s="135"/>
      <c r="CL35" s="135"/>
      <c r="CM35" s="135"/>
      <c r="CN35" s="135"/>
      <c r="CO35" s="135"/>
      <c r="CP35" s="135"/>
      <c r="CQ35" s="135"/>
      <c r="CR35" s="135"/>
      <c r="CS35" s="135"/>
      <c r="CT35" s="135"/>
      <c r="CU35" s="135"/>
      <c r="CV35" s="135"/>
      <c r="CW35" s="135"/>
      <c r="CX35" s="135"/>
      <c r="CY35" s="135"/>
      <c r="CZ35" s="135"/>
      <c r="DA35" s="135"/>
      <c r="DB35" s="135"/>
      <c r="DC35" s="135"/>
      <c r="DD35" s="135"/>
      <c r="DE35" s="135"/>
      <c r="DF35" s="135"/>
      <c r="DG35" s="135"/>
      <c r="DH35" s="135"/>
      <c r="DI35" s="135"/>
      <c r="DJ35" s="135"/>
      <c r="DK35" s="135"/>
      <c r="DL35" s="135"/>
      <c r="DM35" s="135"/>
      <c r="DN35" s="135"/>
      <c r="DO35" s="135"/>
      <c r="DP35" s="135"/>
      <c r="DQ35" s="135"/>
      <c r="DR35" s="135"/>
      <c r="DS35" s="135"/>
      <c r="DT35" s="135"/>
      <c r="DU35" s="135"/>
      <c r="DV35" s="135"/>
      <c r="DW35" s="135"/>
      <c r="DX35" s="135"/>
      <c r="DY35" s="135"/>
      <c r="DZ35" s="135"/>
      <c r="EA35" s="135"/>
      <c r="EB35" s="135"/>
      <c r="EC35" s="135"/>
      <c r="ED35" s="135"/>
      <c r="EE35" s="135"/>
      <c r="EF35" s="135"/>
      <c r="EG35" s="135"/>
      <c r="EH35" s="135"/>
      <c r="EI35" s="135"/>
      <c r="EJ35" s="135"/>
      <c r="EK35" s="135"/>
      <c r="EL35" s="135"/>
      <c r="EM35" s="135"/>
      <c r="EN35" s="135"/>
      <c r="EO35" s="135"/>
      <c r="EP35" s="135"/>
      <c r="EQ35" s="135"/>
      <c r="ER35" s="135"/>
      <c r="ES35" s="135"/>
      <c r="ET35" s="135"/>
      <c r="EU35" s="135"/>
      <c r="EV35" s="135"/>
    </row>
    <row r="36" spans="1:152" s="17" customFormat="1" ht="21.6" customHeight="1" thickBot="1" x14ac:dyDescent="0.25">
      <c r="A36" s="16"/>
      <c r="B36" s="51" t="s">
        <v>20</v>
      </c>
      <c r="C36" s="52"/>
      <c r="D36" s="53"/>
      <c r="E36" s="62">
        <f t="shared" ref="E36:G36" si="61">SUM(E37:E42)</f>
        <v>1026</v>
      </c>
      <c r="F36" s="198"/>
      <c r="G36" s="198">
        <f t="shared" si="61"/>
        <v>968</v>
      </c>
      <c r="H36" s="63"/>
      <c r="I36" s="70"/>
      <c r="J36" s="62">
        <f>SUM(J37:J42)</f>
        <v>114</v>
      </c>
      <c r="K36" s="62"/>
      <c r="L36" s="62">
        <f t="shared" ref="L36" si="62">SUM(L37:L42)</f>
        <v>107</v>
      </c>
      <c r="M36" s="63"/>
      <c r="N36" s="79"/>
      <c r="O36" s="91">
        <f>SUM(O37:O42)</f>
        <v>797</v>
      </c>
      <c r="P36" s="62"/>
      <c r="Q36" s="62">
        <f t="shared" ref="Q36" si="63">SUM(Q37:Q42)</f>
        <v>675</v>
      </c>
      <c r="R36" s="128"/>
      <c r="S36" s="70"/>
      <c r="T36" s="91">
        <f>SUM(T37:T42)</f>
        <v>38</v>
      </c>
      <c r="U36" s="62"/>
      <c r="V36" s="62">
        <f t="shared" ref="V36" si="64">SUM(V37:V42)</f>
        <v>54</v>
      </c>
      <c r="W36" s="128"/>
      <c r="X36" s="70"/>
      <c r="Y36" s="91">
        <f>SUM(Y37:Y42)</f>
        <v>34</v>
      </c>
      <c r="Z36" s="62"/>
      <c r="AA36" s="62">
        <f t="shared" ref="AA36" si="65">SUM(AA37:AA42)</f>
        <v>83</v>
      </c>
      <c r="AB36" s="128"/>
      <c r="AC36" s="70"/>
      <c r="AD36" s="91">
        <f>SUM(AD37:AD42)</f>
        <v>6</v>
      </c>
      <c r="AE36" s="62"/>
      <c r="AF36" s="62">
        <f t="shared" ref="AF36" si="66">SUM(AF37:AF42)</f>
        <v>8</v>
      </c>
      <c r="AG36" s="128"/>
      <c r="AH36" s="70"/>
      <c r="AI36" s="91">
        <f>SUM(AI37:AI42)</f>
        <v>37</v>
      </c>
      <c r="AJ36" s="62"/>
      <c r="AK36" s="62">
        <f t="shared" ref="AK36" si="67">SUM(AK37:AK42)</f>
        <v>41</v>
      </c>
      <c r="AL36" s="128"/>
      <c r="AM36" s="70"/>
      <c r="BP36" s="135"/>
      <c r="BQ36" s="135"/>
      <c r="BR36" s="135"/>
      <c r="BS36" s="135"/>
      <c r="BT36" s="135"/>
      <c r="BU36" s="135"/>
      <c r="BV36" s="135"/>
      <c r="BW36" s="135"/>
      <c r="BX36" s="135"/>
      <c r="BY36" s="135"/>
      <c r="BZ36" s="135"/>
      <c r="CA36" s="135"/>
      <c r="CB36" s="135"/>
      <c r="CC36" s="135"/>
      <c r="CD36" s="135"/>
      <c r="CE36" s="135"/>
      <c r="CF36" s="135"/>
      <c r="CG36" s="135"/>
      <c r="CH36" s="135"/>
      <c r="CI36" s="135"/>
      <c r="CJ36" s="135"/>
      <c r="CK36" s="135"/>
      <c r="CL36" s="135"/>
      <c r="CM36" s="135"/>
      <c r="CN36" s="135"/>
      <c r="CO36" s="135"/>
      <c r="CP36" s="135"/>
      <c r="CQ36" s="135"/>
      <c r="CR36" s="135"/>
      <c r="CS36" s="135"/>
      <c r="CT36" s="135"/>
      <c r="CU36" s="135"/>
      <c r="CV36" s="135"/>
      <c r="CW36" s="135"/>
      <c r="CX36" s="135"/>
      <c r="CY36" s="135"/>
      <c r="CZ36" s="135"/>
      <c r="DA36" s="135"/>
      <c r="DB36" s="135"/>
      <c r="DC36" s="135"/>
      <c r="DD36" s="135"/>
      <c r="DE36" s="135"/>
      <c r="DF36" s="135"/>
      <c r="DG36" s="135"/>
      <c r="DH36" s="135"/>
      <c r="DI36" s="135"/>
      <c r="DJ36" s="135"/>
      <c r="DK36" s="135"/>
      <c r="DL36" s="135"/>
      <c r="DM36" s="135"/>
      <c r="DN36" s="135"/>
      <c r="DO36" s="135"/>
      <c r="DP36" s="135"/>
      <c r="DQ36" s="135"/>
      <c r="DR36" s="135"/>
      <c r="DS36" s="135"/>
      <c r="DT36" s="135"/>
      <c r="DU36" s="135"/>
      <c r="DV36" s="135"/>
      <c r="DW36" s="135"/>
      <c r="DX36" s="135"/>
      <c r="DY36" s="135"/>
      <c r="DZ36" s="135"/>
      <c r="EA36" s="135"/>
      <c r="EB36" s="135"/>
      <c r="EC36" s="135"/>
      <c r="ED36" s="135"/>
      <c r="EE36" s="135"/>
      <c r="EF36" s="135"/>
      <c r="EG36" s="135"/>
      <c r="EH36" s="135"/>
      <c r="EI36" s="135"/>
      <c r="EJ36" s="135"/>
      <c r="EK36" s="135"/>
      <c r="EL36" s="135"/>
      <c r="EM36" s="135"/>
      <c r="EN36" s="135"/>
      <c r="EO36" s="135"/>
      <c r="EP36" s="135"/>
      <c r="EQ36" s="135"/>
      <c r="ER36" s="135"/>
      <c r="ES36" s="135"/>
      <c r="ET36" s="135"/>
      <c r="EU36" s="135"/>
      <c r="EV36" s="135"/>
    </row>
    <row r="37" spans="1:152" s="17" customFormat="1" ht="21.6" customHeight="1" x14ac:dyDescent="0.2">
      <c r="A37" s="16"/>
      <c r="B37" s="47" t="s">
        <v>55</v>
      </c>
      <c r="C37" s="27"/>
      <c r="D37" s="48"/>
      <c r="E37" s="49">
        <v>636</v>
      </c>
      <c r="F37" s="50">
        <f t="shared" si="7"/>
        <v>0.53898305084745768</v>
      </c>
      <c r="G37" s="190">
        <v>696</v>
      </c>
      <c r="H37" s="123">
        <f>IFERROR(G37/G36,"")</f>
        <v>0.71900826446280997</v>
      </c>
      <c r="I37" s="68">
        <f t="shared" si="9"/>
        <v>9.4339622641509441E-2</v>
      </c>
      <c r="J37" s="196">
        <v>61</v>
      </c>
      <c r="K37" s="50" t="str">
        <f t="shared" ref="K37:K42" si="68">IFERROR(J37/J$9,"")</f>
        <v/>
      </c>
      <c r="L37" s="207">
        <v>78</v>
      </c>
      <c r="M37" s="123">
        <f>IFERROR(L37/L36,"")</f>
        <v>0.7289719626168224</v>
      </c>
      <c r="N37" s="76">
        <f t="shared" ref="N37:N42" si="69">IFERROR(( L37-J37)/J37,L37)</f>
        <v>0.27868852459016391</v>
      </c>
      <c r="O37" s="196">
        <v>530</v>
      </c>
      <c r="P37" s="50" t="str">
        <f t="shared" ref="P37:P42" si="70">IFERROR(O37/O$9,"")</f>
        <v/>
      </c>
      <c r="Q37" s="221">
        <v>485</v>
      </c>
      <c r="R37" s="123">
        <f>IFERROR(Q37/Q36,"")</f>
        <v>0.71851851851851856</v>
      </c>
      <c r="S37" s="68">
        <f t="shared" ref="S37:S42" si="71">IFERROR(( Q37-O37)/O37,Q37)</f>
        <v>-8.4905660377358486E-2</v>
      </c>
      <c r="T37" s="196">
        <v>21</v>
      </c>
      <c r="U37" s="50" t="str">
        <f t="shared" ref="U37:U42" si="72">IFERROR(T37/T$9,"")</f>
        <v/>
      </c>
      <c r="V37" s="236">
        <v>43</v>
      </c>
      <c r="W37" s="123">
        <f>IFERROR(V37/V36,"")</f>
        <v>0.79629629629629628</v>
      </c>
      <c r="X37" s="68">
        <f t="shared" ref="X37:X42" si="73">IFERROR(( V37-T37)/T37,V37)</f>
        <v>1.0476190476190477</v>
      </c>
      <c r="Y37" s="196">
        <v>8</v>
      </c>
      <c r="Z37" s="50" t="str">
        <f t="shared" ref="Z37:Z42" si="74">IFERROR(Y37/Y$9,"")</f>
        <v/>
      </c>
      <c r="AA37" s="251">
        <v>55</v>
      </c>
      <c r="AB37" s="123">
        <f>IFERROR(AA37/AA36,"")</f>
        <v>0.66265060240963858</v>
      </c>
      <c r="AC37" s="68">
        <f t="shared" ref="AC37:AC42" si="75">IFERROR(( AA37-Y37)/Y37,AA37)</f>
        <v>5.875</v>
      </c>
      <c r="AD37" s="196">
        <v>2</v>
      </c>
      <c r="AE37" s="50" t="str">
        <f t="shared" ref="AE37:AE42" si="76">IFERROR(AD37/AD$9,"")</f>
        <v/>
      </c>
      <c r="AF37" s="266">
        <v>6</v>
      </c>
      <c r="AG37" s="123">
        <f>IFERROR(AF37/AF36,"")</f>
        <v>0.75</v>
      </c>
      <c r="AH37" s="68">
        <f t="shared" ref="AH37:AH42" si="77">IFERROR(( AF37-AD37)/AD37,AF37)</f>
        <v>2</v>
      </c>
      <c r="AI37" s="196">
        <v>14</v>
      </c>
      <c r="AJ37" s="50" t="str">
        <f t="shared" ref="AJ37:AJ42" si="78">IFERROR(AI37/AI$9,"")</f>
        <v/>
      </c>
      <c r="AK37" s="281">
        <v>29</v>
      </c>
      <c r="AL37" s="123">
        <f>IFERROR(AK37/AK36,"")</f>
        <v>0.70731707317073167</v>
      </c>
      <c r="AM37" s="68">
        <f t="shared" ref="AM37:AM42" si="79">IFERROR(( AK37-AI37)/AI37,AK37)</f>
        <v>1.0714285714285714</v>
      </c>
      <c r="BP37" s="135"/>
      <c r="BQ37" s="135"/>
      <c r="BR37" s="135"/>
      <c r="BS37" s="135"/>
      <c r="BT37" s="135"/>
      <c r="BU37" s="135"/>
      <c r="BV37" s="135"/>
      <c r="BW37" s="135"/>
      <c r="BX37" s="135"/>
      <c r="BY37" s="135"/>
      <c r="BZ37" s="135"/>
      <c r="CA37" s="135"/>
      <c r="CB37" s="135"/>
      <c r="CC37" s="135"/>
      <c r="CD37" s="135"/>
      <c r="CE37" s="135"/>
      <c r="CF37" s="135"/>
      <c r="CG37" s="135"/>
      <c r="CH37" s="135"/>
      <c r="CI37" s="135"/>
      <c r="CJ37" s="135"/>
      <c r="CK37" s="135"/>
      <c r="CL37" s="135"/>
      <c r="CM37" s="135"/>
      <c r="CN37" s="135"/>
      <c r="CO37" s="135"/>
      <c r="CP37" s="135"/>
      <c r="CQ37" s="135"/>
      <c r="CR37" s="135"/>
      <c r="CS37" s="135"/>
      <c r="CT37" s="135"/>
      <c r="CU37" s="135"/>
      <c r="CV37" s="135"/>
      <c r="CW37" s="135"/>
      <c r="CX37" s="135"/>
      <c r="CY37" s="135"/>
      <c r="CZ37" s="135"/>
      <c r="DA37" s="135"/>
      <c r="DB37" s="135"/>
      <c r="DC37" s="135"/>
      <c r="DD37" s="135"/>
      <c r="DE37" s="135"/>
      <c r="DF37" s="135"/>
      <c r="DG37" s="135"/>
      <c r="DH37" s="135"/>
      <c r="DI37" s="135"/>
      <c r="DJ37" s="135"/>
      <c r="DK37" s="135"/>
      <c r="DL37" s="135"/>
      <c r="DM37" s="135"/>
      <c r="DN37" s="135"/>
      <c r="DO37" s="135"/>
      <c r="DP37" s="135"/>
      <c r="DQ37" s="135"/>
      <c r="DR37" s="135"/>
      <c r="DS37" s="135"/>
      <c r="DT37" s="135"/>
      <c r="DU37" s="135"/>
      <c r="DV37" s="135"/>
      <c r="DW37" s="135"/>
      <c r="DX37" s="135"/>
      <c r="DY37" s="135"/>
      <c r="DZ37" s="135"/>
      <c r="EA37" s="135"/>
      <c r="EB37" s="135"/>
      <c r="EC37" s="135"/>
      <c r="ED37" s="135"/>
      <c r="EE37" s="135"/>
      <c r="EF37" s="135"/>
      <c r="EG37" s="135"/>
      <c r="EH37" s="135"/>
      <c r="EI37" s="135"/>
      <c r="EJ37" s="135"/>
      <c r="EK37" s="135"/>
      <c r="EL37" s="135"/>
      <c r="EM37" s="135"/>
      <c r="EN37" s="135"/>
      <c r="EO37" s="135"/>
      <c r="EP37" s="135"/>
      <c r="EQ37" s="135"/>
      <c r="ER37" s="135"/>
      <c r="ES37" s="135"/>
      <c r="ET37" s="135"/>
      <c r="EU37" s="135"/>
      <c r="EV37" s="135"/>
    </row>
    <row r="38" spans="1:152" s="17" customFormat="1" ht="21.6" customHeight="1" x14ac:dyDescent="0.2">
      <c r="A38" s="16"/>
      <c r="B38" s="38" t="s">
        <v>61</v>
      </c>
      <c r="C38" s="28"/>
      <c r="D38" s="26"/>
      <c r="E38" s="40">
        <v>273</v>
      </c>
      <c r="F38" s="45">
        <f t="shared" si="7"/>
        <v>0.23135593220338982</v>
      </c>
      <c r="G38" s="189">
        <v>255</v>
      </c>
      <c r="H38" s="124">
        <f>IFERROR(G38/G36,"")</f>
        <v>0.26342975206611569</v>
      </c>
      <c r="I38" s="65">
        <f t="shared" si="9"/>
        <v>-6.5934065934065936E-2</v>
      </c>
      <c r="J38" s="195">
        <v>10</v>
      </c>
      <c r="K38" s="45" t="str">
        <f t="shared" si="68"/>
        <v/>
      </c>
      <c r="L38" s="206">
        <v>21</v>
      </c>
      <c r="M38" s="124">
        <f>IFERROR(L38/L36,"")</f>
        <v>0.19626168224299065</v>
      </c>
      <c r="N38" s="77">
        <f t="shared" si="69"/>
        <v>1.1000000000000001</v>
      </c>
      <c r="O38" s="195">
        <v>221</v>
      </c>
      <c r="P38" s="45" t="str">
        <f t="shared" si="70"/>
        <v/>
      </c>
      <c r="Q38" s="220">
        <v>186</v>
      </c>
      <c r="R38" s="124">
        <f>IFERROR(Q38/Q36,"")</f>
        <v>0.27555555555555555</v>
      </c>
      <c r="S38" s="65">
        <f t="shared" si="71"/>
        <v>-0.15837104072398189</v>
      </c>
      <c r="T38" s="195">
        <v>8</v>
      </c>
      <c r="U38" s="45" t="str">
        <f t="shared" si="72"/>
        <v/>
      </c>
      <c r="V38" s="235">
        <v>11</v>
      </c>
      <c r="W38" s="124">
        <f>IFERROR(V38/V36,"")</f>
        <v>0.20370370370370369</v>
      </c>
      <c r="X38" s="65">
        <f t="shared" si="73"/>
        <v>0.375</v>
      </c>
      <c r="Y38" s="195">
        <v>23</v>
      </c>
      <c r="Z38" s="45" t="str">
        <f t="shared" si="74"/>
        <v/>
      </c>
      <c r="AA38" s="250">
        <v>24</v>
      </c>
      <c r="AB38" s="124">
        <f>IFERROR(AA38/AA36,"")</f>
        <v>0.28915662650602408</v>
      </c>
      <c r="AC38" s="65">
        <f t="shared" si="75"/>
        <v>4.3478260869565216E-2</v>
      </c>
      <c r="AD38" s="195">
        <v>0</v>
      </c>
      <c r="AE38" s="45" t="str">
        <f t="shared" si="76"/>
        <v/>
      </c>
      <c r="AF38" s="265">
        <v>2</v>
      </c>
      <c r="AG38" s="124">
        <f>IFERROR(AF38/AF36,"")</f>
        <v>0.25</v>
      </c>
      <c r="AH38" s="65">
        <f t="shared" si="77"/>
        <v>2</v>
      </c>
      <c r="AI38" s="195">
        <v>11</v>
      </c>
      <c r="AJ38" s="45" t="str">
        <f t="shared" si="78"/>
        <v/>
      </c>
      <c r="AK38" s="280">
        <v>11</v>
      </c>
      <c r="AL38" s="124">
        <f>IFERROR(AK38/AK36,"")</f>
        <v>0.26829268292682928</v>
      </c>
      <c r="AM38" s="65">
        <f t="shared" si="79"/>
        <v>0</v>
      </c>
      <c r="BP38" s="135"/>
      <c r="BQ38" s="135"/>
      <c r="BR38" s="135"/>
      <c r="BS38" s="135"/>
      <c r="BT38" s="135"/>
      <c r="BU38" s="135"/>
      <c r="BV38" s="135"/>
      <c r="BW38" s="135"/>
      <c r="BX38" s="135"/>
      <c r="BY38" s="135"/>
      <c r="BZ38" s="135"/>
      <c r="CA38" s="135"/>
      <c r="CB38" s="135"/>
      <c r="CC38" s="135"/>
      <c r="CD38" s="135"/>
      <c r="CE38" s="135"/>
      <c r="CF38" s="135"/>
      <c r="CG38" s="135"/>
      <c r="CH38" s="135"/>
      <c r="CI38" s="135"/>
      <c r="CJ38" s="135"/>
      <c r="CK38" s="135"/>
      <c r="CL38" s="135"/>
      <c r="CM38" s="135"/>
      <c r="CN38" s="135"/>
      <c r="CO38" s="135"/>
      <c r="CP38" s="135"/>
      <c r="CQ38" s="135"/>
      <c r="CR38" s="135"/>
      <c r="CS38" s="135"/>
      <c r="CT38" s="135"/>
      <c r="CU38" s="135"/>
      <c r="CV38" s="135"/>
      <c r="CW38" s="135"/>
      <c r="CX38" s="135"/>
      <c r="CY38" s="135"/>
      <c r="CZ38" s="135"/>
      <c r="DA38" s="135"/>
      <c r="DB38" s="135"/>
      <c r="DC38" s="135"/>
      <c r="DD38" s="135"/>
      <c r="DE38" s="135"/>
      <c r="DF38" s="135"/>
      <c r="DG38" s="135"/>
      <c r="DH38" s="135"/>
      <c r="DI38" s="135"/>
      <c r="DJ38" s="135"/>
      <c r="DK38" s="135"/>
      <c r="DL38" s="135"/>
      <c r="DM38" s="135"/>
      <c r="DN38" s="135"/>
      <c r="DO38" s="135"/>
      <c r="DP38" s="135"/>
      <c r="DQ38" s="135"/>
      <c r="DR38" s="135"/>
      <c r="DS38" s="135"/>
      <c r="DT38" s="135"/>
      <c r="DU38" s="135"/>
      <c r="DV38" s="135"/>
      <c r="DW38" s="135"/>
      <c r="DX38" s="135"/>
      <c r="DY38" s="135"/>
      <c r="DZ38" s="135"/>
      <c r="EA38" s="135"/>
      <c r="EB38" s="135"/>
      <c r="EC38" s="135"/>
      <c r="ED38" s="135"/>
      <c r="EE38" s="135"/>
      <c r="EF38" s="135"/>
      <c r="EG38" s="135"/>
      <c r="EH38" s="135"/>
      <c r="EI38" s="135"/>
      <c r="EJ38" s="135"/>
      <c r="EK38" s="135"/>
      <c r="EL38" s="135"/>
      <c r="EM38" s="135"/>
      <c r="EN38" s="135"/>
      <c r="EO38" s="135"/>
      <c r="EP38" s="135"/>
      <c r="EQ38" s="135"/>
      <c r="ER38" s="135"/>
      <c r="ES38" s="135"/>
      <c r="ET38" s="135"/>
      <c r="EU38" s="135"/>
      <c r="EV38" s="135"/>
    </row>
    <row r="39" spans="1:152" s="17" customFormat="1" ht="21.6" customHeight="1" x14ac:dyDescent="0.2">
      <c r="A39" s="16"/>
      <c r="B39" s="38" t="s">
        <v>58</v>
      </c>
      <c r="C39" s="28"/>
      <c r="D39" s="26"/>
      <c r="E39" s="40">
        <v>4</v>
      </c>
      <c r="F39" s="45">
        <f t="shared" si="7"/>
        <v>3.3898305084745762E-3</v>
      </c>
      <c r="G39" s="189">
        <v>4</v>
      </c>
      <c r="H39" s="124">
        <f>IFERROR(G39/G36,"")</f>
        <v>4.1322314049586778E-3</v>
      </c>
      <c r="I39" s="65">
        <f t="shared" si="9"/>
        <v>0</v>
      </c>
      <c r="J39" s="195">
        <v>1</v>
      </c>
      <c r="K39" s="45" t="str">
        <f t="shared" si="68"/>
        <v/>
      </c>
      <c r="L39" s="206">
        <v>2</v>
      </c>
      <c r="M39" s="124">
        <f>IFERROR(L39/L36,"")</f>
        <v>1.8691588785046728E-2</v>
      </c>
      <c r="N39" s="77">
        <f t="shared" si="69"/>
        <v>1</v>
      </c>
      <c r="O39" s="195">
        <v>2</v>
      </c>
      <c r="P39" s="45" t="str">
        <f t="shared" si="70"/>
        <v/>
      </c>
      <c r="Q39" s="220">
        <v>2</v>
      </c>
      <c r="R39" s="124">
        <f>IFERROR(Q39/Q36,"")</f>
        <v>2.9629629629629628E-3</v>
      </c>
      <c r="S39" s="65">
        <f t="shared" si="71"/>
        <v>0</v>
      </c>
      <c r="T39" s="195">
        <v>0</v>
      </c>
      <c r="U39" s="45" t="str">
        <f t="shared" si="72"/>
        <v/>
      </c>
      <c r="V39" s="235">
        <v>0</v>
      </c>
      <c r="W39" s="124">
        <f>IFERROR(V39/V36,"")</f>
        <v>0</v>
      </c>
      <c r="X39" s="65">
        <f t="shared" si="73"/>
        <v>0</v>
      </c>
      <c r="Y39" s="195">
        <v>0</v>
      </c>
      <c r="Z39" s="45" t="str">
        <f t="shared" si="74"/>
        <v/>
      </c>
      <c r="AA39" s="250">
        <v>0</v>
      </c>
      <c r="AB39" s="124">
        <f>IFERROR(AA39/AA36,"")</f>
        <v>0</v>
      </c>
      <c r="AC39" s="65">
        <f t="shared" si="75"/>
        <v>0</v>
      </c>
      <c r="AD39" s="195">
        <v>0</v>
      </c>
      <c r="AE39" s="45" t="str">
        <f t="shared" si="76"/>
        <v/>
      </c>
      <c r="AF39" s="265">
        <v>0</v>
      </c>
      <c r="AG39" s="124">
        <f>IFERROR(AF39/AF36,"")</f>
        <v>0</v>
      </c>
      <c r="AH39" s="65">
        <f t="shared" si="77"/>
        <v>0</v>
      </c>
      <c r="AI39" s="195">
        <v>1</v>
      </c>
      <c r="AJ39" s="45" t="str">
        <f t="shared" si="78"/>
        <v/>
      </c>
      <c r="AK39" s="280">
        <v>0</v>
      </c>
      <c r="AL39" s="124">
        <f>IFERROR(AK39/AK36,"")</f>
        <v>0</v>
      </c>
      <c r="AM39" s="65">
        <f t="shared" si="79"/>
        <v>-1</v>
      </c>
      <c r="BP39" s="135"/>
      <c r="BQ39" s="135"/>
      <c r="BR39" s="135"/>
      <c r="BS39" s="135"/>
      <c r="BT39" s="135"/>
      <c r="BU39" s="135"/>
      <c r="BV39" s="135"/>
      <c r="BW39" s="135"/>
      <c r="BX39" s="135"/>
      <c r="BY39" s="135"/>
      <c r="BZ39" s="135"/>
      <c r="CA39" s="135"/>
      <c r="CB39" s="135"/>
      <c r="CC39" s="135"/>
      <c r="CD39" s="135"/>
      <c r="CE39" s="135"/>
      <c r="CF39" s="135"/>
      <c r="CG39" s="135"/>
      <c r="CH39" s="135"/>
      <c r="CI39" s="135"/>
      <c r="CJ39" s="135"/>
      <c r="CK39" s="135"/>
      <c r="CL39" s="135"/>
      <c r="CM39" s="135"/>
      <c r="CN39" s="135"/>
      <c r="CO39" s="135"/>
      <c r="CP39" s="135"/>
      <c r="CQ39" s="135"/>
      <c r="CR39" s="135"/>
      <c r="CS39" s="135"/>
      <c r="CT39" s="135"/>
      <c r="CU39" s="135"/>
      <c r="CV39" s="135"/>
      <c r="CW39" s="135"/>
      <c r="CX39" s="135"/>
      <c r="CY39" s="135"/>
      <c r="CZ39" s="135"/>
      <c r="DA39" s="135"/>
      <c r="DB39" s="135"/>
      <c r="DC39" s="135"/>
      <c r="DD39" s="135"/>
      <c r="DE39" s="135"/>
      <c r="DF39" s="135"/>
      <c r="DG39" s="135"/>
      <c r="DH39" s="135"/>
      <c r="DI39" s="135"/>
      <c r="DJ39" s="135"/>
      <c r="DK39" s="135"/>
      <c r="DL39" s="135"/>
      <c r="DM39" s="135"/>
      <c r="DN39" s="135"/>
      <c r="DO39" s="135"/>
      <c r="DP39" s="135"/>
      <c r="DQ39" s="135"/>
      <c r="DR39" s="135"/>
      <c r="DS39" s="135"/>
      <c r="DT39" s="135"/>
      <c r="DU39" s="135"/>
      <c r="DV39" s="135"/>
      <c r="DW39" s="135"/>
      <c r="DX39" s="135"/>
      <c r="DY39" s="135"/>
      <c r="DZ39" s="135"/>
      <c r="EA39" s="135"/>
      <c r="EB39" s="135"/>
      <c r="EC39" s="135"/>
      <c r="ED39" s="135"/>
      <c r="EE39" s="135"/>
      <c r="EF39" s="135"/>
      <c r="EG39" s="135"/>
      <c r="EH39" s="135"/>
      <c r="EI39" s="135"/>
      <c r="EJ39" s="135"/>
      <c r="EK39" s="135"/>
      <c r="EL39" s="135"/>
      <c r="EM39" s="135"/>
      <c r="EN39" s="135"/>
      <c r="EO39" s="135"/>
      <c r="EP39" s="135"/>
      <c r="EQ39" s="135"/>
      <c r="ER39" s="135"/>
      <c r="ES39" s="135"/>
      <c r="ET39" s="135"/>
      <c r="EU39" s="135"/>
      <c r="EV39" s="135"/>
    </row>
    <row r="40" spans="1:152" s="17" customFormat="1" ht="21.6" customHeight="1" x14ac:dyDescent="0.2">
      <c r="A40" s="16"/>
      <c r="B40" s="38" t="s">
        <v>59</v>
      </c>
      <c r="C40" s="28"/>
      <c r="D40" s="26"/>
      <c r="E40" s="40">
        <v>1</v>
      </c>
      <c r="F40" s="45">
        <f t="shared" si="7"/>
        <v>8.4745762711864404E-4</v>
      </c>
      <c r="G40" s="189">
        <v>0</v>
      </c>
      <c r="H40" s="124">
        <f>IFERROR(G40/G36,"")</f>
        <v>0</v>
      </c>
      <c r="I40" s="65">
        <f t="shared" si="9"/>
        <v>-1</v>
      </c>
      <c r="J40" s="195">
        <v>0</v>
      </c>
      <c r="K40" s="45" t="str">
        <f t="shared" si="68"/>
        <v/>
      </c>
      <c r="L40" s="206">
        <v>0</v>
      </c>
      <c r="M40" s="124">
        <f>IFERROR(L40/L36,"")</f>
        <v>0</v>
      </c>
      <c r="N40" s="77">
        <f t="shared" si="69"/>
        <v>0</v>
      </c>
      <c r="O40" s="195">
        <v>1</v>
      </c>
      <c r="P40" s="45" t="str">
        <f t="shared" si="70"/>
        <v/>
      </c>
      <c r="Q40" s="220">
        <v>0</v>
      </c>
      <c r="R40" s="124">
        <f>IFERROR(Q40/Q36,"")</f>
        <v>0</v>
      </c>
      <c r="S40" s="65">
        <f t="shared" si="71"/>
        <v>-1</v>
      </c>
      <c r="T40" s="195">
        <v>0</v>
      </c>
      <c r="U40" s="45" t="str">
        <f t="shared" si="72"/>
        <v/>
      </c>
      <c r="V40" s="235">
        <v>0</v>
      </c>
      <c r="W40" s="124">
        <f>IFERROR(V40/V36,"")</f>
        <v>0</v>
      </c>
      <c r="X40" s="65">
        <f t="shared" si="73"/>
        <v>0</v>
      </c>
      <c r="Y40" s="195">
        <v>0</v>
      </c>
      <c r="Z40" s="45" t="str">
        <f t="shared" si="74"/>
        <v/>
      </c>
      <c r="AA40" s="250">
        <v>0</v>
      </c>
      <c r="AB40" s="124">
        <f>IFERROR(AA40/AA36,"")</f>
        <v>0</v>
      </c>
      <c r="AC40" s="65">
        <f t="shared" si="75"/>
        <v>0</v>
      </c>
      <c r="AD40" s="195">
        <v>0</v>
      </c>
      <c r="AE40" s="45" t="str">
        <f t="shared" si="76"/>
        <v/>
      </c>
      <c r="AF40" s="265">
        <v>0</v>
      </c>
      <c r="AG40" s="124">
        <f>IFERROR(AF40/AF36,"")</f>
        <v>0</v>
      </c>
      <c r="AH40" s="65">
        <f t="shared" si="77"/>
        <v>0</v>
      </c>
      <c r="AI40" s="195">
        <v>0</v>
      </c>
      <c r="AJ40" s="45" t="str">
        <f t="shared" si="78"/>
        <v/>
      </c>
      <c r="AK40" s="280">
        <v>0</v>
      </c>
      <c r="AL40" s="124">
        <f>IFERROR(AK40/AK36,"")</f>
        <v>0</v>
      </c>
      <c r="AM40" s="65">
        <f t="shared" si="79"/>
        <v>0</v>
      </c>
      <c r="BP40" s="135"/>
      <c r="BQ40" s="135"/>
      <c r="BR40" s="135"/>
      <c r="BS40" s="135"/>
      <c r="BT40" s="135"/>
      <c r="BU40" s="135"/>
      <c r="BV40" s="135"/>
      <c r="BW40" s="135"/>
      <c r="BX40" s="135"/>
      <c r="BY40" s="135"/>
      <c r="BZ40" s="135"/>
      <c r="CA40" s="135"/>
      <c r="CB40" s="135"/>
      <c r="CC40" s="135"/>
      <c r="CD40" s="135"/>
      <c r="CE40" s="135"/>
      <c r="CF40" s="135"/>
      <c r="CG40" s="135"/>
      <c r="CH40" s="135"/>
      <c r="CI40" s="135"/>
      <c r="CJ40" s="135"/>
      <c r="CK40" s="135"/>
      <c r="CL40" s="135"/>
      <c r="CM40" s="135"/>
      <c r="CN40" s="135"/>
      <c r="CO40" s="135"/>
      <c r="CP40" s="135"/>
      <c r="CQ40" s="135"/>
      <c r="CR40" s="135"/>
      <c r="CS40" s="135"/>
      <c r="CT40" s="135"/>
      <c r="CU40" s="135"/>
      <c r="CV40" s="135"/>
      <c r="CW40" s="135"/>
      <c r="CX40" s="135"/>
      <c r="CY40" s="135"/>
      <c r="CZ40" s="135"/>
      <c r="DA40" s="135"/>
      <c r="DB40" s="135"/>
      <c r="DC40" s="135"/>
      <c r="DD40" s="135"/>
      <c r="DE40" s="135"/>
      <c r="DF40" s="135"/>
      <c r="DG40" s="135"/>
      <c r="DH40" s="135"/>
      <c r="DI40" s="135"/>
      <c r="DJ40" s="135"/>
      <c r="DK40" s="135"/>
      <c r="DL40" s="135"/>
      <c r="DM40" s="135"/>
      <c r="DN40" s="135"/>
      <c r="DO40" s="135"/>
      <c r="DP40" s="135"/>
      <c r="DQ40" s="135"/>
      <c r="DR40" s="135"/>
      <c r="DS40" s="135"/>
      <c r="DT40" s="135"/>
      <c r="DU40" s="135"/>
      <c r="DV40" s="135"/>
      <c r="DW40" s="135"/>
      <c r="DX40" s="135"/>
      <c r="DY40" s="135"/>
      <c r="DZ40" s="135"/>
      <c r="EA40" s="135"/>
      <c r="EB40" s="135"/>
      <c r="EC40" s="135"/>
      <c r="ED40" s="135"/>
      <c r="EE40" s="135"/>
      <c r="EF40" s="135"/>
      <c r="EG40" s="135"/>
      <c r="EH40" s="135"/>
      <c r="EI40" s="135"/>
      <c r="EJ40" s="135"/>
      <c r="EK40" s="135"/>
      <c r="EL40" s="135"/>
      <c r="EM40" s="135"/>
      <c r="EN40" s="135"/>
      <c r="EO40" s="135"/>
      <c r="EP40" s="135"/>
      <c r="EQ40" s="135"/>
      <c r="ER40" s="135"/>
      <c r="ES40" s="135"/>
      <c r="ET40" s="135"/>
      <c r="EU40" s="135"/>
      <c r="EV40" s="135"/>
    </row>
    <row r="41" spans="1:152" s="17" customFormat="1" ht="21.6" customHeight="1" x14ac:dyDescent="0.2">
      <c r="A41" s="16"/>
      <c r="B41" s="38" t="s">
        <v>60</v>
      </c>
      <c r="C41" s="28"/>
      <c r="D41" s="26"/>
      <c r="E41" s="40">
        <v>0</v>
      </c>
      <c r="F41" s="45">
        <f t="shared" si="7"/>
        <v>0</v>
      </c>
      <c r="G41" s="189">
        <v>0</v>
      </c>
      <c r="H41" s="124">
        <f>IFERROR(G41/G36,"")</f>
        <v>0</v>
      </c>
      <c r="I41" s="65">
        <f t="shared" si="9"/>
        <v>0</v>
      </c>
      <c r="J41" s="195">
        <v>0</v>
      </c>
      <c r="K41" s="45" t="str">
        <f t="shared" si="68"/>
        <v/>
      </c>
      <c r="L41" s="206">
        <v>0</v>
      </c>
      <c r="M41" s="124">
        <f>IFERROR(L41/L36,"")</f>
        <v>0</v>
      </c>
      <c r="N41" s="77">
        <f t="shared" si="69"/>
        <v>0</v>
      </c>
      <c r="O41" s="195">
        <v>0</v>
      </c>
      <c r="P41" s="45" t="str">
        <f t="shared" si="70"/>
        <v/>
      </c>
      <c r="Q41" s="220">
        <v>0</v>
      </c>
      <c r="R41" s="124">
        <f>IFERROR(Q41/Q36,"")</f>
        <v>0</v>
      </c>
      <c r="S41" s="65">
        <f t="shared" si="71"/>
        <v>0</v>
      </c>
      <c r="T41" s="195">
        <v>0</v>
      </c>
      <c r="U41" s="45" t="str">
        <f t="shared" si="72"/>
        <v/>
      </c>
      <c r="V41" s="235">
        <v>0</v>
      </c>
      <c r="W41" s="124">
        <f>IFERROR(V41/V36,"")</f>
        <v>0</v>
      </c>
      <c r="X41" s="65">
        <f t="shared" si="73"/>
        <v>0</v>
      </c>
      <c r="Y41" s="195">
        <v>0</v>
      </c>
      <c r="Z41" s="45" t="str">
        <f t="shared" si="74"/>
        <v/>
      </c>
      <c r="AA41" s="250">
        <v>0</v>
      </c>
      <c r="AB41" s="124">
        <f>IFERROR(AA41/AA36,"")</f>
        <v>0</v>
      </c>
      <c r="AC41" s="65">
        <f t="shared" si="75"/>
        <v>0</v>
      </c>
      <c r="AD41" s="195">
        <v>0</v>
      </c>
      <c r="AE41" s="45" t="str">
        <f t="shared" si="76"/>
        <v/>
      </c>
      <c r="AF41" s="265">
        <v>0</v>
      </c>
      <c r="AG41" s="124">
        <f>IFERROR(AF41/AF36,"")</f>
        <v>0</v>
      </c>
      <c r="AH41" s="65">
        <f t="shared" si="77"/>
        <v>0</v>
      </c>
      <c r="AI41" s="195">
        <v>0</v>
      </c>
      <c r="AJ41" s="45" t="str">
        <f t="shared" si="78"/>
        <v/>
      </c>
      <c r="AK41" s="280">
        <v>0</v>
      </c>
      <c r="AL41" s="124">
        <f>IFERROR(AK41/AK36,"")</f>
        <v>0</v>
      </c>
      <c r="AM41" s="65">
        <f t="shared" si="79"/>
        <v>0</v>
      </c>
      <c r="BP41" s="135"/>
      <c r="BQ41" s="135"/>
      <c r="BR41" s="135"/>
      <c r="BS41" s="135"/>
      <c r="BT41" s="135"/>
      <c r="BU41" s="135"/>
      <c r="BV41" s="135"/>
      <c r="BW41" s="135"/>
      <c r="BX41" s="135"/>
      <c r="BY41" s="135"/>
      <c r="BZ41" s="135"/>
      <c r="CA41" s="135"/>
      <c r="CB41" s="135"/>
      <c r="CC41" s="135"/>
      <c r="CD41" s="135"/>
      <c r="CE41" s="135"/>
      <c r="CF41" s="135"/>
      <c r="CG41" s="135"/>
      <c r="CH41" s="135"/>
      <c r="CI41" s="135"/>
      <c r="CJ41" s="135"/>
      <c r="CK41" s="135"/>
      <c r="CL41" s="135"/>
      <c r="CM41" s="135"/>
      <c r="CN41" s="135"/>
      <c r="CO41" s="135"/>
      <c r="CP41" s="135"/>
      <c r="CQ41" s="135"/>
      <c r="CR41" s="135"/>
      <c r="CS41" s="135"/>
      <c r="CT41" s="135"/>
      <c r="CU41" s="135"/>
      <c r="CV41" s="135"/>
      <c r="CW41" s="135"/>
      <c r="CX41" s="135"/>
      <c r="CY41" s="135"/>
      <c r="CZ41" s="135"/>
      <c r="DA41" s="135"/>
      <c r="DB41" s="135"/>
      <c r="DC41" s="135"/>
      <c r="DD41" s="135"/>
      <c r="DE41" s="135"/>
      <c r="DF41" s="135"/>
      <c r="DG41" s="135"/>
      <c r="DH41" s="135"/>
      <c r="DI41" s="135"/>
      <c r="DJ41" s="135"/>
      <c r="DK41" s="135"/>
      <c r="DL41" s="135"/>
      <c r="DM41" s="135"/>
      <c r="DN41" s="135"/>
      <c r="DO41" s="135"/>
      <c r="DP41" s="135"/>
      <c r="DQ41" s="135"/>
      <c r="DR41" s="135"/>
      <c r="DS41" s="135"/>
      <c r="DT41" s="135"/>
      <c r="DU41" s="135"/>
      <c r="DV41" s="135"/>
      <c r="DW41" s="135"/>
      <c r="DX41" s="135"/>
      <c r="DY41" s="135"/>
      <c r="DZ41" s="135"/>
      <c r="EA41" s="135"/>
      <c r="EB41" s="135"/>
      <c r="EC41" s="135"/>
      <c r="ED41" s="135"/>
      <c r="EE41" s="135"/>
      <c r="EF41" s="135"/>
      <c r="EG41" s="135"/>
      <c r="EH41" s="135"/>
      <c r="EI41" s="135"/>
      <c r="EJ41" s="135"/>
      <c r="EK41" s="135"/>
      <c r="EL41" s="135"/>
      <c r="EM41" s="135"/>
      <c r="EN41" s="135"/>
      <c r="EO41" s="135"/>
      <c r="EP41" s="135"/>
      <c r="EQ41" s="135"/>
      <c r="ER41" s="135"/>
      <c r="ES41" s="135"/>
      <c r="ET41" s="135"/>
      <c r="EU41" s="135"/>
      <c r="EV41" s="135"/>
    </row>
    <row r="42" spans="1:152" s="17" customFormat="1" ht="21.6" customHeight="1" thickBot="1" x14ac:dyDescent="0.25">
      <c r="A42" s="16"/>
      <c r="B42" s="56" t="s">
        <v>57</v>
      </c>
      <c r="C42" s="57"/>
      <c r="D42" s="58"/>
      <c r="E42" s="59">
        <v>112</v>
      </c>
      <c r="F42" s="60">
        <f t="shared" si="7"/>
        <v>9.4915254237288138E-2</v>
      </c>
      <c r="G42" s="191">
        <v>13</v>
      </c>
      <c r="H42" s="125">
        <f>IFERROR(G42/G36,"")</f>
        <v>1.3429752066115703E-2</v>
      </c>
      <c r="I42" s="69">
        <f t="shared" si="9"/>
        <v>-0.8839285714285714</v>
      </c>
      <c r="J42" s="197">
        <v>42</v>
      </c>
      <c r="K42" s="60" t="str">
        <f t="shared" si="68"/>
        <v/>
      </c>
      <c r="L42" s="208">
        <v>6</v>
      </c>
      <c r="M42" s="125">
        <f>IFERROR(L42/L36,"")</f>
        <v>5.6074766355140186E-2</v>
      </c>
      <c r="N42" s="78">
        <f t="shared" si="69"/>
        <v>-0.8571428571428571</v>
      </c>
      <c r="O42" s="197">
        <v>43</v>
      </c>
      <c r="P42" s="60" t="str">
        <f t="shared" si="70"/>
        <v/>
      </c>
      <c r="Q42" s="222">
        <v>2</v>
      </c>
      <c r="R42" s="125">
        <f>IFERROR(Q42/Q36,"")</f>
        <v>2.9629629629629628E-3</v>
      </c>
      <c r="S42" s="69">
        <f t="shared" si="71"/>
        <v>-0.95348837209302328</v>
      </c>
      <c r="T42" s="197">
        <v>9</v>
      </c>
      <c r="U42" s="60" t="str">
        <f t="shared" si="72"/>
        <v/>
      </c>
      <c r="V42" s="237">
        <v>0</v>
      </c>
      <c r="W42" s="125">
        <f>IFERROR(V42/V36,"")</f>
        <v>0</v>
      </c>
      <c r="X42" s="69">
        <f t="shared" si="73"/>
        <v>-1</v>
      </c>
      <c r="Y42" s="197">
        <v>3</v>
      </c>
      <c r="Z42" s="60" t="str">
        <f t="shared" si="74"/>
        <v/>
      </c>
      <c r="AA42" s="252">
        <v>4</v>
      </c>
      <c r="AB42" s="125">
        <f>IFERROR(AA42/AA36,"")</f>
        <v>4.8192771084337352E-2</v>
      </c>
      <c r="AC42" s="69">
        <f t="shared" si="75"/>
        <v>0.33333333333333331</v>
      </c>
      <c r="AD42" s="197">
        <v>4</v>
      </c>
      <c r="AE42" s="60" t="str">
        <f t="shared" si="76"/>
        <v/>
      </c>
      <c r="AF42" s="267">
        <v>0</v>
      </c>
      <c r="AG42" s="125">
        <f>IFERROR(AF42/AF36,"")</f>
        <v>0</v>
      </c>
      <c r="AH42" s="69">
        <f t="shared" si="77"/>
        <v>-1</v>
      </c>
      <c r="AI42" s="197">
        <v>11</v>
      </c>
      <c r="AJ42" s="60" t="str">
        <f t="shared" si="78"/>
        <v/>
      </c>
      <c r="AK42" s="282">
        <v>1</v>
      </c>
      <c r="AL42" s="125">
        <f>IFERROR(AK42/AK36,"")</f>
        <v>2.4390243902439025E-2</v>
      </c>
      <c r="AM42" s="69">
        <f t="shared" si="79"/>
        <v>-0.90909090909090906</v>
      </c>
      <c r="BP42" s="135"/>
      <c r="BQ42" s="135"/>
      <c r="BR42" s="135"/>
      <c r="BS42" s="135"/>
      <c r="BT42" s="135"/>
      <c r="BU42" s="135"/>
      <c r="BV42" s="135"/>
      <c r="BW42" s="135"/>
      <c r="BX42" s="135"/>
      <c r="BY42" s="135"/>
      <c r="BZ42" s="135"/>
      <c r="CA42" s="135"/>
      <c r="CB42" s="135"/>
      <c r="CC42" s="135"/>
      <c r="CD42" s="135"/>
      <c r="CE42" s="135"/>
      <c r="CF42" s="135"/>
      <c r="CG42" s="135"/>
      <c r="CH42" s="135"/>
      <c r="CI42" s="135"/>
      <c r="CJ42" s="135"/>
      <c r="CK42" s="135"/>
      <c r="CL42" s="135"/>
      <c r="CM42" s="135"/>
      <c r="CN42" s="135"/>
      <c r="CO42" s="135"/>
      <c r="CP42" s="135"/>
      <c r="CQ42" s="135"/>
      <c r="CR42" s="135"/>
      <c r="CS42" s="135"/>
      <c r="CT42" s="135"/>
      <c r="CU42" s="135"/>
      <c r="CV42" s="135"/>
      <c r="CW42" s="135"/>
      <c r="CX42" s="135"/>
      <c r="CY42" s="135"/>
      <c r="CZ42" s="135"/>
      <c r="DA42" s="135"/>
      <c r="DB42" s="135"/>
      <c r="DC42" s="135"/>
      <c r="DD42" s="135"/>
      <c r="DE42" s="135"/>
      <c r="DF42" s="135"/>
      <c r="DG42" s="135"/>
      <c r="DH42" s="135"/>
      <c r="DI42" s="135"/>
      <c r="DJ42" s="135"/>
      <c r="DK42" s="135"/>
      <c r="DL42" s="135"/>
      <c r="DM42" s="135"/>
      <c r="DN42" s="135"/>
      <c r="DO42" s="135"/>
      <c r="DP42" s="135"/>
      <c r="DQ42" s="135"/>
      <c r="DR42" s="135"/>
      <c r="DS42" s="135"/>
      <c r="DT42" s="135"/>
      <c r="DU42" s="135"/>
      <c r="DV42" s="135"/>
      <c r="DW42" s="135"/>
      <c r="DX42" s="135"/>
      <c r="DY42" s="135"/>
      <c r="DZ42" s="135"/>
      <c r="EA42" s="135"/>
      <c r="EB42" s="135"/>
      <c r="EC42" s="135"/>
      <c r="ED42" s="135"/>
      <c r="EE42" s="135"/>
      <c r="EF42" s="135"/>
      <c r="EG42" s="135"/>
      <c r="EH42" s="135"/>
      <c r="EI42" s="135"/>
      <c r="EJ42" s="135"/>
      <c r="EK42" s="135"/>
      <c r="EL42" s="135"/>
      <c r="EM42" s="135"/>
      <c r="EN42" s="135"/>
      <c r="EO42" s="135"/>
      <c r="EP42" s="135"/>
      <c r="EQ42" s="135"/>
      <c r="ER42" s="135"/>
      <c r="ES42" s="135"/>
      <c r="ET42" s="135"/>
      <c r="EU42" s="135"/>
      <c r="EV42" s="135"/>
    </row>
    <row r="43" spans="1:152" s="17" customFormat="1" ht="21.6" customHeight="1" thickBot="1" x14ac:dyDescent="0.25">
      <c r="A43" s="16"/>
      <c r="B43" s="51" t="s">
        <v>21</v>
      </c>
      <c r="C43" s="52"/>
      <c r="D43" s="53"/>
      <c r="E43" s="62">
        <f t="shared" ref="E43:G43" si="80">SUM(E44:E49)</f>
        <v>1026</v>
      </c>
      <c r="F43" s="198"/>
      <c r="G43" s="198">
        <f t="shared" si="80"/>
        <v>968</v>
      </c>
      <c r="H43" s="63"/>
      <c r="I43" s="70"/>
      <c r="J43" s="62">
        <f>SUM(J44:J49)</f>
        <v>114</v>
      </c>
      <c r="K43" s="62"/>
      <c r="L43" s="62">
        <f t="shared" ref="L43" si="81">SUM(L44:L49)</f>
        <v>107</v>
      </c>
      <c r="M43" s="63"/>
      <c r="N43" s="79"/>
      <c r="O43" s="91">
        <f>SUM(O44:O49)</f>
        <v>797</v>
      </c>
      <c r="P43" s="62"/>
      <c r="Q43" s="62">
        <f t="shared" ref="Q43" si="82">SUM(Q44:Q49)</f>
        <v>675</v>
      </c>
      <c r="R43" s="128"/>
      <c r="S43" s="70"/>
      <c r="T43" s="91">
        <f>SUM(T44:T49)</f>
        <v>38</v>
      </c>
      <c r="U43" s="62"/>
      <c r="V43" s="62">
        <f t="shared" ref="V43" si="83">SUM(V44:V49)</f>
        <v>54</v>
      </c>
      <c r="W43" s="128"/>
      <c r="X43" s="70"/>
      <c r="Y43" s="91">
        <f>SUM(Y44:Y49)</f>
        <v>34</v>
      </c>
      <c r="Z43" s="62"/>
      <c r="AA43" s="62">
        <f t="shared" ref="AA43" si="84">SUM(AA44:AA49)</f>
        <v>83</v>
      </c>
      <c r="AB43" s="128"/>
      <c r="AC43" s="70"/>
      <c r="AD43" s="91">
        <f>SUM(AD44:AD49)</f>
        <v>6</v>
      </c>
      <c r="AE43" s="62"/>
      <c r="AF43" s="62">
        <f t="shared" ref="AF43" si="85">SUM(AF44:AF49)</f>
        <v>8</v>
      </c>
      <c r="AG43" s="128"/>
      <c r="AH43" s="70"/>
      <c r="AI43" s="91">
        <f>SUM(AI44:AI49)</f>
        <v>37</v>
      </c>
      <c r="AJ43" s="62"/>
      <c r="AK43" s="62">
        <f t="shared" ref="AK43" si="86">SUM(AK44:AK49)</f>
        <v>41</v>
      </c>
      <c r="AL43" s="128"/>
      <c r="AM43" s="70"/>
      <c r="BP43" s="135"/>
      <c r="BQ43" s="135"/>
      <c r="BR43" s="135"/>
      <c r="BS43" s="135"/>
      <c r="BT43" s="135"/>
      <c r="BU43" s="135"/>
      <c r="BV43" s="135"/>
      <c r="BW43" s="135"/>
      <c r="BX43" s="135"/>
      <c r="BY43" s="135"/>
      <c r="BZ43" s="135"/>
      <c r="CA43" s="135"/>
      <c r="CB43" s="135"/>
      <c r="CC43" s="135"/>
      <c r="CD43" s="135"/>
      <c r="CE43" s="135"/>
      <c r="CF43" s="135"/>
      <c r="CG43" s="135"/>
      <c r="CH43" s="135"/>
      <c r="CI43" s="135"/>
      <c r="CJ43" s="135"/>
      <c r="CK43" s="135"/>
      <c r="CL43" s="135"/>
      <c r="CM43" s="135"/>
      <c r="CN43" s="135"/>
      <c r="CO43" s="135"/>
      <c r="CP43" s="135"/>
      <c r="CQ43" s="135"/>
      <c r="CR43" s="135"/>
      <c r="CS43" s="135"/>
      <c r="CT43" s="135"/>
      <c r="CU43" s="135"/>
      <c r="CV43" s="135"/>
      <c r="CW43" s="135"/>
      <c r="CX43" s="135"/>
      <c r="CY43" s="135"/>
      <c r="CZ43" s="135"/>
      <c r="DA43" s="135"/>
      <c r="DB43" s="135"/>
      <c r="DC43" s="135"/>
      <c r="DD43" s="135"/>
      <c r="DE43" s="135"/>
      <c r="DF43" s="135"/>
      <c r="DG43" s="135"/>
      <c r="DH43" s="135"/>
      <c r="DI43" s="135"/>
      <c r="DJ43" s="135"/>
      <c r="DK43" s="135"/>
      <c r="DL43" s="135"/>
      <c r="DM43" s="135"/>
      <c r="DN43" s="135"/>
      <c r="DO43" s="135"/>
      <c r="DP43" s="135"/>
      <c r="DQ43" s="135"/>
      <c r="DR43" s="135"/>
      <c r="DS43" s="135"/>
      <c r="DT43" s="135"/>
      <c r="DU43" s="135"/>
      <c r="DV43" s="135"/>
      <c r="DW43" s="135"/>
      <c r="DX43" s="135"/>
      <c r="DY43" s="135"/>
      <c r="DZ43" s="135"/>
      <c r="EA43" s="135"/>
      <c r="EB43" s="135"/>
      <c r="EC43" s="135"/>
      <c r="ED43" s="135"/>
      <c r="EE43" s="135"/>
      <c r="EF43" s="135"/>
      <c r="EG43" s="135"/>
      <c r="EH43" s="135"/>
      <c r="EI43" s="135"/>
      <c r="EJ43" s="135"/>
      <c r="EK43" s="135"/>
      <c r="EL43" s="135"/>
      <c r="EM43" s="135"/>
      <c r="EN43" s="135"/>
      <c r="EO43" s="135"/>
      <c r="EP43" s="135"/>
      <c r="EQ43" s="135"/>
      <c r="ER43" s="135"/>
      <c r="ES43" s="135"/>
      <c r="ET43" s="135"/>
      <c r="EU43" s="135"/>
      <c r="EV43" s="135"/>
    </row>
    <row r="44" spans="1:152" s="17" customFormat="1" ht="21.6" customHeight="1" x14ac:dyDescent="0.2">
      <c r="A44" s="16"/>
      <c r="B44" s="47" t="s">
        <v>62</v>
      </c>
      <c r="C44" s="27"/>
      <c r="D44" s="48"/>
      <c r="E44" s="49">
        <v>672</v>
      </c>
      <c r="F44" s="50">
        <f t="shared" si="7"/>
        <v>0.56949152542372883</v>
      </c>
      <c r="G44" s="193">
        <v>710</v>
      </c>
      <c r="H44" s="123">
        <f>IFERROR(G44/G43,"")</f>
        <v>0.73347107438016534</v>
      </c>
      <c r="I44" s="68">
        <f t="shared" si="9"/>
        <v>5.6547619047619048E-2</v>
      </c>
      <c r="J44" s="196">
        <v>62</v>
      </c>
      <c r="K44" s="50" t="str">
        <f t="shared" ref="K44:K49" si="87">IFERROR(J44/J$9,"")</f>
        <v/>
      </c>
      <c r="L44" s="210">
        <v>88</v>
      </c>
      <c r="M44" s="123">
        <f>IFERROR(L44/L43,"")</f>
        <v>0.82242990654205606</v>
      </c>
      <c r="N44" s="76">
        <f t="shared" ref="N44:N49" si="88">IFERROR(( L44-J44)/J44,L44)</f>
        <v>0.41935483870967744</v>
      </c>
      <c r="O44" s="196">
        <v>555</v>
      </c>
      <c r="P44" s="50" t="str">
        <f t="shared" ref="P44:P49" si="89">IFERROR(O44/O$9,"")</f>
        <v/>
      </c>
      <c r="Q44" s="224">
        <v>478</v>
      </c>
      <c r="R44" s="123">
        <f>IFERROR(Q44/Q43,"")</f>
        <v>0.70814814814814819</v>
      </c>
      <c r="S44" s="68">
        <f t="shared" ref="S44:S49" si="90">IFERROR(( Q44-O44)/O44,Q44)</f>
        <v>-0.13873873873873874</v>
      </c>
      <c r="T44" s="196">
        <v>28</v>
      </c>
      <c r="U44" s="50" t="str">
        <f t="shared" ref="U44:U49" si="91">IFERROR(T44/T$9,"")</f>
        <v/>
      </c>
      <c r="V44" s="239">
        <v>49</v>
      </c>
      <c r="W44" s="123">
        <f>IFERROR(V44/V43,"")</f>
        <v>0.90740740740740744</v>
      </c>
      <c r="X44" s="68">
        <f t="shared" ref="X44:X49" si="92">IFERROR(( V44-T44)/T44,V44)</f>
        <v>0.75</v>
      </c>
      <c r="Y44" s="196">
        <v>10</v>
      </c>
      <c r="Z44" s="50" t="str">
        <f t="shared" ref="Z44:Z49" si="93">IFERROR(Y44/Y$9,"")</f>
        <v/>
      </c>
      <c r="AA44" s="254">
        <v>58</v>
      </c>
      <c r="AB44" s="123">
        <f>IFERROR(AA44/AA43,"")</f>
        <v>0.6987951807228916</v>
      </c>
      <c r="AC44" s="68">
        <f t="shared" ref="AC44:AC49" si="94">IFERROR(( AA44-Y44)/Y44,AA44)</f>
        <v>4.8</v>
      </c>
      <c r="AD44" s="196">
        <v>2</v>
      </c>
      <c r="AE44" s="50" t="str">
        <f t="shared" ref="AE44:AE49" si="95">IFERROR(AD44/AD$9,"")</f>
        <v/>
      </c>
      <c r="AF44" s="269">
        <v>5</v>
      </c>
      <c r="AG44" s="123">
        <f>IFERROR(AF44/AF43,"")</f>
        <v>0.625</v>
      </c>
      <c r="AH44" s="68">
        <f t="shared" ref="AH44:AH49" si="96">IFERROR(( AF44-AD44)/AD44,AF44)</f>
        <v>1.5</v>
      </c>
      <c r="AI44" s="196">
        <v>15</v>
      </c>
      <c r="AJ44" s="50" t="str">
        <f t="shared" ref="AJ44:AJ49" si="97">IFERROR(AI44/AI$9,"")</f>
        <v/>
      </c>
      <c r="AK44" s="284">
        <v>32</v>
      </c>
      <c r="AL44" s="123">
        <f>IFERROR(AK44/AK43,"")</f>
        <v>0.78048780487804881</v>
      </c>
      <c r="AM44" s="68">
        <f t="shared" ref="AM44:AM49" si="98">IFERROR(( AK44-AI44)/AI44,AK44)</f>
        <v>1.1333333333333333</v>
      </c>
      <c r="BP44" s="135"/>
      <c r="BQ44" s="135"/>
      <c r="BR44" s="135"/>
      <c r="BS44" s="135"/>
      <c r="BT44" s="135"/>
      <c r="BU44" s="135"/>
      <c r="BV44" s="135"/>
      <c r="BW44" s="135"/>
      <c r="BX44" s="135"/>
      <c r="BY44" s="135"/>
      <c r="BZ44" s="135"/>
      <c r="CA44" s="135"/>
      <c r="CB44" s="135"/>
      <c r="CC44" s="135"/>
      <c r="CD44" s="135"/>
      <c r="CE44" s="135"/>
      <c r="CF44" s="135"/>
      <c r="CG44" s="135"/>
      <c r="CH44" s="135"/>
      <c r="CI44" s="135"/>
      <c r="CJ44" s="135"/>
      <c r="CK44" s="135"/>
      <c r="CL44" s="135"/>
      <c r="CM44" s="135"/>
      <c r="CN44" s="135"/>
      <c r="CO44" s="135"/>
      <c r="CP44" s="135"/>
      <c r="CQ44" s="135"/>
      <c r="CR44" s="135"/>
      <c r="CS44" s="135"/>
      <c r="CT44" s="135"/>
      <c r="CU44" s="135"/>
      <c r="CV44" s="135"/>
      <c r="CW44" s="135"/>
      <c r="CX44" s="135"/>
      <c r="CY44" s="135"/>
      <c r="CZ44" s="135"/>
      <c r="DA44" s="135"/>
      <c r="DB44" s="135"/>
      <c r="DC44" s="135"/>
      <c r="DD44" s="135"/>
      <c r="DE44" s="135"/>
      <c r="DF44" s="135"/>
      <c r="DG44" s="135"/>
      <c r="DH44" s="135"/>
      <c r="DI44" s="135"/>
      <c r="DJ44" s="135"/>
      <c r="DK44" s="135"/>
      <c r="DL44" s="135"/>
      <c r="DM44" s="135"/>
      <c r="DN44" s="135"/>
      <c r="DO44" s="135"/>
      <c r="DP44" s="135"/>
      <c r="DQ44" s="135"/>
      <c r="DR44" s="135"/>
      <c r="DS44" s="135"/>
      <c r="DT44" s="135"/>
      <c r="DU44" s="135"/>
      <c r="DV44" s="135"/>
      <c r="DW44" s="135"/>
      <c r="DX44" s="135"/>
      <c r="DY44" s="135"/>
      <c r="DZ44" s="135"/>
      <c r="EA44" s="135"/>
      <c r="EB44" s="135"/>
      <c r="EC44" s="135"/>
      <c r="ED44" s="135"/>
      <c r="EE44" s="135"/>
      <c r="EF44" s="135"/>
      <c r="EG44" s="135"/>
      <c r="EH44" s="135"/>
      <c r="EI44" s="135"/>
      <c r="EJ44" s="135"/>
      <c r="EK44" s="135"/>
      <c r="EL44" s="135"/>
      <c r="EM44" s="135"/>
      <c r="EN44" s="135"/>
      <c r="EO44" s="135"/>
      <c r="EP44" s="135"/>
      <c r="EQ44" s="135"/>
      <c r="ER44" s="135"/>
      <c r="ES44" s="135"/>
      <c r="ET44" s="135"/>
      <c r="EU44" s="135"/>
      <c r="EV44" s="135"/>
    </row>
    <row r="45" spans="1:152" s="17" customFormat="1" ht="21.6" customHeight="1" x14ac:dyDescent="0.2">
      <c r="A45" s="16"/>
      <c r="B45" s="38" t="s">
        <v>63</v>
      </c>
      <c r="C45" s="28"/>
      <c r="D45" s="26"/>
      <c r="E45" s="40">
        <v>243</v>
      </c>
      <c r="F45" s="45">
        <f t="shared" si="7"/>
        <v>0.20593220338983051</v>
      </c>
      <c r="G45" s="192">
        <v>248</v>
      </c>
      <c r="H45" s="124">
        <f>IFERROR(G45/G43,"")</f>
        <v>0.256198347107438</v>
      </c>
      <c r="I45" s="65">
        <f t="shared" si="9"/>
        <v>2.0576131687242798E-2</v>
      </c>
      <c r="J45" s="195">
        <v>10</v>
      </c>
      <c r="K45" s="45" t="str">
        <f t="shared" si="87"/>
        <v/>
      </c>
      <c r="L45" s="209">
        <v>13</v>
      </c>
      <c r="M45" s="124">
        <f>IFERROR(L45/L43,"")</f>
        <v>0.12149532710280374</v>
      </c>
      <c r="N45" s="77">
        <f t="shared" si="88"/>
        <v>0.3</v>
      </c>
      <c r="O45" s="195">
        <v>201</v>
      </c>
      <c r="P45" s="45" t="str">
        <f t="shared" si="89"/>
        <v/>
      </c>
      <c r="Q45" s="223">
        <v>195</v>
      </c>
      <c r="R45" s="124">
        <f>IFERROR(Q45/Q43,"")</f>
        <v>0.28888888888888886</v>
      </c>
      <c r="S45" s="65">
        <f t="shared" si="90"/>
        <v>-2.9850746268656716E-2</v>
      </c>
      <c r="T45" s="195">
        <v>1</v>
      </c>
      <c r="U45" s="45" t="str">
        <f t="shared" si="91"/>
        <v/>
      </c>
      <c r="V45" s="238">
        <v>5</v>
      </c>
      <c r="W45" s="124">
        <f>IFERROR(V45/V43,"")</f>
        <v>9.2592592592592587E-2</v>
      </c>
      <c r="X45" s="65">
        <f t="shared" si="92"/>
        <v>4</v>
      </c>
      <c r="Y45" s="195">
        <v>21</v>
      </c>
      <c r="Z45" s="45" t="str">
        <f t="shared" si="93"/>
        <v/>
      </c>
      <c r="AA45" s="253">
        <v>23</v>
      </c>
      <c r="AB45" s="124">
        <f>IFERROR(AA45/AA43,"")</f>
        <v>0.27710843373493976</v>
      </c>
      <c r="AC45" s="65">
        <f t="shared" si="94"/>
        <v>9.5238095238095233E-2</v>
      </c>
      <c r="AD45" s="195">
        <v>0</v>
      </c>
      <c r="AE45" s="45" t="str">
        <f t="shared" si="95"/>
        <v/>
      </c>
      <c r="AF45" s="268">
        <v>3</v>
      </c>
      <c r="AG45" s="124">
        <f>IFERROR(AF45/AF43,"")</f>
        <v>0.375</v>
      </c>
      <c r="AH45" s="65">
        <f t="shared" si="96"/>
        <v>3</v>
      </c>
      <c r="AI45" s="195">
        <v>10</v>
      </c>
      <c r="AJ45" s="45" t="str">
        <f t="shared" si="97"/>
        <v/>
      </c>
      <c r="AK45" s="283">
        <v>9</v>
      </c>
      <c r="AL45" s="124">
        <f>IFERROR(AK45/AK43,"")</f>
        <v>0.21951219512195122</v>
      </c>
      <c r="AM45" s="65">
        <f t="shared" si="98"/>
        <v>-0.1</v>
      </c>
      <c r="BP45" s="135"/>
      <c r="BQ45" s="135"/>
      <c r="BR45" s="135"/>
      <c r="BS45" s="135"/>
      <c r="BT45" s="135"/>
      <c r="BU45" s="135"/>
      <c r="BV45" s="135"/>
      <c r="BW45" s="135"/>
      <c r="BX45" s="135"/>
      <c r="BY45" s="135"/>
      <c r="BZ45" s="135"/>
      <c r="CA45" s="135"/>
      <c r="CB45" s="135"/>
      <c r="CC45" s="135"/>
      <c r="CD45" s="135"/>
      <c r="CE45" s="135"/>
      <c r="CF45" s="135"/>
      <c r="CG45" s="135"/>
      <c r="CH45" s="135"/>
      <c r="CI45" s="135"/>
      <c r="CJ45" s="135"/>
      <c r="CK45" s="135"/>
      <c r="CL45" s="135"/>
      <c r="CM45" s="135"/>
      <c r="CN45" s="135"/>
      <c r="CO45" s="135"/>
      <c r="CP45" s="135"/>
      <c r="CQ45" s="135"/>
      <c r="CR45" s="135"/>
      <c r="CS45" s="135"/>
      <c r="CT45" s="135"/>
      <c r="CU45" s="135"/>
      <c r="CV45" s="135"/>
      <c r="CW45" s="135"/>
      <c r="CX45" s="135"/>
      <c r="CY45" s="135"/>
      <c r="CZ45" s="135"/>
      <c r="DA45" s="135"/>
      <c r="DB45" s="135"/>
      <c r="DC45" s="135"/>
      <c r="DD45" s="135"/>
      <c r="DE45" s="135"/>
      <c r="DF45" s="135"/>
      <c r="DG45" s="135"/>
      <c r="DH45" s="135"/>
      <c r="DI45" s="135"/>
      <c r="DJ45" s="135"/>
      <c r="DK45" s="135"/>
      <c r="DL45" s="135"/>
      <c r="DM45" s="135"/>
      <c r="DN45" s="135"/>
      <c r="DO45" s="135"/>
      <c r="DP45" s="135"/>
      <c r="DQ45" s="135"/>
      <c r="DR45" s="135"/>
      <c r="DS45" s="135"/>
      <c r="DT45" s="135"/>
      <c r="DU45" s="135"/>
      <c r="DV45" s="135"/>
      <c r="DW45" s="135"/>
      <c r="DX45" s="135"/>
      <c r="DY45" s="135"/>
      <c r="DZ45" s="135"/>
      <c r="EA45" s="135"/>
      <c r="EB45" s="135"/>
      <c r="EC45" s="135"/>
      <c r="ED45" s="135"/>
      <c r="EE45" s="135"/>
      <c r="EF45" s="135"/>
      <c r="EG45" s="135"/>
      <c r="EH45" s="135"/>
      <c r="EI45" s="135"/>
      <c r="EJ45" s="135"/>
      <c r="EK45" s="135"/>
      <c r="EL45" s="135"/>
      <c r="EM45" s="135"/>
      <c r="EN45" s="135"/>
      <c r="EO45" s="135"/>
      <c r="EP45" s="135"/>
      <c r="EQ45" s="135"/>
      <c r="ER45" s="135"/>
      <c r="ES45" s="135"/>
      <c r="ET45" s="135"/>
      <c r="EU45" s="135"/>
      <c r="EV45" s="135"/>
    </row>
    <row r="46" spans="1:152" s="17" customFormat="1" ht="21.6" customHeight="1" x14ac:dyDescent="0.2">
      <c r="A46" s="16"/>
      <c r="B46" s="38" t="s">
        <v>64</v>
      </c>
      <c r="C46" s="28"/>
      <c r="D46" s="26"/>
      <c r="E46" s="40">
        <v>2</v>
      </c>
      <c r="F46" s="45">
        <f t="shared" si="7"/>
        <v>1.6949152542372881E-3</v>
      </c>
      <c r="G46" s="192">
        <v>3</v>
      </c>
      <c r="H46" s="124">
        <f>IFERROR(G46/G43,"")</f>
        <v>3.0991735537190084E-3</v>
      </c>
      <c r="I46" s="65">
        <f t="shared" si="9"/>
        <v>0.5</v>
      </c>
      <c r="J46" s="195">
        <v>0</v>
      </c>
      <c r="K46" s="45" t="str">
        <f t="shared" si="87"/>
        <v/>
      </c>
      <c r="L46" s="209">
        <v>3</v>
      </c>
      <c r="M46" s="124">
        <f>IFERROR(L46/L43,"")</f>
        <v>2.8037383177570093E-2</v>
      </c>
      <c r="N46" s="77">
        <f t="shared" si="88"/>
        <v>3</v>
      </c>
      <c r="O46" s="195">
        <v>0</v>
      </c>
      <c r="P46" s="45" t="str">
        <f t="shared" si="89"/>
        <v/>
      </c>
      <c r="Q46" s="223">
        <v>0</v>
      </c>
      <c r="R46" s="124">
        <f>IFERROR(Q46/Q43,"")</f>
        <v>0</v>
      </c>
      <c r="S46" s="65">
        <f t="shared" si="90"/>
        <v>0</v>
      </c>
      <c r="T46" s="195">
        <v>0</v>
      </c>
      <c r="U46" s="45" t="str">
        <f t="shared" si="91"/>
        <v/>
      </c>
      <c r="V46" s="238">
        <v>0</v>
      </c>
      <c r="W46" s="124">
        <f>IFERROR(V46/V43,"")</f>
        <v>0</v>
      </c>
      <c r="X46" s="65">
        <f t="shared" si="92"/>
        <v>0</v>
      </c>
      <c r="Y46" s="195">
        <v>0</v>
      </c>
      <c r="Z46" s="45" t="str">
        <f t="shared" si="93"/>
        <v/>
      </c>
      <c r="AA46" s="253">
        <v>0</v>
      </c>
      <c r="AB46" s="124">
        <f>IFERROR(AA46/AA43,"")</f>
        <v>0</v>
      </c>
      <c r="AC46" s="65">
        <f t="shared" si="94"/>
        <v>0</v>
      </c>
      <c r="AD46" s="195">
        <v>0</v>
      </c>
      <c r="AE46" s="45" t="str">
        <f t="shared" si="95"/>
        <v/>
      </c>
      <c r="AF46" s="268">
        <v>0</v>
      </c>
      <c r="AG46" s="124">
        <f>IFERROR(AF46/AF43,"")</f>
        <v>0</v>
      </c>
      <c r="AH46" s="65">
        <f t="shared" si="96"/>
        <v>0</v>
      </c>
      <c r="AI46" s="195">
        <v>2</v>
      </c>
      <c r="AJ46" s="45" t="str">
        <f t="shared" si="97"/>
        <v/>
      </c>
      <c r="AK46" s="283">
        <v>0</v>
      </c>
      <c r="AL46" s="124">
        <f>IFERROR(AK46/AK43,"")</f>
        <v>0</v>
      </c>
      <c r="AM46" s="65">
        <f t="shared" si="98"/>
        <v>-1</v>
      </c>
      <c r="BP46" s="135"/>
      <c r="BQ46" s="135"/>
      <c r="BR46" s="135"/>
      <c r="BS46" s="135"/>
      <c r="BT46" s="135"/>
      <c r="BU46" s="135"/>
      <c r="BV46" s="135"/>
      <c r="BW46" s="135"/>
      <c r="BX46" s="135"/>
      <c r="BY46" s="135"/>
      <c r="BZ46" s="135"/>
      <c r="CA46" s="135"/>
      <c r="CB46" s="135"/>
      <c r="CC46" s="135"/>
      <c r="CD46" s="135"/>
      <c r="CE46" s="135"/>
      <c r="CF46" s="135"/>
      <c r="CG46" s="135"/>
      <c r="CH46" s="135"/>
      <c r="CI46" s="135"/>
      <c r="CJ46" s="135"/>
      <c r="CK46" s="135"/>
      <c r="CL46" s="135"/>
      <c r="CM46" s="135"/>
      <c r="CN46" s="135"/>
      <c r="CO46" s="135"/>
      <c r="CP46" s="135"/>
      <c r="CQ46" s="135"/>
      <c r="CR46" s="135"/>
      <c r="CS46" s="135"/>
      <c r="CT46" s="135"/>
      <c r="CU46" s="135"/>
      <c r="CV46" s="135"/>
      <c r="CW46" s="135"/>
      <c r="CX46" s="135"/>
      <c r="CY46" s="135"/>
      <c r="CZ46" s="135"/>
      <c r="DA46" s="135"/>
      <c r="DB46" s="135"/>
      <c r="DC46" s="135"/>
      <c r="DD46" s="135"/>
      <c r="DE46" s="135"/>
      <c r="DF46" s="135"/>
      <c r="DG46" s="135"/>
      <c r="DH46" s="135"/>
      <c r="DI46" s="135"/>
      <c r="DJ46" s="135"/>
      <c r="DK46" s="135"/>
      <c r="DL46" s="135"/>
      <c r="DM46" s="135"/>
      <c r="DN46" s="135"/>
      <c r="DO46" s="135"/>
      <c r="DP46" s="135"/>
      <c r="DQ46" s="135"/>
      <c r="DR46" s="135"/>
      <c r="DS46" s="135"/>
      <c r="DT46" s="135"/>
      <c r="DU46" s="135"/>
      <c r="DV46" s="135"/>
      <c r="DW46" s="135"/>
      <c r="DX46" s="135"/>
      <c r="DY46" s="135"/>
      <c r="DZ46" s="135"/>
      <c r="EA46" s="135"/>
      <c r="EB46" s="135"/>
      <c r="EC46" s="135"/>
      <c r="ED46" s="135"/>
      <c r="EE46" s="135"/>
      <c r="EF46" s="135"/>
      <c r="EG46" s="135"/>
      <c r="EH46" s="135"/>
      <c r="EI46" s="135"/>
      <c r="EJ46" s="135"/>
      <c r="EK46" s="135"/>
      <c r="EL46" s="135"/>
      <c r="EM46" s="135"/>
      <c r="EN46" s="135"/>
      <c r="EO46" s="135"/>
      <c r="EP46" s="135"/>
      <c r="EQ46" s="135"/>
      <c r="ER46" s="135"/>
      <c r="ES46" s="135"/>
      <c r="ET46" s="135"/>
      <c r="EU46" s="135"/>
      <c r="EV46" s="135"/>
    </row>
    <row r="47" spans="1:152" s="17" customFormat="1" ht="21.6" customHeight="1" x14ac:dyDescent="0.2">
      <c r="A47" s="16"/>
      <c r="B47" s="38" t="s">
        <v>65</v>
      </c>
      <c r="C47" s="28"/>
      <c r="D47" s="26"/>
      <c r="E47" s="40">
        <v>1</v>
      </c>
      <c r="F47" s="45">
        <f t="shared" si="7"/>
        <v>8.4745762711864404E-4</v>
      </c>
      <c r="G47" s="192">
        <v>0</v>
      </c>
      <c r="H47" s="124">
        <f>IFERROR(G47/G43,"")</f>
        <v>0</v>
      </c>
      <c r="I47" s="65">
        <f t="shared" si="9"/>
        <v>-1</v>
      </c>
      <c r="J47" s="195">
        <v>0</v>
      </c>
      <c r="K47" s="45" t="str">
        <f t="shared" si="87"/>
        <v/>
      </c>
      <c r="L47" s="209">
        <v>0</v>
      </c>
      <c r="M47" s="124">
        <f>IFERROR(L47/L43,"")</f>
        <v>0</v>
      </c>
      <c r="N47" s="77">
        <f t="shared" si="88"/>
        <v>0</v>
      </c>
      <c r="O47" s="195">
        <v>1</v>
      </c>
      <c r="P47" s="45" t="str">
        <f t="shared" si="89"/>
        <v/>
      </c>
      <c r="Q47" s="223">
        <v>0</v>
      </c>
      <c r="R47" s="124">
        <f>IFERROR(Q47/Q43,"")</f>
        <v>0</v>
      </c>
      <c r="S47" s="65">
        <f t="shared" si="90"/>
        <v>-1</v>
      </c>
      <c r="T47" s="195">
        <v>0</v>
      </c>
      <c r="U47" s="45" t="str">
        <f t="shared" si="91"/>
        <v/>
      </c>
      <c r="V47" s="238">
        <v>0</v>
      </c>
      <c r="W47" s="124">
        <f>IFERROR(V47/V43,"")</f>
        <v>0</v>
      </c>
      <c r="X47" s="65">
        <f t="shared" si="92"/>
        <v>0</v>
      </c>
      <c r="Y47" s="195">
        <v>0</v>
      </c>
      <c r="Z47" s="45" t="str">
        <f t="shared" si="93"/>
        <v/>
      </c>
      <c r="AA47" s="253">
        <v>0</v>
      </c>
      <c r="AB47" s="124">
        <f>IFERROR(AA47/AA43,"")</f>
        <v>0</v>
      </c>
      <c r="AC47" s="65">
        <f t="shared" si="94"/>
        <v>0</v>
      </c>
      <c r="AD47" s="195">
        <v>0</v>
      </c>
      <c r="AE47" s="45" t="str">
        <f t="shared" si="95"/>
        <v/>
      </c>
      <c r="AF47" s="268">
        <v>0</v>
      </c>
      <c r="AG47" s="124">
        <f>IFERROR(AF47/AF43,"")</f>
        <v>0</v>
      </c>
      <c r="AH47" s="65">
        <f t="shared" si="96"/>
        <v>0</v>
      </c>
      <c r="AI47" s="195">
        <v>0</v>
      </c>
      <c r="AJ47" s="45" t="str">
        <f t="shared" si="97"/>
        <v/>
      </c>
      <c r="AK47" s="283">
        <v>0</v>
      </c>
      <c r="AL47" s="124">
        <f>IFERROR(AK47/AK43,"")</f>
        <v>0</v>
      </c>
      <c r="AM47" s="65">
        <f t="shared" si="98"/>
        <v>0</v>
      </c>
      <c r="BP47" s="135"/>
      <c r="BQ47" s="135"/>
      <c r="BR47" s="135"/>
      <c r="BS47" s="135"/>
      <c r="BT47" s="135"/>
      <c r="BU47" s="135"/>
      <c r="BV47" s="135"/>
      <c r="BW47" s="135"/>
      <c r="BX47" s="135"/>
      <c r="BY47" s="135"/>
      <c r="BZ47" s="135"/>
      <c r="CA47" s="135"/>
      <c r="CB47" s="135"/>
      <c r="CC47" s="135"/>
      <c r="CD47" s="135"/>
      <c r="CE47" s="135"/>
      <c r="CF47" s="135"/>
      <c r="CG47" s="135"/>
      <c r="CH47" s="135"/>
      <c r="CI47" s="135"/>
      <c r="CJ47" s="135"/>
      <c r="CK47" s="135"/>
      <c r="CL47" s="135"/>
      <c r="CM47" s="135"/>
      <c r="CN47" s="135"/>
      <c r="CO47" s="135"/>
      <c r="CP47" s="135"/>
      <c r="CQ47" s="135"/>
      <c r="CR47" s="135"/>
      <c r="CS47" s="135"/>
      <c r="CT47" s="135"/>
      <c r="CU47" s="135"/>
      <c r="CV47" s="135"/>
      <c r="CW47" s="135"/>
      <c r="CX47" s="135"/>
      <c r="CY47" s="135"/>
      <c r="CZ47" s="135"/>
      <c r="DA47" s="135"/>
      <c r="DB47" s="135"/>
      <c r="DC47" s="135"/>
      <c r="DD47" s="135"/>
      <c r="DE47" s="135"/>
      <c r="DF47" s="135"/>
      <c r="DG47" s="135"/>
      <c r="DH47" s="135"/>
      <c r="DI47" s="135"/>
      <c r="DJ47" s="135"/>
      <c r="DK47" s="135"/>
      <c r="DL47" s="135"/>
      <c r="DM47" s="135"/>
      <c r="DN47" s="135"/>
      <c r="DO47" s="135"/>
      <c r="DP47" s="135"/>
      <c r="DQ47" s="135"/>
      <c r="DR47" s="135"/>
      <c r="DS47" s="135"/>
      <c r="DT47" s="135"/>
      <c r="DU47" s="135"/>
      <c r="DV47" s="135"/>
      <c r="DW47" s="135"/>
      <c r="DX47" s="135"/>
      <c r="DY47" s="135"/>
      <c r="DZ47" s="135"/>
      <c r="EA47" s="135"/>
      <c r="EB47" s="135"/>
      <c r="EC47" s="135"/>
      <c r="ED47" s="135"/>
      <c r="EE47" s="135"/>
      <c r="EF47" s="135"/>
      <c r="EG47" s="135"/>
      <c r="EH47" s="135"/>
      <c r="EI47" s="135"/>
      <c r="EJ47" s="135"/>
      <c r="EK47" s="135"/>
      <c r="EL47" s="135"/>
      <c r="EM47" s="135"/>
      <c r="EN47" s="135"/>
      <c r="EO47" s="135"/>
      <c r="EP47" s="135"/>
      <c r="EQ47" s="135"/>
      <c r="ER47" s="135"/>
      <c r="ES47" s="135"/>
      <c r="ET47" s="135"/>
      <c r="EU47" s="135"/>
      <c r="EV47" s="135"/>
    </row>
    <row r="48" spans="1:152" s="17" customFormat="1" ht="21.6" customHeight="1" x14ac:dyDescent="0.2">
      <c r="A48" s="16"/>
      <c r="B48" s="38" t="s">
        <v>66</v>
      </c>
      <c r="C48" s="28"/>
      <c r="D48" s="26"/>
      <c r="E48" s="40">
        <v>0</v>
      </c>
      <c r="F48" s="45">
        <f t="shared" si="7"/>
        <v>0</v>
      </c>
      <c r="G48" s="192">
        <v>0</v>
      </c>
      <c r="H48" s="124">
        <f>IFERROR(G48/G43,"")</f>
        <v>0</v>
      </c>
      <c r="I48" s="65">
        <f t="shared" si="9"/>
        <v>0</v>
      </c>
      <c r="J48" s="195">
        <v>0</v>
      </c>
      <c r="K48" s="45" t="str">
        <f t="shared" si="87"/>
        <v/>
      </c>
      <c r="L48" s="209">
        <v>0</v>
      </c>
      <c r="M48" s="124">
        <f>IFERROR(L48/L43,"")</f>
        <v>0</v>
      </c>
      <c r="N48" s="77">
        <f t="shared" si="88"/>
        <v>0</v>
      </c>
      <c r="O48" s="195">
        <v>0</v>
      </c>
      <c r="P48" s="45" t="str">
        <f t="shared" si="89"/>
        <v/>
      </c>
      <c r="Q48" s="223">
        <v>0</v>
      </c>
      <c r="R48" s="124">
        <f>IFERROR(Q48/Q43,"")</f>
        <v>0</v>
      </c>
      <c r="S48" s="65">
        <f t="shared" si="90"/>
        <v>0</v>
      </c>
      <c r="T48" s="195">
        <v>0</v>
      </c>
      <c r="U48" s="45" t="str">
        <f t="shared" si="91"/>
        <v/>
      </c>
      <c r="V48" s="238">
        <v>0</v>
      </c>
      <c r="W48" s="124">
        <f>IFERROR(V48/V43,"")</f>
        <v>0</v>
      </c>
      <c r="X48" s="65">
        <f t="shared" si="92"/>
        <v>0</v>
      </c>
      <c r="Y48" s="195">
        <v>0</v>
      </c>
      <c r="Z48" s="45" t="str">
        <f t="shared" si="93"/>
        <v/>
      </c>
      <c r="AA48" s="253">
        <v>0</v>
      </c>
      <c r="AB48" s="124">
        <f>IFERROR(AA48/AA43,"")</f>
        <v>0</v>
      </c>
      <c r="AC48" s="65">
        <f t="shared" si="94"/>
        <v>0</v>
      </c>
      <c r="AD48" s="195">
        <v>0</v>
      </c>
      <c r="AE48" s="45" t="str">
        <f t="shared" si="95"/>
        <v/>
      </c>
      <c r="AF48" s="268">
        <v>0</v>
      </c>
      <c r="AG48" s="124">
        <f>IFERROR(AF48/AF43,"")</f>
        <v>0</v>
      </c>
      <c r="AH48" s="65">
        <f t="shared" si="96"/>
        <v>0</v>
      </c>
      <c r="AI48" s="195">
        <v>0</v>
      </c>
      <c r="AJ48" s="45" t="str">
        <f t="shared" si="97"/>
        <v/>
      </c>
      <c r="AK48" s="283">
        <v>0</v>
      </c>
      <c r="AL48" s="124">
        <f>IFERROR(AK48/AK43,"")</f>
        <v>0</v>
      </c>
      <c r="AM48" s="65">
        <f t="shared" si="98"/>
        <v>0</v>
      </c>
      <c r="BP48" s="135"/>
      <c r="BQ48" s="135"/>
      <c r="BR48" s="135"/>
      <c r="BS48" s="135"/>
      <c r="BT48" s="135"/>
      <c r="BU48" s="135"/>
      <c r="BV48" s="135"/>
      <c r="BW48" s="135"/>
      <c r="BX48" s="135"/>
      <c r="BY48" s="135"/>
      <c r="BZ48" s="135"/>
      <c r="CA48" s="135"/>
      <c r="CB48" s="135"/>
      <c r="CC48" s="135"/>
      <c r="CD48" s="135"/>
      <c r="CE48" s="135"/>
      <c r="CF48" s="135"/>
      <c r="CG48" s="135"/>
      <c r="CH48" s="135"/>
      <c r="CI48" s="135"/>
      <c r="CJ48" s="135"/>
      <c r="CK48" s="135"/>
      <c r="CL48" s="135"/>
      <c r="CM48" s="135"/>
      <c r="CN48" s="135"/>
      <c r="CO48" s="135"/>
      <c r="CP48" s="135"/>
      <c r="CQ48" s="135"/>
      <c r="CR48" s="135"/>
      <c r="CS48" s="135"/>
      <c r="CT48" s="135"/>
      <c r="CU48" s="135"/>
      <c r="CV48" s="135"/>
      <c r="CW48" s="135"/>
      <c r="CX48" s="135"/>
      <c r="CY48" s="135"/>
      <c r="CZ48" s="135"/>
      <c r="DA48" s="135"/>
      <c r="DB48" s="135"/>
      <c r="DC48" s="135"/>
      <c r="DD48" s="135"/>
      <c r="DE48" s="135"/>
      <c r="DF48" s="135"/>
      <c r="DG48" s="135"/>
      <c r="DH48" s="135"/>
      <c r="DI48" s="135"/>
      <c r="DJ48" s="135"/>
      <c r="DK48" s="135"/>
      <c r="DL48" s="135"/>
      <c r="DM48" s="135"/>
      <c r="DN48" s="135"/>
      <c r="DO48" s="135"/>
      <c r="DP48" s="135"/>
      <c r="DQ48" s="135"/>
      <c r="DR48" s="135"/>
      <c r="DS48" s="135"/>
      <c r="DT48" s="135"/>
      <c r="DU48" s="135"/>
      <c r="DV48" s="135"/>
      <c r="DW48" s="135"/>
      <c r="DX48" s="135"/>
      <c r="DY48" s="135"/>
      <c r="DZ48" s="135"/>
      <c r="EA48" s="135"/>
      <c r="EB48" s="135"/>
      <c r="EC48" s="135"/>
      <c r="ED48" s="135"/>
      <c r="EE48" s="135"/>
      <c r="EF48" s="135"/>
      <c r="EG48" s="135"/>
      <c r="EH48" s="135"/>
      <c r="EI48" s="135"/>
      <c r="EJ48" s="135"/>
      <c r="EK48" s="135"/>
      <c r="EL48" s="135"/>
      <c r="EM48" s="135"/>
      <c r="EN48" s="135"/>
      <c r="EO48" s="135"/>
      <c r="EP48" s="135"/>
      <c r="EQ48" s="135"/>
      <c r="ER48" s="135"/>
      <c r="ES48" s="135"/>
      <c r="ET48" s="135"/>
      <c r="EU48" s="135"/>
      <c r="EV48" s="135"/>
    </row>
    <row r="49" spans="1:152" s="17" customFormat="1" ht="21.6" customHeight="1" thickBot="1" x14ac:dyDescent="0.25">
      <c r="A49" s="16"/>
      <c r="B49" s="56" t="s">
        <v>67</v>
      </c>
      <c r="C49" s="57"/>
      <c r="D49" s="58"/>
      <c r="E49" s="59">
        <v>108</v>
      </c>
      <c r="F49" s="60">
        <f t="shared" si="7"/>
        <v>9.152542372881356E-2</v>
      </c>
      <c r="G49" s="194">
        <v>7</v>
      </c>
      <c r="H49" s="125">
        <f>IFERROR(G49/G43,"")</f>
        <v>7.2314049586776862E-3</v>
      </c>
      <c r="I49" s="69">
        <f t="shared" si="9"/>
        <v>-0.93518518518518523</v>
      </c>
      <c r="J49" s="197">
        <v>42</v>
      </c>
      <c r="K49" s="60" t="str">
        <f t="shared" si="87"/>
        <v/>
      </c>
      <c r="L49" s="211">
        <v>3</v>
      </c>
      <c r="M49" s="125">
        <f>IFERROR(L49/L43,"")</f>
        <v>2.8037383177570093E-2</v>
      </c>
      <c r="N49" s="78">
        <f t="shared" si="88"/>
        <v>-0.9285714285714286</v>
      </c>
      <c r="O49" s="197">
        <v>40</v>
      </c>
      <c r="P49" s="60" t="str">
        <f t="shared" si="89"/>
        <v/>
      </c>
      <c r="Q49" s="225">
        <v>2</v>
      </c>
      <c r="R49" s="125">
        <f>IFERROR(Q49/Q43,"")</f>
        <v>2.9629629629629628E-3</v>
      </c>
      <c r="S49" s="69">
        <f t="shared" si="90"/>
        <v>-0.95</v>
      </c>
      <c r="T49" s="197">
        <v>9</v>
      </c>
      <c r="U49" s="60" t="str">
        <f t="shared" si="91"/>
        <v/>
      </c>
      <c r="V49" s="240">
        <v>0</v>
      </c>
      <c r="W49" s="125">
        <f>IFERROR(V49/V43,"")</f>
        <v>0</v>
      </c>
      <c r="X49" s="69">
        <f t="shared" si="92"/>
        <v>-1</v>
      </c>
      <c r="Y49" s="197">
        <v>3</v>
      </c>
      <c r="Z49" s="60" t="str">
        <f t="shared" si="93"/>
        <v/>
      </c>
      <c r="AA49" s="255">
        <v>2</v>
      </c>
      <c r="AB49" s="125">
        <f>IFERROR(AA49/AA43,"")</f>
        <v>2.4096385542168676E-2</v>
      </c>
      <c r="AC49" s="69">
        <f t="shared" si="94"/>
        <v>-0.33333333333333331</v>
      </c>
      <c r="AD49" s="197">
        <v>4</v>
      </c>
      <c r="AE49" s="60" t="str">
        <f t="shared" si="95"/>
        <v/>
      </c>
      <c r="AF49" s="270">
        <v>0</v>
      </c>
      <c r="AG49" s="125">
        <f>IFERROR(AF49/AF43,"")</f>
        <v>0</v>
      </c>
      <c r="AH49" s="69">
        <f t="shared" si="96"/>
        <v>-1</v>
      </c>
      <c r="AI49" s="197">
        <v>10</v>
      </c>
      <c r="AJ49" s="60" t="str">
        <f t="shared" si="97"/>
        <v/>
      </c>
      <c r="AK49" s="285">
        <v>0</v>
      </c>
      <c r="AL49" s="125">
        <f>IFERROR(AK49/AK43,"")</f>
        <v>0</v>
      </c>
      <c r="AM49" s="69">
        <f t="shared" si="98"/>
        <v>-1</v>
      </c>
      <c r="BP49" s="135"/>
      <c r="BQ49" s="135"/>
      <c r="BR49" s="135"/>
      <c r="BS49" s="135"/>
      <c r="BT49" s="135"/>
      <c r="BU49" s="135"/>
      <c r="BV49" s="135"/>
      <c r="BW49" s="135"/>
      <c r="BX49" s="135"/>
      <c r="BY49" s="135"/>
      <c r="BZ49" s="135"/>
      <c r="CA49" s="135"/>
      <c r="CB49" s="135"/>
      <c r="CC49" s="135"/>
      <c r="CD49" s="135"/>
      <c r="CE49" s="135"/>
      <c r="CF49" s="135"/>
      <c r="CG49" s="135"/>
      <c r="CH49" s="135"/>
      <c r="CI49" s="135"/>
      <c r="CJ49" s="135"/>
      <c r="CK49" s="135"/>
      <c r="CL49" s="135"/>
      <c r="CM49" s="135"/>
      <c r="CN49" s="135"/>
      <c r="CO49" s="135"/>
      <c r="CP49" s="135"/>
      <c r="CQ49" s="135"/>
      <c r="CR49" s="135"/>
      <c r="CS49" s="135"/>
      <c r="CT49" s="135"/>
      <c r="CU49" s="135"/>
      <c r="CV49" s="135"/>
      <c r="CW49" s="135"/>
      <c r="CX49" s="135"/>
      <c r="CY49" s="135"/>
      <c r="CZ49" s="135"/>
      <c r="DA49" s="135"/>
      <c r="DB49" s="135"/>
      <c r="DC49" s="135"/>
      <c r="DD49" s="135"/>
      <c r="DE49" s="135"/>
      <c r="DF49" s="135"/>
      <c r="DG49" s="135"/>
      <c r="DH49" s="135"/>
      <c r="DI49" s="135"/>
      <c r="DJ49" s="135"/>
      <c r="DK49" s="135"/>
      <c r="DL49" s="135"/>
      <c r="DM49" s="135"/>
      <c r="DN49" s="135"/>
      <c r="DO49" s="135"/>
      <c r="DP49" s="135"/>
      <c r="DQ49" s="135"/>
      <c r="DR49" s="135"/>
      <c r="DS49" s="135"/>
      <c r="DT49" s="135"/>
      <c r="DU49" s="135"/>
      <c r="DV49" s="135"/>
      <c r="DW49" s="135"/>
      <c r="DX49" s="135"/>
      <c r="DY49" s="135"/>
      <c r="DZ49" s="135"/>
      <c r="EA49" s="135"/>
      <c r="EB49" s="135"/>
      <c r="EC49" s="135"/>
      <c r="ED49" s="135"/>
      <c r="EE49" s="135"/>
      <c r="EF49" s="135"/>
      <c r="EG49" s="135"/>
      <c r="EH49" s="135"/>
      <c r="EI49" s="135"/>
      <c r="EJ49" s="135"/>
      <c r="EK49" s="135"/>
      <c r="EL49" s="135"/>
      <c r="EM49" s="135"/>
      <c r="EN49" s="135"/>
      <c r="EO49" s="135"/>
      <c r="EP49" s="135"/>
      <c r="EQ49" s="135"/>
      <c r="ER49" s="135"/>
      <c r="ES49" s="135"/>
      <c r="ET49" s="135"/>
      <c r="EU49" s="135"/>
      <c r="EV49" s="135"/>
    </row>
    <row r="50" spans="1:152" s="17" customFormat="1" ht="21.6" customHeight="1" thickBot="1" x14ac:dyDescent="0.25">
      <c r="A50" s="16"/>
      <c r="B50" s="51" t="s">
        <v>22</v>
      </c>
      <c r="C50" s="52"/>
      <c r="D50" s="53"/>
      <c r="E50" s="62">
        <f t="shared" ref="E50:G50" si="99">SUM(E51:E56)</f>
        <v>1026</v>
      </c>
      <c r="F50" s="198"/>
      <c r="G50" s="198">
        <f t="shared" si="99"/>
        <v>968</v>
      </c>
      <c r="H50" s="63"/>
      <c r="I50" s="70"/>
      <c r="J50" s="62">
        <f>SUM(J51:J56)</f>
        <v>114</v>
      </c>
      <c r="K50" s="62"/>
      <c r="L50" s="62">
        <f t="shared" ref="L50" si="100">SUM(L51:L56)</f>
        <v>107</v>
      </c>
      <c r="M50" s="63"/>
      <c r="N50" s="79"/>
      <c r="O50" s="91">
        <f>SUM(O51:O56)</f>
        <v>797</v>
      </c>
      <c r="P50" s="62"/>
      <c r="Q50" s="62">
        <f t="shared" ref="Q50" si="101">SUM(Q51:Q56)</f>
        <v>675</v>
      </c>
      <c r="R50" s="128"/>
      <c r="S50" s="70"/>
      <c r="T50" s="91">
        <f>SUM(T51:T56)</f>
        <v>38</v>
      </c>
      <c r="U50" s="62"/>
      <c r="V50" s="62">
        <f t="shared" ref="V50" si="102">SUM(V51:V56)</f>
        <v>54</v>
      </c>
      <c r="W50" s="128"/>
      <c r="X50" s="70"/>
      <c r="Y50" s="91">
        <f>SUM(Y51:Y56)</f>
        <v>34</v>
      </c>
      <c r="Z50" s="62"/>
      <c r="AA50" s="62">
        <f t="shared" ref="AA50" si="103">SUM(AA51:AA56)</f>
        <v>83</v>
      </c>
      <c r="AB50" s="128"/>
      <c r="AC50" s="70"/>
      <c r="AD50" s="91">
        <f>SUM(AD51:AD56)</f>
        <v>6</v>
      </c>
      <c r="AE50" s="62"/>
      <c r="AF50" s="62">
        <f t="shared" ref="AF50" si="104">SUM(AF51:AF56)</f>
        <v>8</v>
      </c>
      <c r="AG50" s="128"/>
      <c r="AH50" s="70"/>
      <c r="AI50" s="91">
        <f>SUM(AI51:AI56)</f>
        <v>37</v>
      </c>
      <c r="AJ50" s="62"/>
      <c r="AK50" s="62">
        <f t="shared" ref="AK50" si="105">SUM(AK51:AK56)</f>
        <v>41</v>
      </c>
      <c r="AL50" s="128"/>
      <c r="AM50" s="70"/>
      <c r="BP50" s="135"/>
      <c r="BQ50" s="135"/>
      <c r="BR50" s="135"/>
      <c r="BS50" s="135"/>
      <c r="BT50" s="135"/>
      <c r="BU50" s="135"/>
      <c r="BV50" s="135"/>
      <c r="BW50" s="135"/>
      <c r="BX50" s="135"/>
      <c r="BY50" s="135"/>
      <c r="BZ50" s="135"/>
      <c r="CA50" s="135"/>
      <c r="CB50" s="135"/>
      <c r="CC50" s="135"/>
      <c r="CD50" s="135"/>
      <c r="CE50" s="135"/>
      <c r="CF50" s="135"/>
      <c r="CG50" s="135"/>
      <c r="CH50" s="135"/>
      <c r="CI50" s="135"/>
      <c r="CJ50" s="135"/>
      <c r="CK50" s="135"/>
      <c r="CL50" s="135"/>
      <c r="CM50" s="135"/>
      <c r="CN50" s="135"/>
      <c r="CO50" s="135"/>
      <c r="CP50" s="135"/>
      <c r="CQ50" s="135"/>
      <c r="CR50" s="135"/>
      <c r="CS50" s="135"/>
      <c r="CT50" s="135"/>
      <c r="CU50" s="135"/>
      <c r="CV50" s="135"/>
      <c r="CW50" s="135"/>
      <c r="CX50" s="135"/>
      <c r="CY50" s="135"/>
      <c r="CZ50" s="135"/>
      <c r="DA50" s="135"/>
      <c r="DB50" s="135"/>
      <c r="DC50" s="135"/>
      <c r="DD50" s="135"/>
      <c r="DE50" s="135"/>
      <c r="DF50" s="135"/>
      <c r="DG50" s="135"/>
      <c r="DH50" s="135"/>
      <c r="DI50" s="135"/>
      <c r="DJ50" s="135"/>
      <c r="DK50" s="135"/>
      <c r="DL50" s="135"/>
      <c r="DM50" s="135"/>
      <c r="DN50" s="135"/>
      <c r="DO50" s="135"/>
      <c r="DP50" s="135"/>
      <c r="DQ50" s="135"/>
      <c r="DR50" s="135"/>
      <c r="DS50" s="135"/>
      <c r="DT50" s="135"/>
      <c r="DU50" s="135"/>
      <c r="DV50" s="135"/>
      <c r="DW50" s="135"/>
      <c r="DX50" s="135"/>
      <c r="DY50" s="135"/>
      <c r="DZ50" s="135"/>
      <c r="EA50" s="135"/>
      <c r="EB50" s="135"/>
      <c r="EC50" s="135"/>
      <c r="ED50" s="135"/>
      <c r="EE50" s="135"/>
      <c r="EF50" s="135"/>
      <c r="EG50" s="135"/>
      <c r="EH50" s="135"/>
      <c r="EI50" s="135"/>
      <c r="EJ50" s="135"/>
      <c r="EK50" s="135"/>
      <c r="EL50" s="135"/>
      <c r="EM50" s="135"/>
      <c r="EN50" s="135"/>
      <c r="EO50" s="135"/>
      <c r="EP50" s="135"/>
      <c r="EQ50" s="135"/>
      <c r="ER50" s="135"/>
      <c r="ES50" s="135"/>
      <c r="ET50" s="135"/>
      <c r="EU50" s="135"/>
      <c r="EV50" s="135"/>
    </row>
    <row r="51" spans="1:152" s="17" customFormat="1" ht="21.6" customHeight="1" x14ac:dyDescent="0.2">
      <c r="A51" s="16"/>
      <c r="B51" s="47" t="s">
        <v>68</v>
      </c>
      <c r="C51" s="27"/>
      <c r="D51" s="48"/>
      <c r="E51" s="49">
        <v>597</v>
      </c>
      <c r="F51" s="50">
        <f t="shared" si="7"/>
        <v>0.50593220338983047</v>
      </c>
      <c r="G51" s="196">
        <v>688</v>
      </c>
      <c r="H51" s="123">
        <f>IFERROR(G51/G50,"")</f>
        <v>0.71074380165289253</v>
      </c>
      <c r="I51" s="68">
        <f t="shared" si="9"/>
        <v>0.15242881072026801</v>
      </c>
      <c r="J51" s="196">
        <v>56</v>
      </c>
      <c r="K51" s="50" t="str">
        <f t="shared" ref="K51:K57" si="106">IFERROR(J51/J$9,"")</f>
        <v/>
      </c>
      <c r="L51" s="213">
        <v>70</v>
      </c>
      <c r="M51" s="123">
        <f>IFERROR(L51/L50,"")</f>
        <v>0.65420560747663548</v>
      </c>
      <c r="N51" s="76">
        <f t="shared" ref="N51:N57" si="107">IFERROR(( L51-J51)/J51,L51)</f>
        <v>0.25</v>
      </c>
      <c r="O51" s="196">
        <v>492</v>
      </c>
      <c r="P51" s="50" t="str">
        <f t="shared" ref="P51:P57" si="108">IFERROR(O51/O$9,"")</f>
        <v/>
      </c>
      <c r="Q51" s="227">
        <v>479</v>
      </c>
      <c r="R51" s="123">
        <f>IFERROR(Q51/Q50,"")</f>
        <v>0.70962962962962961</v>
      </c>
      <c r="S51" s="68">
        <f t="shared" ref="S51:S57" si="109">IFERROR(( Q51-O51)/O51,Q51)</f>
        <v>-2.6422764227642278E-2</v>
      </c>
      <c r="T51" s="196">
        <v>25</v>
      </c>
      <c r="U51" s="50" t="str">
        <f t="shared" ref="U51:U57" si="110">IFERROR(T51/T$9,"")</f>
        <v/>
      </c>
      <c r="V51" s="242">
        <v>47</v>
      </c>
      <c r="W51" s="123">
        <f>IFERROR(V51/V50,"")</f>
        <v>0.87037037037037035</v>
      </c>
      <c r="X51" s="68">
        <f t="shared" ref="X51:X57" si="111">IFERROR(( V51-T51)/T51,V51)</f>
        <v>0.88</v>
      </c>
      <c r="Y51" s="196">
        <v>10</v>
      </c>
      <c r="Z51" s="50" t="str">
        <f t="shared" ref="Z51:Z57" si="112">IFERROR(Y51/Y$9,"")</f>
        <v/>
      </c>
      <c r="AA51" s="257">
        <v>57</v>
      </c>
      <c r="AB51" s="123">
        <f>IFERROR(AA51/AA50,"")</f>
        <v>0.68674698795180722</v>
      </c>
      <c r="AC51" s="68">
        <f t="shared" ref="AC51:AC57" si="113">IFERROR(( AA51-Y51)/Y51,AA51)</f>
        <v>4.7</v>
      </c>
      <c r="AD51" s="196">
        <v>2</v>
      </c>
      <c r="AE51" s="50" t="str">
        <f t="shared" ref="AE51:AE57" si="114">IFERROR(AD51/AD$9,"")</f>
        <v/>
      </c>
      <c r="AF51" s="272">
        <v>7</v>
      </c>
      <c r="AG51" s="123">
        <f>IFERROR(AF51/AF50,"")</f>
        <v>0.875</v>
      </c>
      <c r="AH51" s="68">
        <f t="shared" ref="AH51:AH57" si="115">IFERROR(( AF51-AD51)/AD51,AF51)</f>
        <v>2.5</v>
      </c>
      <c r="AI51" s="196">
        <v>12</v>
      </c>
      <c r="AJ51" s="50" t="str">
        <f t="shared" ref="AJ51:AJ57" si="116">IFERROR(AI51/AI$9,"")</f>
        <v/>
      </c>
      <c r="AK51" s="287">
        <v>28</v>
      </c>
      <c r="AL51" s="123">
        <f>IFERROR(AK51/AK50,"")</f>
        <v>0.68292682926829273</v>
      </c>
      <c r="AM51" s="68">
        <f t="shared" ref="AM51:AM57" si="117">IFERROR(( AK51-AI51)/AI51,AK51)</f>
        <v>1.3333333333333333</v>
      </c>
      <c r="BP51" s="135"/>
      <c r="BQ51" s="135"/>
      <c r="BR51" s="135"/>
      <c r="BS51" s="135"/>
      <c r="BT51" s="135"/>
      <c r="BU51" s="135"/>
      <c r="BV51" s="135"/>
      <c r="BW51" s="135"/>
      <c r="BX51" s="135"/>
      <c r="BY51" s="135"/>
      <c r="BZ51" s="135"/>
      <c r="CA51" s="135"/>
      <c r="CB51" s="135"/>
      <c r="CC51" s="135"/>
      <c r="CD51" s="135"/>
      <c r="CE51" s="135"/>
      <c r="CF51" s="135"/>
      <c r="CG51" s="135"/>
      <c r="CH51" s="135"/>
      <c r="CI51" s="135"/>
      <c r="CJ51" s="135"/>
      <c r="CK51" s="135"/>
      <c r="CL51" s="135"/>
      <c r="CM51" s="135"/>
      <c r="CN51" s="135"/>
      <c r="CO51" s="135"/>
      <c r="CP51" s="135"/>
      <c r="CQ51" s="135"/>
      <c r="CR51" s="135"/>
      <c r="CS51" s="135"/>
      <c r="CT51" s="135"/>
      <c r="CU51" s="135"/>
      <c r="CV51" s="135"/>
      <c r="CW51" s="135"/>
      <c r="CX51" s="135"/>
      <c r="CY51" s="135"/>
      <c r="CZ51" s="135"/>
      <c r="DA51" s="135"/>
      <c r="DB51" s="135"/>
      <c r="DC51" s="135"/>
      <c r="DD51" s="135"/>
      <c r="DE51" s="135"/>
      <c r="DF51" s="135"/>
      <c r="DG51" s="135"/>
      <c r="DH51" s="135"/>
      <c r="DI51" s="135"/>
      <c r="DJ51" s="135"/>
      <c r="DK51" s="135"/>
      <c r="DL51" s="135"/>
      <c r="DM51" s="135"/>
      <c r="DN51" s="135"/>
      <c r="DO51" s="135"/>
      <c r="DP51" s="135"/>
      <c r="DQ51" s="135"/>
      <c r="DR51" s="135"/>
      <c r="DS51" s="135"/>
      <c r="DT51" s="135"/>
      <c r="DU51" s="135"/>
      <c r="DV51" s="135"/>
      <c r="DW51" s="135"/>
      <c r="DX51" s="135"/>
      <c r="DY51" s="135"/>
      <c r="DZ51" s="135"/>
      <c r="EA51" s="135"/>
      <c r="EB51" s="135"/>
      <c r="EC51" s="135"/>
      <c r="ED51" s="135"/>
      <c r="EE51" s="135"/>
      <c r="EF51" s="135"/>
      <c r="EG51" s="135"/>
      <c r="EH51" s="135"/>
      <c r="EI51" s="135"/>
      <c r="EJ51" s="135"/>
      <c r="EK51" s="135"/>
      <c r="EL51" s="135"/>
      <c r="EM51" s="135"/>
      <c r="EN51" s="135"/>
      <c r="EO51" s="135"/>
      <c r="EP51" s="135"/>
      <c r="EQ51" s="135"/>
      <c r="ER51" s="135"/>
      <c r="ES51" s="135"/>
      <c r="ET51" s="135"/>
      <c r="EU51" s="135"/>
      <c r="EV51" s="135"/>
    </row>
    <row r="52" spans="1:152" s="17" customFormat="1" ht="21.6" customHeight="1" x14ac:dyDescent="0.2">
      <c r="A52" s="16"/>
      <c r="B52" s="38" t="s">
        <v>69</v>
      </c>
      <c r="C52" s="28"/>
      <c r="D52" s="26"/>
      <c r="E52" s="40">
        <v>314</v>
      </c>
      <c r="F52" s="45">
        <f t="shared" si="7"/>
        <v>0.26610169491525426</v>
      </c>
      <c r="G52" s="195">
        <v>258</v>
      </c>
      <c r="H52" s="124">
        <f>IFERROR(G52/G50,"")</f>
        <v>0.26652892561983471</v>
      </c>
      <c r="I52" s="65">
        <f t="shared" si="9"/>
        <v>-0.17834394904458598</v>
      </c>
      <c r="J52" s="195">
        <v>15</v>
      </c>
      <c r="K52" s="45" t="str">
        <f t="shared" si="106"/>
        <v/>
      </c>
      <c r="L52" s="212">
        <v>26</v>
      </c>
      <c r="M52" s="124">
        <f>IFERROR(L52/L50,"")</f>
        <v>0.24299065420560748</v>
      </c>
      <c r="N52" s="77">
        <f t="shared" si="107"/>
        <v>0.73333333333333328</v>
      </c>
      <c r="O52" s="195">
        <v>262</v>
      </c>
      <c r="P52" s="45" t="str">
        <f t="shared" si="108"/>
        <v/>
      </c>
      <c r="Q52" s="226">
        <v>190</v>
      </c>
      <c r="R52" s="124">
        <f>IFERROR(Q52/Q50,"")</f>
        <v>0.2814814814814815</v>
      </c>
      <c r="S52" s="65">
        <f t="shared" si="109"/>
        <v>-0.27480916030534353</v>
      </c>
      <c r="T52" s="195">
        <v>3</v>
      </c>
      <c r="U52" s="45" t="str">
        <f t="shared" si="110"/>
        <v/>
      </c>
      <c r="V52" s="241">
        <v>6</v>
      </c>
      <c r="W52" s="124">
        <f>IFERROR(V52/V50,"")</f>
        <v>0.1111111111111111</v>
      </c>
      <c r="X52" s="65">
        <f t="shared" si="111"/>
        <v>1</v>
      </c>
      <c r="Y52" s="195">
        <v>21</v>
      </c>
      <c r="Z52" s="45" t="str">
        <f t="shared" si="112"/>
        <v/>
      </c>
      <c r="AA52" s="256">
        <v>24</v>
      </c>
      <c r="AB52" s="124">
        <f>IFERROR(AA52/AA50,"")</f>
        <v>0.28915662650602408</v>
      </c>
      <c r="AC52" s="65">
        <f t="shared" si="113"/>
        <v>0.14285714285714285</v>
      </c>
      <c r="AD52" s="195">
        <v>0</v>
      </c>
      <c r="AE52" s="45" t="str">
        <f t="shared" si="114"/>
        <v/>
      </c>
      <c r="AF52" s="271">
        <v>1</v>
      </c>
      <c r="AG52" s="124">
        <f>IFERROR(AF52/AF50,"")</f>
        <v>0.125</v>
      </c>
      <c r="AH52" s="65">
        <f t="shared" si="115"/>
        <v>1</v>
      </c>
      <c r="AI52" s="195">
        <v>13</v>
      </c>
      <c r="AJ52" s="45" t="str">
        <f t="shared" si="116"/>
        <v/>
      </c>
      <c r="AK52" s="286">
        <v>11</v>
      </c>
      <c r="AL52" s="124">
        <f>IFERROR(AK52/AK50,"")</f>
        <v>0.26829268292682928</v>
      </c>
      <c r="AM52" s="65">
        <f t="shared" si="117"/>
        <v>-0.15384615384615385</v>
      </c>
      <c r="BP52" s="135"/>
      <c r="BQ52" s="135"/>
      <c r="BR52" s="135"/>
      <c r="BS52" s="135"/>
      <c r="BT52" s="135"/>
      <c r="BU52" s="135"/>
      <c r="BV52" s="135"/>
      <c r="BW52" s="135"/>
      <c r="BX52" s="135"/>
      <c r="BY52" s="135"/>
      <c r="BZ52" s="135"/>
      <c r="CA52" s="135"/>
      <c r="CB52" s="135"/>
      <c r="CC52" s="135"/>
      <c r="CD52" s="135"/>
      <c r="CE52" s="135"/>
      <c r="CF52" s="135"/>
      <c r="CG52" s="135"/>
      <c r="CH52" s="135"/>
      <c r="CI52" s="135"/>
      <c r="CJ52" s="135"/>
      <c r="CK52" s="135"/>
      <c r="CL52" s="135"/>
      <c r="CM52" s="135"/>
      <c r="CN52" s="135"/>
      <c r="CO52" s="135"/>
      <c r="CP52" s="135"/>
      <c r="CQ52" s="135"/>
      <c r="CR52" s="135"/>
      <c r="CS52" s="135"/>
      <c r="CT52" s="135"/>
      <c r="CU52" s="135"/>
      <c r="CV52" s="135"/>
      <c r="CW52" s="135"/>
      <c r="CX52" s="135"/>
      <c r="CY52" s="135"/>
      <c r="CZ52" s="135"/>
      <c r="DA52" s="135"/>
      <c r="DB52" s="135"/>
      <c r="DC52" s="135"/>
      <c r="DD52" s="135"/>
      <c r="DE52" s="135"/>
      <c r="DF52" s="135"/>
      <c r="DG52" s="135"/>
      <c r="DH52" s="135"/>
      <c r="DI52" s="135"/>
      <c r="DJ52" s="135"/>
      <c r="DK52" s="135"/>
      <c r="DL52" s="135"/>
      <c r="DM52" s="135"/>
      <c r="DN52" s="135"/>
      <c r="DO52" s="135"/>
      <c r="DP52" s="135"/>
      <c r="DQ52" s="135"/>
      <c r="DR52" s="135"/>
      <c r="DS52" s="135"/>
      <c r="DT52" s="135"/>
      <c r="DU52" s="135"/>
      <c r="DV52" s="135"/>
      <c r="DW52" s="135"/>
      <c r="DX52" s="135"/>
      <c r="DY52" s="135"/>
      <c r="DZ52" s="135"/>
      <c r="EA52" s="135"/>
      <c r="EB52" s="135"/>
      <c r="EC52" s="135"/>
      <c r="ED52" s="135"/>
      <c r="EE52" s="135"/>
      <c r="EF52" s="135"/>
      <c r="EG52" s="135"/>
      <c r="EH52" s="135"/>
      <c r="EI52" s="135"/>
      <c r="EJ52" s="135"/>
      <c r="EK52" s="135"/>
      <c r="EL52" s="135"/>
      <c r="EM52" s="135"/>
      <c r="EN52" s="135"/>
      <c r="EO52" s="135"/>
      <c r="EP52" s="135"/>
      <c r="EQ52" s="135"/>
      <c r="ER52" s="135"/>
      <c r="ES52" s="135"/>
      <c r="ET52" s="135"/>
      <c r="EU52" s="135"/>
      <c r="EV52" s="135"/>
    </row>
    <row r="53" spans="1:152" s="17" customFormat="1" ht="21.6" customHeight="1" x14ac:dyDescent="0.2">
      <c r="A53" s="16"/>
      <c r="B53" s="38" t="s">
        <v>70</v>
      </c>
      <c r="C53" s="28"/>
      <c r="D53" s="26"/>
      <c r="E53" s="40">
        <v>4</v>
      </c>
      <c r="F53" s="45">
        <f t="shared" si="7"/>
        <v>3.3898305084745762E-3</v>
      </c>
      <c r="G53" s="195">
        <v>10</v>
      </c>
      <c r="H53" s="124">
        <f>IFERROR(G53/G50,"")</f>
        <v>1.0330578512396695E-2</v>
      </c>
      <c r="I53" s="65">
        <f t="shared" si="9"/>
        <v>1.5</v>
      </c>
      <c r="J53" s="195">
        <v>1</v>
      </c>
      <c r="K53" s="45" t="str">
        <f t="shared" si="106"/>
        <v/>
      </c>
      <c r="L53" s="212">
        <v>6</v>
      </c>
      <c r="M53" s="124">
        <f>IFERROR(L53/L50,"")</f>
        <v>5.6074766355140186E-2</v>
      </c>
      <c r="N53" s="77">
        <f t="shared" si="107"/>
        <v>5</v>
      </c>
      <c r="O53" s="195">
        <v>0</v>
      </c>
      <c r="P53" s="45" t="str">
        <f t="shared" si="108"/>
        <v/>
      </c>
      <c r="Q53" s="226">
        <v>1</v>
      </c>
      <c r="R53" s="124">
        <f>IFERROR(Q53/Q50,"")</f>
        <v>1.4814814814814814E-3</v>
      </c>
      <c r="S53" s="65">
        <f t="shared" si="109"/>
        <v>1</v>
      </c>
      <c r="T53" s="195">
        <v>1</v>
      </c>
      <c r="U53" s="45" t="str">
        <f t="shared" si="110"/>
        <v/>
      </c>
      <c r="V53" s="241">
        <v>1</v>
      </c>
      <c r="W53" s="124">
        <f>IFERROR(V53/V50,"")</f>
        <v>1.8518518518518517E-2</v>
      </c>
      <c r="X53" s="65">
        <f t="shared" si="111"/>
        <v>0</v>
      </c>
      <c r="Y53" s="195">
        <v>1</v>
      </c>
      <c r="Z53" s="45" t="str">
        <f t="shared" si="112"/>
        <v/>
      </c>
      <c r="AA53" s="256">
        <v>1</v>
      </c>
      <c r="AB53" s="124">
        <f>IFERROR(AA53/AA50,"")</f>
        <v>1.2048192771084338E-2</v>
      </c>
      <c r="AC53" s="65">
        <f t="shared" si="113"/>
        <v>0</v>
      </c>
      <c r="AD53" s="195">
        <v>0</v>
      </c>
      <c r="AE53" s="45" t="str">
        <f t="shared" si="114"/>
        <v/>
      </c>
      <c r="AF53" s="271">
        <v>0</v>
      </c>
      <c r="AG53" s="124">
        <f>IFERROR(AF53/AF50,"")</f>
        <v>0</v>
      </c>
      <c r="AH53" s="65">
        <f t="shared" si="115"/>
        <v>0</v>
      </c>
      <c r="AI53" s="195">
        <v>1</v>
      </c>
      <c r="AJ53" s="45" t="str">
        <f t="shared" si="116"/>
        <v/>
      </c>
      <c r="AK53" s="286">
        <v>1</v>
      </c>
      <c r="AL53" s="124">
        <f>IFERROR(AK53/AK50,"")</f>
        <v>2.4390243902439025E-2</v>
      </c>
      <c r="AM53" s="65">
        <f t="shared" si="117"/>
        <v>0</v>
      </c>
      <c r="BP53" s="135"/>
      <c r="BQ53" s="135"/>
      <c r="BR53" s="135"/>
      <c r="BS53" s="135"/>
      <c r="BT53" s="135"/>
      <c r="BU53" s="135"/>
      <c r="BV53" s="135"/>
      <c r="BW53" s="135"/>
      <c r="BX53" s="135"/>
      <c r="BY53" s="135"/>
      <c r="BZ53" s="135"/>
      <c r="CA53" s="135"/>
      <c r="CB53" s="135"/>
      <c r="CC53" s="135"/>
      <c r="CD53" s="135"/>
      <c r="CE53" s="135"/>
      <c r="CF53" s="135"/>
      <c r="CG53" s="135"/>
      <c r="CH53" s="135"/>
      <c r="CI53" s="135"/>
      <c r="CJ53" s="135"/>
      <c r="CK53" s="135"/>
      <c r="CL53" s="135"/>
      <c r="CM53" s="135"/>
      <c r="CN53" s="135"/>
      <c r="CO53" s="135"/>
      <c r="CP53" s="135"/>
      <c r="CQ53" s="135"/>
      <c r="CR53" s="135"/>
      <c r="CS53" s="135"/>
      <c r="CT53" s="135"/>
      <c r="CU53" s="135"/>
      <c r="CV53" s="135"/>
      <c r="CW53" s="135"/>
      <c r="CX53" s="135"/>
      <c r="CY53" s="135"/>
      <c r="CZ53" s="135"/>
      <c r="DA53" s="135"/>
      <c r="DB53" s="135"/>
      <c r="DC53" s="135"/>
      <c r="DD53" s="135"/>
      <c r="DE53" s="135"/>
      <c r="DF53" s="135"/>
      <c r="DG53" s="135"/>
      <c r="DH53" s="135"/>
      <c r="DI53" s="135"/>
      <c r="DJ53" s="135"/>
      <c r="DK53" s="135"/>
      <c r="DL53" s="135"/>
      <c r="DM53" s="135"/>
      <c r="DN53" s="135"/>
      <c r="DO53" s="135"/>
      <c r="DP53" s="135"/>
      <c r="DQ53" s="135"/>
      <c r="DR53" s="135"/>
      <c r="DS53" s="135"/>
      <c r="DT53" s="135"/>
      <c r="DU53" s="135"/>
      <c r="DV53" s="135"/>
      <c r="DW53" s="135"/>
      <c r="DX53" s="135"/>
      <c r="DY53" s="135"/>
      <c r="DZ53" s="135"/>
      <c r="EA53" s="135"/>
      <c r="EB53" s="135"/>
      <c r="EC53" s="135"/>
      <c r="ED53" s="135"/>
      <c r="EE53" s="135"/>
      <c r="EF53" s="135"/>
      <c r="EG53" s="135"/>
      <c r="EH53" s="135"/>
      <c r="EI53" s="135"/>
      <c r="EJ53" s="135"/>
      <c r="EK53" s="135"/>
      <c r="EL53" s="135"/>
      <c r="EM53" s="135"/>
      <c r="EN53" s="135"/>
      <c r="EO53" s="135"/>
      <c r="EP53" s="135"/>
      <c r="EQ53" s="135"/>
      <c r="ER53" s="135"/>
      <c r="ES53" s="135"/>
      <c r="ET53" s="135"/>
      <c r="EU53" s="135"/>
      <c r="EV53" s="135"/>
    </row>
    <row r="54" spans="1:152" s="17" customFormat="1" ht="21.6" customHeight="1" x14ac:dyDescent="0.2">
      <c r="A54" s="16"/>
      <c r="B54" s="38" t="s">
        <v>71</v>
      </c>
      <c r="C54" s="28"/>
      <c r="D54" s="26"/>
      <c r="E54" s="40">
        <v>0</v>
      </c>
      <c r="F54" s="45">
        <f t="shared" si="7"/>
        <v>0</v>
      </c>
      <c r="G54" s="195">
        <v>0</v>
      </c>
      <c r="H54" s="124">
        <f>IFERROR(G54/G50,"")</f>
        <v>0</v>
      </c>
      <c r="I54" s="65">
        <f t="shared" si="9"/>
        <v>0</v>
      </c>
      <c r="J54" s="195">
        <v>0</v>
      </c>
      <c r="K54" s="45" t="str">
        <f t="shared" si="106"/>
        <v/>
      </c>
      <c r="L54" s="212">
        <v>0</v>
      </c>
      <c r="M54" s="124">
        <f>IFERROR(L54/L50,"")</f>
        <v>0</v>
      </c>
      <c r="N54" s="77">
        <f t="shared" si="107"/>
        <v>0</v>
      </c>
      <c r="O54" s="195">
        <v>0</v>
      </c>
      <c r="P54" s="45" t="str">
        <f t="shared" si="108"/>
        <v/>
      </c>
      <c r="Q54" s="226">
        <v>0</v>
      </c>
      <c r="R54" s="124">
        <f>IFERROR(Q54/Q50,"")</f>
        <v>0</v>
      </c>
      <c r="S54" s="65">
        <f t="shared" si="109"/>
        <v>0</v>
      </c>
      <c r="T54" s="195">
        <v>0</v>
      </c>
      <c r="U54" s="45" t="str">
        <f t="shared" si="110"/>
        <v/>
      </c>
      <c r="V54" s="241">
        <v>0</v>
      </c>
      <c r="W54" s="124">
        <f>IFERROR(V54/V50,"")</f>
        <v>0</v>
      </c>
      <c r="X54" s="65">
        <f t="shared" si="111"/>
        <v>0</v>
      </c>
      <c r="Y54" s="195">
        <v>0</v>
      </c>
      <c r="Z54" s="45" t="str">
        <f t="shared" si="112"/>
        <v/>
      </c>
      <c r="AA54" s="256">
        <v>0</v>
      </c>
      <c r="AB54" s="124">
        <f>IFERROR(AA54/AA50,"")</f>
        <v>0</v>
      </c>
      <c r="AC54" s="65">
        <f t="shared" si="113"/>
        <v>0</v>
      </c>
      <c r="AD54" s="195">
        <v>0</v>
      </c>
      <c r="AE54" s="45" t="str">
        <f t="shared" si="114"/>
        <v/>
      </c>
      <c r="AF54" s="271">
        <v>0</v>
      </c>
      <c r="AG54" s="124">
        <f>IFERROR(AF54/AF50,"")</f>
        <v>0</v>
      </c>
      <c r="AH54" s="65">
        <f t="shared" si="115"/>
        <v>0</v>
      </c>
      <c r="AI54" s="195">
        <v>0</v>
      </c>
      <c r="AJ54" s="45" t="str">
        <f t="shared" si="116"/>
        <v/>
      </c>
      <c r="AK54" s="286">
        <v>0</v>
      </c>
      <c r="AL54" s="124">
        <f>IFERROR(AK54/AK50,"")</f>
        <v>0</v>
      </c>
      <c r="AM54" s="65">
        <f t="shared" si="117"/>
        <v>0</v>
      </c>
      <c r="BP54" s="135"/>
      <c r="BQ54" s="135"/>
      <c r="BR54" s="135"/>
      <c r="BS54" s="135"/>
      <c r="BT54" s="135"/>
      <c r="BU54" s="135"/>
      <c r="BV54" s="135"/>
      <c r="BW54" s="135"/>
      <c r="BX54" s="135"/>
      <c r="BY54" s="135"/>
      <c r="BZ54" s="135"/>
      <c r="CA54" s="135"/>
      <c r="CB54" s="135"/>
      <c r="CC54" s="135"/>
      <c r="CD54" s="135"/>
      <c r="CE54" s="135"/>
      <c r="CF54" s="135"/>
      <c r="CG54" s="135"/>
      <c r="CH54" s="135"/>
      <c r="CI54" s="135"/>
      <c r="CJ54" s="135"/>
      <c r="CK54" s="135"/>
      <c r="CL54" s="135"/>
      <c r="CM54" s="135"/>
      <c r="CN54" s="135"/>
      <c r="CO54" s="135"/>
      <c r="CP54" s="135"/>
      <c r="CQ54" s="135"/>
      <c r="CR54" s="135"/>
      <c r="CS54" s="135"/>
      <c r="CT54" s="135"/>
      <c r="CU54" s="135"/>
      <c r="CV54" s="135"/>
      <c r="CW54" s="135"/>
      <c r="CX54" s="135"/>
      <c r="CY54" s="135"/>
      <c r="CZ54" s="135"/>
      <c r="DA54" s="135"/>
      <c r="DB54" s="135"/>
      <c r="DC54" s="135"/>
      <c r="DD54" s="135"/>
      <c r="DE54" s="135"/>
      <c r="DF54" s="135"/>
      <c r="DG54" s="135"/>
      <c r="DH54" s="135"/>
      <c r="DI54" s="135"/>
      <c r="DJ54" s="135"/>
      <c r="DK54" s="135"/>
      <c r="DL54" s="135"/>
      <c r="DM54" s="135"/>
      <c r="DN54" s="135"/>
      <c r="DO54" s="135"/>
      <c r="DP54" s="135"/>
      <c r="DQ54" s="135"/>
      <c r="DR54" s="135"/>
      <c r="DS54" s="135"/>
      <c r="DT54" s="135"/>
      <c r="DU54" s="135"/>
      <c r="DV54" s="135"/>
      <c r="DW54" s="135"/>
      <c r="DX54" s="135"/>
      <c r="DY54" s="135"/>
      <c r="DZ54" s="135"/>
      <c r="EA54" s="135"/>
      <c r="EB54" s="135"/>
      <c r="EC54" s="135"/>
      <c r="ED54" s="135"/>
      <c r="EE54" s="135"/>
      <c r="EF54" s="135"/>
      <c r="EG54" s="135"/>
      <c r="EH54" s="135"/>
      <c r="EI54" s="135"/>
      <c r="EJ54" s="135"/>
      <c r="EK54" s="135"/>
      <c r="EL54" s="135"/>
      <c r="EM54" s="135"/>
      <c r="EN54" s="135"/>
      <c r="EO54" s="135"/>
      <c r="EP54" s="135"/>
      <c r="EQ54" s="135"/>
      <c r="ER54" s="135"/>
      <c r="ES54" s="135"/>
      <c r="ET54" s="135"/>
      <c r="EU54" s="135"/>
      <c r="EV54" s="135"/>
    </row>
    <row r="55" spans="1:152" s="17" customFormat="1" ht="21.6" customHeight="1" x14ac:dyDescent="0.2">
      <c r="A55" s="16"/>
      <c r="B55" s="38" t="s">
        <v>72</v>
      </c>
      <c r="C55" s="28"/>
      <c r="D55" s="26"/>
      <c r="E55" s="40">
        <v>1</v>
      </c>
      <c r="F55" s="45">
        <f t="shared" si="7"/>
        <v>8.4745762711864404E-4</v>
      </c>
      <c r="G55" s="195">
        <v>2</v>
      </c>
      <c r="H55" s="124">
        <f>IFERROR(G55/G50,"")</f>
        <v>2.0661157024793389E-3</v>
      </c>
      <c r="I55" s="65">
        <f t="shared" si="9"/>
        <v>1</v>
      </c>
      <c r="J55" s="195">
        <v>0</v>
      </c>
      <c r="K55" s="45" t="str">
        <f t="shared" si="106"/>
        <v/>
      </c>
      <c r="L55" s="212">
        <v>1</v>
      </c>
      <c r="M55" s="124">
        <f>IFERROR(L55/L50,"")</f>
        <v>9.3457943925233638E-3</v>
      </c>
      <c r="N55" s="77">
        <f t="shared" si="107"/>
        <v>1</v>
      </c>
      <c r="O55" s="195">
        <v>1</v>
      </c>
      <c r="P55" s="45" t="str">
        <f t="shared" si="108"/>
        <v/>
      </c>
      <c r="Q55" s="226">
        <v>0</v>
      </c>
      <c r="R55" s="124">
        <f>IFERROR(Q55/Q50,"")</f>
        <v>0</v>
      </c>
      <c r="S55" s="65">
        <f t="shared" si="109"/>
        <v>-1</v>
      </c>
      <c r="T55" s="195">
        <v>0</v>
      </c>
      <c r="U55" s="45" t="str">
        <f t="shared" si="110"/>
        <v/>
      </c>
      <c r="V55" s="241">
        <v>0</v>
      </c>
      <c r="W55" s="124">
        <f>IFERROR(V55/V50,"")</f>
        <v>0</v>
      </c>
      <c r="X55" s="65">
        <f t="shared" si="111"/>
        <v>0</v>
      </c>
      <c r="Y55" s="195">
        <v>0</v>
      </c>
      <c r="Z55" s="45" t="str">
        <f t="shared" si="112"/>
        <v/>
      </c>
      <c r="AA55" s="256">
        <v>0</v>
      </c>
      <c r="AB55" s="124">
        <f>IFERROR(AA55/AA50,"")</f>
        <v>0</v>
      </c>
      <c r="AC55" s="65">
        <f t="shared" si="113"/>
        <v>0</v>
      </c>
      <c r="AD55" s="195">
        <v>0</v>
      </c>
      <c r="AE55" s="45" t="str">
        <f t="shared" si="114"/>
        <v/>
      </c>
      <c r="AF55" s="271">
        <v>0</v>
      </c>
      <c r="AG55" s="124">
        <f>IFERROR(AF55/AF50,"")</f>
        <v>0</v>
      </c>
      <c r="AH55" s="65">
        <f t="shared" si="115"/>
        <v>0</v>
      </c>
      <c r="AI55" s="195">
        <v>0</v>
      </c>
      <c r="AJ55" s="45" t="str">
        <f t="shared" si="116"/>
        <v/>
      </c>
      <c r="AK55" s="286">
        <v>1</v>
      </c>
      <c r="AL55" s="124">
        <f>IFERROR(AK55/AK50,"")</f>
        <v>2.4390243902439025E-2</v>
      </c>
      <c r="AM55" s="65">
        <f t="shared" si="117"/>
        <v>1</v>
      </c>
      <c r="BP55" s="135"/>
      <c r="BQ55" s="135"/>
      <c r="BR55" s="135"/>
      <c r="BS55" s="135"/>
      <c r="BT55" s="135"/>
      <c r="BU55" s="135"/>
      <c r="BV55" s="135"/>
      <c r="BW55" s="135"/>
      <c r="BX55" s="135"/>
      <c r="BY55" s="135"/>
      <c r="BZ55" s="135"/>
      <c r="CA55" s="135"/>
      <c r="CB55" s="135"/>
      <c r="CC55" s="135"/>
      <c r="CD55" s="135"/>
      <c r="CE55" s="135"/>
      <c r="CF55" s="135"/>
      <c r="CG55" s="135"/>
      <c r="CH55" s="135"/>
      <c r="CI55" s="135"/>
      <c r="CJ55" s="135"/>
      <c r="CK55" s="135"/>
      <c r="CL55" s="135"/>
      <c r="CM55" s="135"/>
      <c r="CN55" s="135"/>
      <c r="CO55" s="135"/>
      <c r="CP55" s="135"/>
      <c r="CQ55" s="135"/>
      <c r="CR55" s="135"/>
      <c r="CS55" s="135"/>
      <c r="CT55" s="135"/>
      <c r="CU55" s="135"/>
      <c r="CV55" s="135"/>
      <c r="CW55" s="135"/>
      <c r="CX55" s="135"/>
      <c r="CY55" s="135"/>
      <c r="CZ55" s="135"/>
      <c r="DA55" s="135"/>
      <c r="DB55" s="135"/>
      <c r="DC55" s="135"/>
      <c r="DD55" s="135"/>
      <c r="DE55" s="135"/>
      <c r="DF55" s="135"/>
      <c r="DG55" s="135"/>
      <c r="DH55" s="135"/>
      <c r="DI55" s="135"/>
      <c r="DJ55" s="135"/>
      <c r="DK55" s="135"/>
      <c r="DL55" s="135"/>
      <c r="DM55" s="135"/>
      <c r="DN55" s="135"/>
      <c r="DO55" s="135"/>
      <c r="DP55" s="135"/>
      <c r="DQ55" s="135"/>
      <c r="DR55" s="135"/>
      <c r="DS55" s="135"/>
      <c r="DT55" s="135"/>
      <c r="DU55" s="135"/>
      <c r="DV55" s="135"/>
      <c r="DW55" s="135"/>
      <c r="DX55" s="135"/>
      <c r="DY55" s="135"/>
      <c r="DZ55" s="135"/>
      <c r="EA55" s="135"/>
      <c r="EB55" s="135"/>
      <c r="EC55" s="135"/>
      <c r="ED55" s="135"/>
      <c r="EE55" s="135"/>
      <c r="EF55" s="135"/>
      <c r="EG55" s="135"/>
      <c r="EH55" s="135"/>
      <c r="EI55" s="135"/>
      <c r="EJ55" s="135"/>
      <c r="EK55" s="135"/>
      <c r="EL55" s="135"/>
      <c r="EM55" s="135"/>
      <c r="EN55" s="135"/>
      <c r="EO55" s="135"/>
      <c r="EP55" s="135"/>
      <c r="EQ55" s="135"/>
      <c r="ER55" s="135"/>
      <c r="ES55" s="135"/>
      <c r="ET55" s="135"/>
      <c r="EU55" s="135"/>
      <c r="EV55" s="135"/>
    </row>
    <row r="56" spans="1:152" s="17" customFormat="1" ht="21.6" customHeight="1" thickBot="1" x14ac:dyDescent="0.25">
      <c r="A56" s="16"/>
      <c r="B56" s="38" t="s">
        <v>73</v>
      </c>
      <c r="C56" s="28"/>
      <c r="D56" s="26"/>
      <c r="E56" s="40">
        <v>110</v>
      </c>
      <c r="F56" s="45">
        <f t="shared" si="7"/>
        <v>9.3220338983050849E-2</v>
      </c>
      <c r="G56" s="195">
        <v>10</v>
      </c>
      <c r="H56" s="124">
        <f>IFERROR(G56/G50,"")</f>
        <v>1.0330578512396695E-2</v>
      </c>
      <c r="I56" s="65">
        <f t="shared" si="9"/>
        <v>-0.90909090909090906</v>
      </c>
      <c r="J56" s="195">
        <v>42</v>
      </c>
      <c r="K56" s="45" t="str">
        <f t="shared" si="106"/>
        <v/>
      </c>
      <c r="L56" s="212">
        <v>4</v>
      </c>
      <c r="M56" s="124">
        <f>IFERROR(L56/L50,"")</f>
        <v>3.7383177570093455E-2</v>
      </c>
      <c r="N56" s="77">
        <f t="shared" si="107"/>
        <v>-0.90476190476190477</v>
      </c>
      <c r="O56" s="199">
        <v>42</v>
      </c>
      <c r="P56" s="92" t="str">
        <f t="shared" si="108"/>
        <v/>
      </c>
      <c r="Q56" s="228">
        <v>5</v>
      </c>
      <c r="R56" s="124">
        <f>IFERROR(Q56/Q50,"")</f>
        <v>7.4074074074074077E-3</v>
      </c>
      <c r="S56" s="93">
        <f t="shared" si="109"/>
        <v>-0.88095238095238093</v>
      </c>
      <c r="T56" s="199">
        <v>9</v>
      </c>
      <c r="U56" s="92" t="str">
        <f t="shared" si="110"/>
        <v/>
      </c>
      <c r="V56" s="243">
        <v>0</v>
      </c>
      <c r="W56" s="124">
        <f>IFERROR(V56/V50,"")</f>
        <v>0</v>
      </c>
      <c r="X56" s="93">
        <f t="shared" si="111"/>
        <v>-1</v>
      </c>
      <c r="Y56" s="199">
        <v>2</v>
      </c>
      <c r="Z56" s="92" t="str">
        <f t="shared" si="112"/>
        <v/>
      </c>
      <c r="AA56" s="258">
        <v>1</v>
      </c>
      <c r="AB56" s="124">
        <f>IFERROR(AA56/AA50,"")</f>
        <v>1.2048192771084338E-2</v>
      </c>
      <c r="AC56" s="93">
        <f t="shared" si="113"/>
        <v>-0.5</v>
      </c>
      <c r="AD56" s="199">
        <v>4</v>
      </c>
      <c r="AE56" s="92" t="str">
        <f t="shared" si="114"/>
        <v/>
      </c>
      <c r="AF56" s="273">
        <v>0</v>
      </c>
      <c r="AG56" s="124">
        <f>IFERROR(AF56/AF50,"")</f>
        <v>0</v>
      </c>
      <c r="AH56" s="93">
        <f t="shared" si="115"/>
        <v>-1</v>
      </c>
      <c r="AI56" s="199">
        <v>11</v>
      </c>
      <c r="AJ56" s="92" t="str">
        <f t="shared" si="116"/>
        <v/>
      </c>
      <c r="AK56" s="288">
        <v>0</v>
      </c>
      <c r="AL56" s="124">
        <f>IFERROR(AK56/AK50,"")</f>
        <v>0</v>
      </c>
      <c r="AM56" s="93">
        <f t="shared" si="117"/>
        <v>-1</v>
      </c>
      <c r="BP56" s="135"/>
      <c r="BQ56" s="135"/>
      <c r="BR56" s="135"/>
      <c r="BS56" s="135"/>
      <c r="BT56" s="135"/>
      <c r="BU56" s="135"/>
      <c r="BV56" s="135"/>
      <c r="BW56" s="135"/>
      <c r="BX56" s="135"/>
      <c r="BY56" s="135"/>
      <c r="BZ56" s="135"/>
      <c r="CA56" s="135"/>
      <c r="CB56" s="135"/>
      <c r="CC56" s="135"/>
      <c r="CD56" s="135"/>
      <c r="CE56" s="135"/>
      <c r="CF56" s="135"/>
      <c r="CG56" s="135"/>
      <c r="CH56" s="135"/>
      <c r="CI56" s="135"/>
      <c r="CJ56" s="135"/>
      <c r="CK56" s="135"/>
      <c r="CL56" s="135"/>
      <c r="CM56" s="135"/>
      <c r="CN56" s="135"/>
      <c r="CO56" s="135"/>
      <c r="CP56" s="135"/>
      <c r="CQ56" s="135"/>
      <c r="CR56" s="135"/>
      <c r="CS56" s="135"/>
      <c r="CT56" s="135"/>
      <c r="CU56" s="135"/>
      <c r="CV56" s="135"/>
      <c r="CW56" s="135"/>
      <c r="CX56" s="135"/>
      <c r="CY56" s="135"/>
      <c r="CZ56" s="135"/>
      <c r="DA56" s="135"/>
      <c r="DB56" s="135"/>
      <c r="DC56" s="135"/>
      <c r="DD56" s="135"/>
      <c r="DE56" s="135"/>
      <c r="DF56" s="135"/>
      <c r="DG56" s="135"/>
      <c r="DH56" s="135"/>
      <c r="DI56" s="135"/>
      <c r="DJ56" s="135"/>
      <c r="DK56" s="135"/>
      <c r="DL56" s="135"/>
      <c r="DM56" s="135"/>
      <c r="DN56" s="135"/>
      <c r="DO56" s="135"/>
      <c r="DP56" s="135"/>
      <c r="DQ56" s="135"/>
      <c r="DR56" s="135"/>
      <c r="DS56" s="135"/>
      <c r="DT56" s="135"/>
      <c r="DU56" s="135"/>
      <c r="DV56" s="135"/>
      <c r="DW56" s="135"/>
      <c r="DX56" s="135"/>
      <c r="DY56" s="135"/>
      <c r="DZ56" s="135"/>
      <c r="EA56" s="135"/>
      <c r="EB56" s="135"/>
      <c r="EC56" s="135"/>
      <c r="ED56" s="135"/>
      <c r="EE56" s="135"/>
      <c r="EF56" s="135"/>
      <c r="EG56" s="135"/>
      <c r="EH56" s="135"/>
      <c r="EI56" s="135"/>
      <c r="EJ56" s="135"/>
      <c r="EK56" s="135"/>
      <c r="EL56" s="135"/>
      <c r="EM56" s="135"/>
      <c r="EN56" s="135"/>
      <c r="EO56" s="135"/>
      <c r="EP56" s="135"/>
      <c r="EQ56" s="135"/>
      <c r="ER56" s="135"/>
      <c r="ES56" s="135"/>
      <c r="ET56" s="135"/>
      <c r="EU56" s="135"/>
      <c r="EV56" s="135"/>
    </row>
    <row r="57" spans="1:152" s="17" customFormat="1" ht="24" customHeight="1" x14ac:dyDescent="0.2">
      <c r="A57" s="16"/>
      <c r="B57" s="316" t="s">
        <v>76</v>
      </c>
      <c r="C57" s="317"/>
      <c r="D57" s="318"/>
      <c r="E57" s="41">
        <v>16</v>
      </c>
      <c r="F57" s="42">
        <f t="shared" si="7"/>
        <v>1.3559322033898305E-2</v>
      </c>
      <c r="G57" s="41">
        <v>7</v>
      </c>
      <c r="H57" s="42">
        <f t="shared" si="8"/>
        <v>6.9033530571992107E-3</v>
      </c>
      <c r="I57" s="71">
        <f t="shared" si="9"/>
        <v>-0.5625</v>
      </c>
      <c r="J57" s="41">
        <v>0</v>
      </c>
      <c r="K57" s="42" t="str">
        <f t="shared" si="106"/>
        <v/>
      </c>
      <c r="L57" s="41">
        <v>0</v>
      </c>
      <c r="M57" s="42">
        <f t="shared" ref="M57" si="118">IFERROR(L57/L$9,"")</f>
        <v>0</v>
      </c>
      <c r="N57" s="71">
        <f t="shared" si="107"/>
        <v>0</v>
      </c>
      <c r="O57" s="41">
        <v>0</v>
      </c>
      <c r="P57" s="42" t="str">
        <f t="shared" si="108"/>
        <v/>
      </c>
      <c r="Q57" s="41">
        <v>0</v>
      </c>
      <c r="R57" s="42">
        <f t="shared" ref="R57" si="119">IFERROR(Q57/Q$9,"")</f>
        <v>0</v>
      </c>
      <c r="S57" s="71">
        <f t="shared" si="109"/>
        <v>0</v>
      </c>
      <c r="T57" s="41">
        <v>0</v>
      </c>
      <c r="U57" s="42" t="str">
        <f t="shared" si="110"/>
        <v/>
      </c>
      <c r="V57" s="41">
        <v>0</v>
      </c>
      <c r="W57" s="42">
        <f t="shared" ref="W57" si="120">IFERROR(V57/V$9,"")</f>
        <v>0</v>
      </c>
      <c r="X57" s="71">
        <f t="shared" si="111"/>
        <v>0</v>
      </c>
      <c r="Y57" s="41">
        <v>0</v>
      </c>
      <c r="Z57" s="42" t="str">
        <f t="shared" si="112"/>
        <v/>
      </c>
      <c r="AA57" s="41">
        <v>0</v>
      </c>
      <c r="AB57" s="42">
        <f t="shared" ref="AB57" si="121">IFERROR(AA57/AA$9,"")</f>
        <v>0</v>
      </c>
      <c r="AC57" s="71">
        <f t="shared" si="113"/>
        <v>0</v>
      </c>
      <c r="AD57" s="41">
        <v>0</v>
      </c>
      <c r="AE57" s="42" t="str">
        <f t="shared" si="114"/>
        <v/>
      </c>
      <c r="AF57" s="41">
        <v>0</v>
      </c>
      <c r="AG57" s="42">
        <f t="shared" ref="AG57" si="122">IFERROR(AF57/AF$9,"")</f>
        <v>0</v>
      </c>
      <c r="AH57" s="71">
        <f t="shared" si="115"/>
        <v>0</v>
      </c>
      <c r="AI57" s="41">
        <v>0</v>
      </c>
      <c r="AJ57" s="42" t="str">
        <f t="shared" si="116"/>
        <v/>
      </c>
      <c r="AK57" s="41">
        <v>0</v>
      </c>
      <c r="AL57" s="42">
        <f t="shared" ref="AL57" si="123">IFERROR(AK57/AK$9,"")</f>
        <v>0</v>
      </c>
      <c r="AM57" s="71">
        <f t="shared" si="117"/>
        <v>0</v>
      </c>
      <c r="BP57" s="135"/>
      <c r="BQ57" s="135"/>
      <c r="BR57" s="135"/>
      <c r="BS57" s="135"/>
      <c r="BT57" s="135"/>
      <c r="BU57" s="135"/>
      <c r="BV57" s="135"/>
      <c r="BW57" s="135"/>
      <c r="BX57" s="135"/>
      <c r="BY57" s="135"/>
      <c r="BZ57" s="135"/>
      <c r="CA57" s="135"/>
      <c r="CB57" s="135"/>
      <c r="CC57" s="135"/>
      <c r="CD57" s="135"/>
      <c r="CE57" s="135"/>
      <c r="CF57" s="135"/>
      <c r="CG57" s="135"/>
      <c r="CH57" s="135"/>
      <c r="CI57" s="135"/>
      <c r="CJ57" s="135"/>
      <c r="CK57" s="135"/>
      <c r="CL57" s="135"/>
      <c r="CM57" s="135"/>
      <c r="CN57" s="135"/>
      <c r="CO57" s="135"/>
      <c r="CP57" s="135"/>
      <c r="CQ57" s="135"/>
      <c r="CR57" s="135"/>
      <c r="CS57" s="135"/>
      <c r="CT57" s="135"/>
      <c r="CU57" s="135"/>
      <c r="CV57" s="135"/>
      <c r="CW57" s="135"/>
      <c r="CX57" s="135"/>
      <c r="CY57" s="135"/>
      <c r="CZ57" s="135"/>
      <c r="DA57" s="135"/>
      <c r="DB57" s="135"/>
      <c r="DC57" s="135"/>
      <c r="DD57" s="135"/>
      <c r="DE57" s="135"/>
      <c r="DF57" s="135"/>
      <c r="DG57" s="135"/>
      <c r="DH57" s="135"/>
      <c r="DI57" s="135"/>
      <c r="DJ57" s="135"/>
      <c r="DK57" s="135"/>
      <c r="DL57" s="135"/>
      <c r="DM57" s="135"/>
      <c r="DN57" s="135"/>
      <c r="DO57" s="135"/>
      <c r="DP57" s="135"/>
      <c r="DQ57" s="135"/>
      <c r="DR57" s="135"/>
      <c r="DS57" s="135"/>
      <c r="DT57" s="135"/>
      <c r="DU57" s="135"/>
      <c r="DV57" s="135"/>
      <c r="DW57" s="135"/>
      <c r="DX57" s="135"/>
      <c r="DY57" s="135"/>
      <c r="DZ57" s="135"/>
      <c r="EA57" s="135"/>
      <c r="EB57" s="135"/>
      <c r="EC57" s="135"/>
      <c r="ED57" s="135"/>
      <c r="EE57" s="135"/>
      <c r="EF57" s="135"/>
      <c r="EG57" s="135"/>
      <c r="EH57" s="135"/>
      <c r="EI57" s="135"/>
      <c r="EJ57" s="135"/>
      <c r="EK57" s="135"/>
      <c r="EL57" s="135"/>
      <c r="EM57" s="135"/>
      <c r="EN57" s="135"/>
      <c r="EO57" s="135"/>
      <c r="EP57" s="135"/>
      <c r="EQ57" s="135"/>
      <c r="ER57" s="135"/>
      <c r="ES57" s="135"/>
      <c r="ET57" s="135"/>
      <c r="EU57" s="135"/>
      <c r="EV57" s="135"/>
    </row>
    <row r="58" spans="1:152" s="17" customFormat="1" ht="21.6" customHeight="1" x14ac:dyDescent="0.2">
      <c r="A58" s="16"/>
      <c r="B58" s="36"/>
      <c r="C58" s="27"/>
      <c r="D58" s="26"/>
      <c r="E58" s="19"/>
      <c r="F58" s="18"/>
      <c r="G58" s="19"/>
      <c r="H58" s="18"/>
      <c r="I58" s="65"/>
      <c r="J58" s="19"/>
      <c r="K58" s="18"/>
      <c r="L58" s="19"/>
      <c r="M58" s="18"/>
      <c r="N58" s="65"/>
      <c r="O58" s="19"/>
      <c r="P58" s="18"/>
      <c r="Q58" s="19"/>
      <c r="R58" s="18"/>
      <c r="S58" s="65"/>
      <c r="T58" s="19"/>
      <c r="U58" s="18"/>
      <c r="V58" s="19"/>
      <c r="W58" s="18"/>
      <c r="X58" s="65"/>
      <c r="Y58" s="19"/>
      <c r="Z58" s="18"/>
      <c r="AA58" s="19"/>
      <c r="AB58" s="18"/>
      <c r="AC58" s="65"/>
      <c r="AD58" s="19"/>
      <c r="AE58" s="18"/>
      <c r="AF58" s="19"/>
      <c r="AG58" s="18"/>
      <c r="AH58" s="65"/>
      <c r="AI58" s="19"/>
      <c r="AJ58" s="18"/>
      <c r="AK58" s="19"/>
      <c r="AL58" s="18"/>
      <c r="AM58" s="65"/>
      <c r="BP58" s="135"/>
      <c r="BQ58" s="135"/>
      <c r="BR58" s="135"/>
      <c r="BS58" s="135"/>
      <c r="BT58" s="135"/>
      <c r="BU58" s="135"/>
      <c r="BV58" s="135"/>
      <c r="BW58" s="135"/>
      <c r="BX58" s="135"/>
      <c r="BY58" s="135"/>
      <c r="BZ58" s="135"/>
      <c r="CA58" s="135"/>
      <c r="CB58" s="135"/>
      <c r="CC58" s="135"/>
      <c r="CD58" s="135"/>
      <c r="CE58" s="135"/>
      <c r="CF58" s="135"/>
      <c r="CG58" s="135"/>
      <c r="CH58" s="135"/>
      <c r="CI58" s="135"/>
      <c r="CJ58" s="135"/>
      <c r="CK58" s="135"/>
      <c r="CL58" s="135"/>
      <c r="CM58" s="135"/>
      <c r="CN58" s="135"/>
      <c r="CO58" s="135"/>
      <c r="CP58" s="135"/>
      <c r="CQ58" s="135"/>
      <c r="CR58" s="135"/>
      <c r="CS58" s="135"/>
      <c r="CT58" s="135"/>
      <c r="CU58" s="135"/>
      <c r="CV58" s="135"/>
      <c r="CW58" s="135"/>
      <c r="CX58" s="135"/>
      <c r="CY58" s="135"/>
      <c r="CZ58" s="135"/>
      <c r="DA58" s="135"/>
      <c r="DB58" s="135"/>
      <c r="DC58" s="135"/>
      <c r="DD58" s="135"/>
      <c r="DE58" s="135"/>
      <c r="DF58" s="135"/>
      <c r="DG58" s="135"/>
      <c r="DH58" s="135"/>
      <c r="DI58" s="135"/>
      <c r="DJ58" s="135"/>
      <c r="DK58" s="135"/>
      <c r="DL58" s="135"/>
      <c r="DM58" s="135"/>
      <c r="DN58" s="135"/>
      <c r="DO58" s="135"/>
      <c r="DP58" s="135"/>
      <c r="DQ58" s="135"/>
      <c r="DR58" s="135"/>
      <c r="DS58" s="135"/>
      <c r="DT58" s="135"/>
      <c r="DU58" s="135"/>
      <c r="DV58" s="135"/>
      <c r="DW58" s="135"/>
      <c r="DX58" s="135"/>
      <c r="DY58" s="135"/>
      <c r="DZ58" s="135"/>
      <c r="EA58" s="135"/>
      <c r="EB58" s="135"/>
      <c r="EC58" s="135"/>
      <c r="ED58" s="135"/>
      <c r="EE58" s="135"/>
      <c r="EF58" s="135"/>
      <c r="EG58" s="135"/>
      <c r="EH58" s="135"/>
      <c r="EI58" s="135"/>
      <c r="EJ58" s="135"/>
      <c r="EK58" s="135"/>
      <c r="EL58" s="135"/>
      <c r="EM58" s="135"/>
      <c r="EN58" s="135"/>
      <c r="EO58" s="135"/>
      <c r="EP58" s="135"/>
      <c r="EQ58" s="135"/>
      <c r="ER58" s="135"/>
      <c r="ES58" s="135"/>
      <c r="ET58" s="135"/>
      <c r="EU58" s="135"/>
      <c r="EV58" s="135"/>
    </row>
    <row r="59" spans="1:152" s="17" customFormat="1" ht="24.75" customHeight="1" x14ac:dyDescent="0.2">
      <c r="A59" s="16"/>
      <c r="B59" s="316" t="s">
        <v>38</v>
      </c>
      <c r="C59" s="317"/>
      <c r="D59" s="318"/>
      <c r="E59" s="41">
        <v>828</v>
      </c>
      <c r="F59" s="42">
        <f t="shared" si="7"/>
        <v>0.70169491525423733</v>
      </c>
      <c r="G59" s="41">
        <v>795</v>
      </c>
      <c r="H59" s="42">
        <f t="shared" si="8"/>
        <v>0.78402366863905326</v>
      </c>
      <c r="I59" s="71">
        <f t="shared" si="9"/>
        <v>-3.9855072463768113E-2</v>
      </c>
      <c r="J59" s="41">
        <v>0</v>
      </c>
      <c r="K59" s="42" t="str">
        <f t="shared" ref="K59" si="124">IFERROR(J59/J$9,"")</f>
        <v/>
      </c>
      <c r="L59" s="41">
        <v>0</v>
      </c>
      <c r="M59" s="42">
        <f t="shared" ref="M59" si="125">IFERROR(L59/L$9,"")</f>
        <v>0</v>
      </c>
      <c r="N59" s="71">
        <f t="shared" ref="N59" si="126">IFERROR(( L59-J59)/J59,L59)</f>
        <v>0</v>
      </c>
      <c r="O59" s="41">
        <v>0</v>
      </c>
      <c r="P59" s="42" t="str">
        <f t="shared" ref="P59" si="127">IFERROR(O59/O$9,"")</f>
        <v/>
      </c>
      <c r="Q59" s="41">
        <v>0</v>
      </c>
      <c r="R59" s="42">
        <f t="shared" ref="R59" si="128">IFERROR(Q59/Q$9,"")</f>
        <v>0</v>
      </c>
      <c r="S59" s="71">
        <f t="shared" ref="S59" si="129">IFERROR(( Q59-O59)/O59,Q59)</f>
        <v>0</v>
      </c>
      <c r="T59" s="41">
        <v>0</v>
      </c>
      <c r="U59" s="42" t="str">
        <f t="shared" ref="U59" si="130">IFERROR(T59/T$9,"")</f>
        <v/>
      </c>
      <c r="V59" s="41">
        <v>0</v>
      </c>
      <c r="W59" s="42">
        <f t="shared" ref="W59" si="131">IFERROR(V59/V$9,"")</f>
        <v>0</v>
      </c>
      <c r="X59" s="71">
        <f t="shared" ref="X59" si="132">IFERROR(( V59-T59)/T59,V59)</f>
        <v>0</v>
      </c>
      <c r="Y59" s="41">
        <v>0</v>
      </c>
      <c r="Z59" s="42" t="str">
        <f t="shared" ref="Z59" si="133">IFERROR(Y59/Y$9,"")</f>
        <v/>
      </c>
      <c r="AA59" s="41">
        <v>0</v>
      </c>
      <c r="AB59" s="42">
        <f t="shared" ref="AB59" si="134">IFERROR(AA59/AA$9,"")</f>
        <v>0</v>
      </c>
      <c r="AC59" s="71">
        <f t="shared" ref="AC59" si="135">IFERROR(( AA59-Y59)/Y59,AA59)</f>
        <v>0</v>
      </c>
      <c r="AD59" s="41">
        <v>0</v>
      </c>
      <c r="AE59" s="42" t="str">
        <f t="shared" ref="AE59" si="136">IFERROR(AD59/AD$9,"")</f>
        <v/>
      </c>
      <c r="AF59" s="41">
        <v>0</v>
      </c>
      <c r="AG59" s="42">
        <f t="shared" ref="AG59" si="137">IFERROR(AF59/AF$9,"")</f>
        <v>0</v>
      </c>
      <c r="AH59" s="71">
        <f t="shared" ref="AH59" si="138">IFERROR(( AF59-AD59)/AD59,AF59)</f>
        <v>0</v>
      </c>
      <c r="AI59" s="41">
        <v>0</v>
      </c>
      <c r="AJ59" s="42" t="str">
        <f t="shared" ref="AJ59" si="139">IFERROR(AI59/AI$9,"")</f>
        <v/>
      </c>
      <c r="AK59" s="41">
        <v>0</v>
      </c>
      <c r="AL59" s="42">
        <f t="shared" ref="AL59" si="140">IFERROR(AK59/AK$9,"")</f>
        <v>0</v>
      </c>
      <c r="AM59" s="71">
        <f t="shared" ref="AM59" si="141">IFERROR(( AK59-AI59)/AI59,AK59)</f>
        <v>0</v>
      </c>
      <c r="BP59" s="135"/>
      <c r="BQ59" s="135"/>
      <c r="BR59" s="135"/>
      <c r="BS59" s="135"/>
      <c r="BT59" s="135"/>
      <c r="BU59" s="135"/>
      <c r="BV59" s="135"/>
      <c r="BW59" s="135"/>
      <c r="BX59" s="135"/>
      <c r="BY59" s="135"/>
      <c r="BZ59" s="135"/>
      <c r="CA59" s="135"/>
      <c r="CB59" s="135"/>
      <c r="CC59" s="135"/>
      <c r="CD59" s="135"/>
      <c r="CE59" s="135"/>
      <c r="CF59" s="135"/>
      <c r="CG59" s="135"/>
      <c r="CH59" s="135"/>
      <c r="CI59" s="135"/>
      <c r="CJ59" s="135"/>
      <c r="CK59" s="135"/>
      <c r="CL59" s="135"/>
      <c r="CM59" s="135"/>
      <c r="CN59" s="135"/>
      <c r="CO59" s="135"/>
      <c r="CP59" s="135"/>
      <c r="CQ59" s="135"/>
      <c r="CR59" s="135"/>
      <c r="CS59" s="135"/>
      <c r="CT59" s="135"/>
      <c r="CU59" s="135"/>
      <c r="CV59" s="135"/>
      <c r="CW59" s="135"/>
      <c r="CX59" s="135"/>
      <c r="CY59" s="135"/>
      <c r="CZ59" s="135"/>
      <c r="DA59" s="135"/>
      <c r="DB59" s="135"/>
      <c r="DC59" s="135"/>
      <c r="DD59" s="135"/>
      <c r="DE59" s="135"/>
      <c r="DF59" s="135"/>
      <c r="DG59" s="135"/>
      <c r="DH59" s="135"/>
      <c r="DI59" s="135"/>
      <c r="DJ59" s="135"/>
      <c r="DK59" s="135"/>
      <c r="DL59" s="135"/>
      <c r="DM59" s="135"/>
      <c r="DN59" s="135"/>
      <c r="DO59" s="135"/>
      <c r="DP59" s="135"/>
      <c r="DQ59" s="135"/>
      <c r="DR59" s="135"/>
      <c r="DS59" s="135"/>
      <c r="DT59" s="135"/>
      <c r="DU59" s="135"/>
      <c r="DV59" s="135"/>
      <c r="DW59" s="135"/>
      <c r="DX59" s="135"/>
      <c r="DY59" s="135"/>
      <c r="DZ59" s="135"/>
      <c r="EA59" s="135"/>
      <c r="EB59" s="135"/>
      <c r="EC59" s="135"/>
      <c r="ED59" s="135"/>
      <c r="EE59" s="135"/>
      <c r="EF59" s="135"/>
      <c r="EG59" s="135"/>
      <c r="EH59" s="135"/>
      <c r="EI59" s="135"/>
      <c r="EJ59" s="135"/>
      <c r="EK59" s="135"/>
      <c r="EL59" s="135"/>
      <c r="EM59" s="135"/>
      <c r="EN59" s="135"/>
      <c r="EO59" s="135"/>
      <c r="EP59" s="135"/>
      <c r="EQ59" s="135"/>
      <c r="ER59" s="135"/>
      <c r="ES59" s="135"/>
      <c r="ET59" s="135"/>
      <c r="EU59" s="135"/>
      <c r="EV59" s="135"/>
    </row>
    <row r="60" spans="1:152" s="17" customFormat="1" ht="21.6" customHeight="1" x14ac:dyDescent="0.2">
      <c r="A60" s="16"/>
      <c r="B60" s="36"/>
      <c r="C60" s="27"/>
      <c r="D60" s="26"/>
      <c r="E60" s="19"/>
      <c r="F60" s="18"/>
      <c r="G60" s="19"/>
      <c r="H60" s="18"/>
      <c r="I60" s="65"/>
      <c r="J60" s="19"/>
      <c r="K60" s="18"/>
      <c r="L60" s="19"/>
      <c r="M60" s="18"/>
      <c r="N60" s="65"/>
      <c r="O60" s="19"/>
      <c r="P60" s="18"/>
      <c r="Q60" s="19"/>
      <c r="R60" s="18"/>
      <c r="S60" s="65"/>
      <c r="T60" s="19"/>
      <c r="U60" s="18"/>
      <c r="V60" s="19"/>
      <c r="W60" s="18"/>
      <c r="X60" s="65"/>
      <c r="Y60" s="19"/>
      <c r="Z60" s="18"/>
      <c r="AA60" s="19"/>
      <c r="AB60" s="18"/>
      <c r="AC60" s="65"/>
      <c r="AD60" s="19"/>
      <c r="AE60" s="18"/>
      <c r="AF60" s="19"/>
      <c r="AG60" s="18"/>
      <c r="AH60" s="65"/>
      <c r="AI60" s="19"/>
      <c r="AJ60" s="18"/>
      <c r="AK60" s="19"/>
      <c r="AL60" s="18"/>
      <c r="AM60" s="65"/>
      <c r="BP60" s="135"/>
      <c r="BQ60" s="135"/>
      <c r="BR60" s="135"/>
      <c r="BS60" s="135"/>
      <c r="BT60" s="135"/>
      <c r="BU60" s="135"/>
      <c r="BV60" s="135"/>
      <c r="BW60" s="135"/>
      <c r="BX60" s="135"/>
      <c r="BY60" s="135"/>
      <c r="BZ60" s="135"/>
      <c r="CA60" s="135"/>
      <c r="CB60" s="135"/>
      <c r="CC60" s="135"/>
      <c r="CD60" s="135"/>
      <c r="CE60" s="135"/>
      <c r="CF60" s="135"/>
      <c r="CG60" s="135"/>
      <c r="CH60" s="135"/>
      <c r="CI60" s="135"/>
      <c r="CJ60" s="135"/>
      <c r="CK60" s="135"/>
      <c r="CL60" s="135"/>
      <c r="CM60" s="135"/>
      <c r="CN60" s="135"/>
      <c r="CO60" s="135"/>
      <c r="CP60" s="135"/>
      <c r="CQ60" s="135"/>
      <c r="CR60" s="135"/>
      <c r="CS60" s="135"/>
      <c r="CT60" s="135"/>
      <c r="CU60" s="135"/>
      <c r="CV60" s="135"/>
      <c r="CW60" s="135"/>
      <c r="CX60" s="135"/>
      <c r="CY60" s="135"/>
      <c r="CZ60" s="135"/>
      <c r="DA60" s="135"/>
      <c r="DB60" s="135"/>
      <c r="DC60" s="135"/>
      <c r="DD60" s="135"/>
      <c r="DE60" s="135"/>
      <c r="DF60" s="135"/>
      <c r="DG60" s="135"/>
      <c r="DH60" s="135"/>
      <c r="DI60" s="135"/>
      <c r="DJ60" s="135"/>
      <c r="DK60" s="135"/>
      <c r="DL60" s="135"/>
      <c r="DM60" s="135"/>
      <c r="DN60" s="135"/>
      <c r="DO60" s="135"/>
      <c r="DP60" s="135"/>
      <c r="DQ60" s="135"/>
      <c r="DR60" s="135"/>
      <c r="DS60" s="135"/>
      <c r="DT60" s="135"/>
      <c r="DU60" s="135"/>
      <c r="DV60" s="135"/>
      <c r="DW60" s="135"/>
      <c r="DX60" s="135"/>
      <c r="DY60" s="135"/>
      <c r="DZ60" s="135"/>
      <c r="EA60" s="135"/>
      <c r="EB60" s="135"/>
      <c r="EC60" s="135"/>
      <c r="ED60" s="135"/>
      <c r="EE60" s="135"/>
      <c r="EF60" s="135"/>
      <c r="EG60" s="135"/>
      <c r="EH60" s="135"/>
      <c r="EI60" s="135"/>
      <c r="EJ60" s="135"/>
      <c r="EK60" s="135"/>
      <c r="EL60" s="135"/>
      <c r="EM60" s="135"/>
      <c r="EN60" s="135"/>
      <c r="EO60" s="135"/>
      <c r="EP60" s="135"/>
      <c r="EQ60" s="135"/>
      <c r="ER60" s="135"/>
      <c r="ES60" s="135"/>
      <c r="ET60" s="135"/>
      <c r="EU60" s="135"/>
      <c r="EV60" s="135"/>
    </row>
    <row r="61" spans="1:152" s="17" customFormat="1" ht="38.25" customHeight="1" x14ac:dyDescent="0.2">
      <c r="A61" s="16"/>
      <c r="B61" s="316" t="s">
        <v>39</v>
      </c>
      <c r="C61" s="317"/>
      <c r="D61" s="318"/>
      <c r="E61" s="41">
        <v>961</v>
      </c>
      <c r="F61" s="42">
        <f t="shared" si="7"/>
        <v>0.81440677966101693</v>
      </c>
      <c r="G61" s="41">
        <v>912</v>
      </c>
      <c r="H61" s="42">
        <f t="shared" si="8"/>
        <v>0.89940828402366868</v>
      </c>
      <c r="I61" s="71">
        <f t="shared" si="9"/>
        <v>-5.0988553590010408E-2</v>
      </c>
      <c r="J61" s="41">
        <v>0</v>
      </c>
      <c r="K61" s="42" t="str">
        <f t="shared" ref="K61" si="142">IFERROR(J61/J$9,"")</f>
        <v/>
      </c>
      <c r="L61" s="41">
        <v>0</v>
      </c>
      <c r="M61" s="42">
        <f t="shared" ref="M61" si="143">IFERROR(L61/L$9,"")</f>
        <v>0</v>
      </c>
      <c r="N61" s="71">
        <f t="shared" ref="N61" si="144">IFERROR(( L61-J61)/J61,L61)</f>
        <v>0</v>
      </c>
      <c r="O61" s="41">
        <v>0</v>
      </c>
      <c r="P61" s="42" t="str">
        <f t="shared" ref="P61" si="145">IFERROR(O61/O$9,"")</f>
        <v/>
      </c>
      <c r="Q61" s="41">
        <v>0</v>
      </c>
      <c r="R61" s="42">
        <f t="shared" ref="R61" si="146">IFERROR(Q61/Q$9,"")</f>
        <v>0</v>
      </c>
      <c r="S61" s="71">
        <f t="shared" ref="S61" si="147">IFERROR(( Q61-O61)/O61,Q61)</f>
        <v>0</v>
      </c>
      <c r="T61" s="41">
        <v>0</v>
      </c>
      <c r="U61" s="42" t="str">
        <f t="shared" ref="U61" si="148">IFERROR(T61/T$9,"")</f>
        <v/>
      </c>
      <c r="V61" s="41">
        <v>0</v>
      </c>
      <c r="W61" s="42">
        <f t="shared" ref="W61" si="149">IFERROR(V61/V$9,"")</f>
        <v>0</v>
      </c>
      <c r="X61" s="71">
        <f t="shared" ref="X61" si="150">IFERROR(( V61-T61)/T61,V61)</f>
        <v>0</v>
      </c>
      <c r="Y61" s="41">
        <v>0</v>
      </c>
      <c r="Z61" s="42" t="str">
        <f t="shared" ref="Z61" si="151">IFERROR(Y61/Y$9,"")</f>
        <v/>
      </c>
      <c r="AA61" s="41">
        <v>0</v>
      </c>
      <c r="AB61" s="42">
        <f t="shared" ref="AB61" si="152">IFERROR(AA61/AA$9,"")</f>
        <v>0</v>
      </c>
      <c r="AC61" s="71">
        <f t="shared" ref="AC61" si="153">IFERROR(( AA61-Y61)/Y61,AA61)</f>
        <v>0</v>
      </c>
      <c r="AD61" s="41">
        <v>0</v>
      </c>
      <c r="AE61" s="42" t="str">
        <f t="shared" ref="AE61" si="154">IFERROR(AD61/AD$9,"")</f>
        <v/>
      </c>
      <c r="AF61" s="41">
        <v>0</v>
      </c>
      <c r="AG61" s="42">
        <f t="shared" ref="AG61" si="155">IFERROR(AF61/AF$9,"")</f>
        <v>0</v>
      </c>
      <c r="AH61" s="71">
        <f t="shared" ref="AH61" si="156">IFERROR(( AF61-AD61)/AD61,AF61)</f>
        <v>0</v>
      </c>
      <c r="AI61" s="41">
        <v>0</v>
      </c>
      <c r="AJ61" s="42" t="str">
        <f t="shared" ref="AJ61" si="157">IFERROR(AI61/AI$9,"")</f>
        <v/>
      </c>
      <c r="AK61" s="41">
        <v>0</v>
      </c>
      <c r="AL61" s="42">
        <f t="shared" ref="AL61" si="158">IFERROR(AK61/AK$9,"")</f>
        <v>0</v>
      </c>
      <c r="AM61" s="71">
        <f t="shared" ref="AM61" si="159">IFERROR(( AK61-AI61)/AI61,AK61)</f>
        <v>0</v>
      </c>
      <c r="BP61" s="135"/>
      <c r="BQ61" s="135"/>
      <c r="BR61" s="135"/>
      <c r="BS61" s="135"/>
      <c r="BT61" s="135"/>
      <c r="BU61" s="135"/>
      <c r="BV61" s="135"/>
      <c r="BW61" s="135"/>
      <c r="BX61" s="135"/>
      <c r="BY61" s="135"/>
      <c r="BZ61" s="135"/>
      <c r="CA61" s="135"/>
      <c r="CB61" s="135"/>
      <c r="CC61" s="135"/>
      <c r="CD61" s="135"/>
      <c r="CE61" s="135"/>
      <c r="CF61" s="135"/>
      <c r="CG61" s="135"/>
      <c r="CH61" s="135"/>
      <c r="CI61" s="135"/>
      <c r="CJ61" s="135"/>
      <c r="CK61" s="135"/>
      <c r="CL61" s="135"/>
      <c r="CM61" s="135"/>
      <c r="CN61" s="135"/>
      <c r="CO61" s="135"/>
      <c r="CP61" s="135"/>
      <c r="CQ61" s="135"/>
      <c r="CR61" s="135"/>
      <c r="CS61" s="135"/>
      <c r="CT61" s="135"/>
      <c r="CU61" s="135"/>
      <c r="CV61" s="135"/>
      <c r="CW61" s="135"/>
      <c r="CX61" s="135"/>
      <c r="CY61" s="135"/>
      <c r="CZ61" s="135"/>
      <c r="DA61" s="135"/>
      <c r="DB61" s="135"/>
      <c r="DC61" s="135"/>
      <c r="DD61" s="135"/>
      <c r="DE61" s="135"/>
      <c r="DF61" s="135"/>
      <c r="DG61" s="135"/>
      <c r="DH61" s="135"/>
      <c r="DI61" s="135"/>
      <c r="DJ61" s="135"/>
      <c r="DK61" s="135"/>
      <c r="DL61" s="135"/>
      <c r="DM61" s="135"/>
      <c r="DN61" s="135"/>
      <c r="DO61" s="135"/>
      <c r="DP61" s="135"/>
      <c r="DQ61" s="135"/>
      <c r="DR61" s="135"/>
      <c r="DS61" s="135"/>
      <c r="DT61" s="135"/>
      <c r="DU61" s="135"/>
      <c r="DV61" s="135"/>
      <c r="DW61" s="135"/>
      <c r="DX61" s="135"/>
      <c r="DY61" s="135"/>
      <c r="DZ61" s="135"/>
      <c r="EA61" s="135"/>
      <c r="EB61" s="135"/>
      <c r="EC61" s="135"/>
      <c r="ED61" s="135"/>
      <c r="EE61" s="135"/>
      <c r="EF61" s="135"/>
      <c r="EG61" s="135"/>
      <c r="EH61" s="135"/>
      <c r="EI61" s="135"/>
      <c r="EJ61" s="135"/>
      <c r="EK61" s="135"/>
      <c r="EL61" s="135"/>
      <c r="EM61" s="135"/>
      <c r="EN61" s="135"/>
      <c r="EO61" s="135"/>
      <c r="EP61" s="135"/>
      <c r="EQ61" s="135"/>
      <c r="ER61" s="135"/>
      <c r="ES61" s="135"/>
      <c r="ET61" s="135"/>
      <c r="EU61" s="135"/>
      <c r="EV61" s="135"/>
    </row>
    <row r="62" spans="1:152" s="17" customFormat="1" ht="21.6" customHeight="1" x14ac:dyDescent="0.2">
      <c r="A62" s="16"/>
      <c r="B62" s="39"/>
      <c r="C62" s="27"/>
      <c r="D62" s="26"/>
      <c r="E62" s="19"/>
      <c r="F62" s="18"/>
      <c r="G62" s="19"/>
      <c r="H62" s="18"/>
      <c r="I62" s="65"/>
      <c r="J62" s="19"/>
      <c r="K62" s="18"/>
      <c r="L62" s="19"/>
      <c r="M62" s="18"/>
      <c r="N62" s="65"/>
      <c r="O62" s="19"/>
      <c r="P62" s="18"/>
      <c r="Q62" s="19"/>
      <c r="R62" s="18"/>
      <c r="S62" s="65"/>
      <c r="T62" s="19"/>
      <c r="U62" s="18"/>
      <c r="V62" s="19"/>
      <c r="W62" s="18"/>
      <c r="X62" s="65"/>
      <c r="Y62" s="19"/>
      <c r="Z62" s="18"/>
      <c r="AA62" s="19"/>
      <c r="AB62" s="18"/>
      <c r="AC62" s="65"/>
      <c r="AD62" s="19"/>
      <c r="AE62" s="18"/>
      <c r="AF62" s="19"/>
      <c r="AG62" s="18"/>
      <c r="AH62" s="65"/>
      <c r="AI62" s="19"/>
      <c r="AJ62" s="18"/>
      <c r="AK62" s="19"/>
      <c r="AL62" s="18"/>
      <c r="AM62" s="65"/>
      <c r="BP62" s="135"/>
      <c r="BQ62" s="135"/>
      <c r="BR62" s="135"/>
      <c r="BS62" s="135"/>
      <c r="BT62" s="135"/>
      <c r="BU62" s="135"/>
      <c r="BV62" s="135"/>
      <c r="BW62" s="135"/>
      <c r="BX62" s="135"/>
      <c r="BY62" s="135"/>
      <c r="BZ62" s="135"/>
      <c r="CA62" s="135"/>
      <c r="CB62" s="135"/>
      <c r="CC62" s="135"/>
      <c r="CD62" s="135"/>
      <c r="CE62" s="135"/>
      <c r="CF62" s="135"/>
      <c r="CG62" s="135"/>
      <c r="CH62" s="135"/>
      <c r="CI62" s="135"/>
      <c r="CJ62" s="135"/>
      <c r="CK62" s="135"/>
      <c r="CL62" s="135"/>
      <c r="CM62" s="135"/>
      <c r="CN62" s="135"/>
      <c r="CO62" s="135"/>
      <c r="CP62" s="135"/>
      <c r="CQ62" s="135"/>
      <c r="CR62" s="135"/>
      <c r="CS62" s="135"/>
      <c r="CT62" s="135"/>
      <c r="CU62" s="135"/>
      <c r="CV62" s="135"/>
      <c r="CW62" s="135"/>
      <c r="CX62" s="135"/>
      <c r="CY62" s="135"/>
      <c r="CZ62" s="135"/>
      <c r="DA62" s="135"/>
      <c r="DB62" s="135"/>
      <c r="DC62" s="135"/>
      <c r="DD62" s="135"/>
      <c r="DE62" s="135"/>
      <c r="DF62" s="135"/>
      <c r="DG62" s="135"/>
      <c r="DH62" s="135"/>
      <c r="DI62" s="135"/>
      <c r="DJ62" s="135"/>
      <c r="DK62" s="135"/>
      <c r="DL62" s="135"/>
      <c r="DM62" s="135"/>
      <c r="DN62" s="135"/>
      <c r="DO62" s="135"/>
      <c r="DP62" s="135"/>
      <c r="DQ62" s="135"/>
      <c r="DR62" s="135"/>
      <c r="DS62" s="135"/>
      <c r="DT62" s="135"/>
      <c r="DU62" s="135"/>
      <c r="DV62" s="135"/>
      <c r="DW62" s="135"/>
      <c r="DX62" s="135"/>
      <c r="DY62" s="135"/>
      <c r="DZ62" s="135"/>
      <c r="EA62" s="135"/>
      <c r="EB62" s="135"/>
      <c r="EC62" s="135"/>
      <c r="ED62" s="135"/>
      <c r="EE62" s="135"/>
      <c r="EF62" s="135"/>
      <c r="EG62" s="135"/>
      <c r="EH62" s="135"/>
      <c r="EI62" s="135"/>
      <c r="EJ62" s="135"/>
      <c r="EK62" s="135"/>
      <c r="EL62" s="135"/>
      <c r="EM62" s="135"/>
      <c r="EN62" s="135"/>
      <c r="EO62" s="135"/>
      <c r="EP62" s="135"/>
      <c r="EQ62" s="135"/>
      <c r="ER62" s="135"/>
      <c r="ES62" s="135"/>
      <c r="ET62" s="135"/>
      <c r="EU62" s="135"/>
      <c r="EV62" s="135"/>
    </row>
    <row r="63" spans="1:152" s="17" customFormat="1" ht="30" customHeight="1" thickBot="1" x14ac:dyDescent="0.25">
      <c r="A63" s="16"/>
      <c r="B63" s="305" t="s">
        <v>40</v>
      </c>
      <c r="C63" s="306"/>
      <c r="D63" s="307"/>
      <c r="E63" s="112">
        <v>902</v>
      </c>
      <c r="F63" s="113">
        <f t="shared" si="7"/>
        <v>0.764406779661017</v>
      </c>
      <c r="G63" s="112">
        <v>881</v>
      </c>
      <c r="H63" s="113">
        <f>IFERROR(G63/G$9,"")</f>
        <v>0.86883629191321499</v>
      </c>
      <c r="I63" s="114">
        <f>IFERROR(( G63-E63)/E63,G63)</f>
        <v>-2.3281596452328159E-2</v>
      </c>
      <c r="J63" s="112">
        <v>0</v>
      </c>
      <c r="K63" s="113" t="str">
        <f t="shared" ref="K63" si="160">IFERROR(J63/J$9,"")</f>
        <v/>
      </c>
      <c r="L63" s="112">
        <v>0</v>
      </c>
      <c r="M63" s="113">
        <f t="shared" ref="M63" si="161">IFERROR(L63/L$9,"")</f>
        <v>0</v>
      </c>
      <c r="N63" s="114">
        <f t="shared" ref="N63" si="162">IFERROR(( L63-J63)/J63,L63)</f>
        <v>0</v>
      </c>
      <c r="O63" s="112">
        <v>0</v>
      </c>
      <c r="P63" s="113" t="str">
        <f t="shared" ref="P63" si="163">IFERROR(O63/O$9,"")</f>
        <v/>
      </c>
      <c r="Q63" s="112">
        <v>0</v>
      </c>
      <c r="R63" s="113">
        <f t="shared" ref="R63" si="164">IFERROR(Q63/Q$9,"")</f>
        <v>0</v>
      </c>
      <c r="S63" s="114">
        <f t="shared" ref="S63" si="165">IFERROR(( Q63-O63)/O63,Q63)</f>
        <v>0</v>
      </c>
      <c r="T63" s="112">
        <v>0</v>
      </c>
      <c r="U63" s="113" t="str">
        <f t="shared" ref="U63" si="166">IFERROR(T63/T$9,"")</f>
        <v/>
      </c>
      <c r="V63" s="112">
        <v>0</v>
      </c>
      <c r="W63" s="113">
        <f t="shared" ref="W63" si="167">IFERROR(V63/V$9,"")</f>
        <v>0</v>
      </c>
      <c r="X63" s="114">
        <f t="shared" ref="X63" si="168">IFERROR(( V63-T63)/T63,V63)</f>
        <v>0</v>
      </c>
      <c r="Y63" s="112">
        <v>0</v>
      </c>
      <c r="Z63" s="113" t="str">
        <f t="shared" ref="Z63" si="169">IFERROR(Y63/Y$9,"")</f>
        <v/>
      </c>
      <c r="AA63" s="112">
        <v>0</v>
      </c>
      <c r="AB63" s="113">
        <f t="shared" ref="AB63" si="170">IFERROR(AA63/AA$9,"")</f>
        <v>0</v>
      </c>
      <c r="AC63" s="114">
        <f t="shared" ref="AC63" si="171">IFERROR(( AA63-Y63)/Y63,AA63)</f>
        <v>0</v>
      </c>
      <c r="AD63" s="112">
        <v>0</v>
      </c>
      <c r="AE63" s="113" t="str">
        <f t="shared" ref="AE63" si="172">IFERROR(AD63/AD$9,"")</f>
        <v/>
      </c>
      <c r="AF63" s="112">
        <v>0</v>
      </c>
      <c r="AG63" s="113">
        <f t="shared" ref="AG63" si="173">IFERROR(AF63/AF$9,"")</f>
        <v>0</v>
      </c>
      <c r="AH63" s="114">
        <f t="shared" ref="AH63" si="174">IFERROR(( AF63-AD63)/AD63,AF63)</f>
        <v>0</v>
      </c>
      <c r="AI63" s="112">
        <v>0</v>
      </c>
      <c r="AJ63" s="113" t="str">
        <f t="shared" ref="AJ63" si="175">IFERROR(AI63/AI$9,"")</f>
        <v/>
      </c>
      <c r="AK63" s="112">
        <v>0</v>
      </c>
      <c r="AL63" s="113">
        <f t="shared" ref="AL63" si="176">IFERROR(AK63/AK$9,"")</f>
        <v>0</v>
      </c>
      <c r="AM63" s="114">
        <f t="shared" ref="AM63" si="177">IFERROR(( AK63-AI63)/AI63,AK63)</f>
        <v>0</v>
      </c>
      <c r="BP63" s="135"/>
      <c r="BQ63" s="135"/>
      <c r="BR63" s="135"/>
      <c r="BS63" s="135"/>
      <c r="BT63" s="135"/>
      <c r="BU63" s="135"/>
      <c r="BV63" s="135"/>
      <c r="BW63" s="135"/>
      <c r="BX63" s="135"/>
      <c r="BY63" s="135"/>
      <c r="BZ63" s="135"/>
      <c r="CA63" s="135"/>
      <c r="CB63" s="135"/>
      <c r="CC63" s="135"/>
      <c r="CD63" s="135"/>
      <c r="CE63" s="135"/>
      <c r="CF63" s="135"/>
      <c r="CG63" s="135"/>
      <c r="CH63" s="135"/>
      <c r="CI63" s="135"/>
      <c r="CJ63" s="135"/>
      <c r="CK63" s="135"/>
      <c r="CL63" s="135"/>
      <c r="CM63" s="135"/>
      <c r="CN63" s="135"/>
      <c r="CO63" s="135"/>
      <c r="CP63" s="135"/>
      <c r="CQ63" s="135"/>
      <c r="CR63" s="135"/>
      <c r="CS63" s="135"/>
      <c r="CT63" s="135"/>
      <c r="CU63" s="135"/>
      <c r="CV63" s="135"/>
      <c r="CW63" s="135"/>
      <c r="CX63" s="135"/>
      <c r="CY63" s="135"/>
      <c r="CZ63" s="135"/>
      <c r="DA63" s="135"/>
      <c r="DB63" s="135"/>
      <c r="DC63" s="135"/>
      <c r="DD63" s="135"/>
      <c r="DE63" s="135"/>
      <c r="DF63" s="135"/>
      <c r="DG63" s="135"/>
      <c r="DH63" s="135"/>
      <c r="DI63" s="135"/>
      <c r="DJ63" s="135"/>
      <c r="DK63" s="135"/>
      <c r="DL63" s="135"/>
      <c r="DM63" s="135"/>
      <c r="DN63" s="135"/>
      <c r="DO63" s="135"/>
      <c r="DP63" s="135"/>
      <c r="DQ63" s="135"/>
      <c r="DR63" s="135"/>
      <c r="DS63" s="135"/>
      <c r="DT63" s="135"/>
      <c r="DU63" s="135"/>
      <c r="DV63" s="135"/>
      <c r="DW63" s="135"/>
      <c r="DX63" s="135"/>
      <c r="DY63" s="135"/>
      <c r="DZ63" s="135"/>
      <c r="EA63" s="135"/>
      <c r="EB63" s="135"/>
      <c r="EC63" s="135"/>
      <c r="ED63" s="135"/>
      <c r="EE63" s="135"/>
      <c r="EF63" s="135"/>
      <c r="EG63" s="135"/>
      <c r="EH63" s="135"/>
      <c r="EI63" s="135"/>
      <c r="EJ63" s="135"/>
      <c r="EK63" s="135"/>
      <c r="EL63" s="135"/>
      <c r="EM63" s="135"/>
      <c r="EN63" s="135"/>
      <c r="EO63" s="135"/>
      <c r="EP63" s="135"/>
      <c r="EQ63" s="135"/>
      <c r="ER63" s="135"/>
      <c r="ES63" s="135"/>
      <c r="ET63" s="135"/>
      <c r="EU63" s="135"/>
      <c r="EV63" s="135"/>
    </row>
    <row r="64" spans="1:152" s="2" customFormat="1" ht="21.6" customHeight="1" thickBot="1" x14ac:dyDescent="0.25">
      <c r="A64" s="4"/>
      <c r="B64" s="115" t="s">
        <v>2</v>
      </c>
      <c r="C64" s="116"/>
      <c r="D64" s="116"/>
      <c r="E64" s="308"/>
      <c r="F64" s="308"/>
      <c r="G64" s="308"/>
      <c r="H64" s="308"/>
      <c r="I64" s="308"/>
      <c r="J64" s="117"/>
      <c r="K64" s="117"/>
      <c r="L64" s="117"/>
      <c r="M64" s="117"/>
      <c r="N64" s="117"/>
      <c r="O64" s="117"/>
      <c r="P64" s="117"/>
      <c r="Q64" s="117"/>
      <c r="R64" s="117"/>
      <c r="S64" s="117"/>
      <c r="T64" s="117"/>
      <c r="U64" s="117"/>
      <c r="V64" s="117"/>
      <c r="W64" s="117"/>
      <c r="X64" s="117"/>
      <c r="Y64" s="117"/>
      <c r="Z64" s="117"/>
      <c r="AA64" s="117"/>
      <c r="AB64" s="117"/>
      <c r="AC64" s="117"/>
      <c r="AD64" s="117"/>
      <c r="AE64" s="117"/>
      <c r="AF64" s="117"/>
      <c r="AG64" s="117"/>
      <c r="AH64" s="117"/>
      <c r="AI64" s="117"/>
      <c r="AJ64" s="117"/>
      <c r="AK64" s="117"/>
      <c r="AL64" s="117"/>
      <c r="AM64" s="118"/>
      <c r="BP64" s="136"/>
      <c r="BQ64" s="136"/>
      <c r="BR64" s="136"/>
      <c r="BS64" s="136"/>
      <c r="BT64" s="136"/>
      <c r="BU64" s="136"/>
      <c r="BV64" s="136"/>
      <c r="BW64" s="136"/>
      <c r="BX64" s="136"/>
      <c r="BY64" s="136"/>
      <c r="BZ64" s="136"/>
      <c r="CA64" s="136"/>
      <c r="CB64" s="136"/>
      <c r="CC64" s="136"/>
      <c r="CD64" s="136"/>
      <c r="CE64" s="136"/>
      <c r="CF64" s="136"/>
      <c r="CG64" s="136"/>
      <c r="CH64" s="136"/>
      <c r="CI64" s="136"/>
      <c r="CJ64" s="136"/>
      <c r="CK64" s="136"/>
      <c r="CL64" s="136"/>
      <c r="CM64" s="136"/>
      <c r="CN64" s="136"/>
      <c r="CO64" s="136"/>
      <c r="CP64" s="136"/>
      <c r="CQ64" s="136"/>
      <c r="CR64" s="136"/>
      <c r="CS64" s="136"/>
      <c r="CT64" s="136"/>
      <c r="CU64" s="136"/>
      <c r="CV64" s="136"/>
      <c r="CW64" s="136"/>
      <c r="CX64" s="136"/>
      <c r="CY64" s="136"/>
      <c r="CZ64" s="136"/>
      <c r="DA64" s="136"/>
      <c r="DB64" s="136"/>
      <c r="DC64" s="136"/>
      <c r="DD64" s="136"/>
      <c r="DE64" s="136"/>
      <c r="DF64" s="136"/>
      <c r="DG64" s="136"/>
      <c r="DH64" s="136"/>
      <c r="DI64" s="136"/>
      <c r="DJ64" s="136"/>
      <c r="DK64" s="136"/>
      <c r="DL64" s="136"/>
      <c r="DM64" s="136"/>
      <c r="DN64" s="136"/>
      <c r="DO64" s="136"/>
      <c r="DP64" s="136"/>
      <c r="DQ64" s="136"/>
      <c r="DR64" s="136"/>
      <c r="DS64" s="136"/>
      <c r="DT64" s="136"/>
      <c r="DU64" s="136"/>
      <c r="DV64" s="136"/>
      <c r="DW64" s="136"/>
      <c r="DX64" s="136"/>
      <c r="DY64" s="136"/>
      <c r="DZ64" s="136"/>
      <c r="EA64" s="136"/>
      <c r="EB64" s="136"/>
      <c r="EC64" s="136"/>
      <c r="ED64" s="136"/>
      <c r="EE64" s="136"/>
      <c r="EF64" s="136"/>
      <c r="EG64" s="136"/>
      <c r="EH64" s="136"/>
      <c r="EI64" s="136"/>
      <c r="EJ64" s="136"/>
      <c r="EK64" s="136"/>
      <c r="EL64" s="136"/>
      <c r="EM64" s="136"/>
      <c r="EN64" s="136"/>
      <c r="EO64" s="136"/>
      <c r="EP64" s="136"/>
      <c r="EQ64" s="136"/>
      <c r="ER64" s="136"/>
      <c r="ES64" s="136"/>
      <c r="ET64" s="136"/>
      <c r="EU64" s="136"/>
      <c r="EV64" s="136"/>
    </row>
    <row r="65" spans="2:152" ht="21.6" customHeight="1" x14ac:dyDescent="0.2">
      <c r="AQ65" s="129"/>
      <c r="AR65" s="129"/>
      <c r="AS65" s="129"/>
      <c r="AT65" s="129"/>
      <c r="AU65" s="129"/>
      <c r="AV65" s="129"/>
      <c r="AW65" s="129"/>
      <c r="AX65" s="129"/>
      <c r="AY65" s="129"/>
      <c r="AZ65" s="129"/>
      <c r="BA65" s="129"/>
      <c r="BB65" s="129"/>
      <c r="BC65" s="129"/>
      <c r="BD65" s="129"/>
      <c r="BE65" s="129"/>
      <c r="BF65" s="129"/>
      <c r="BG65" s="129"/>
      <c r="BH65" s="129"/>
      <c r="BI65" s="129"/>
      <c r="BJ65" s="129"/>
      <c r="BK65" s="129"/>
      <c r="BL65" s="129"/>
      <c r="BM65" s="129"/>
      <c r="BN65" s="129"/>
      <c r="BO65" s="129"/>
      <c r="BP65" s="129"/>
      <c r="BQ65" s="129"/>
      <c r="BR65" s="129"/>
      <c r="BS65" s="129"/>
      <c r="BT65" s="129"/>
      <c r="BU65" s="129"/>
      <c r="BV65" s="129"/>
      <c r="BW65" s="129"/>
      <c r="BX65" s="129"/>
      <c r="BY65" s="129"/>
      <c r="BZ65" s="129"/>
      <c r="CA65" s="129"/>
      <c r="CB65" s="129"/>
      <c r="CC65" s="129"/>
      <c r="CD65" s="129"/>
      <c r="CE65" s="129"/>
      <c r="CF65" s="129"/>
      <c r="CG65" s="129"/>
      <c r="CH65" s="129"/>
      <c r="CI65" s="129"/>
      <c r="CJ65" s="129"/>
      <c r="CK65" s="129"/>
      <c r="CL65" s="129"/>
      <c r="CM65" s="129"/>
      <c r="CN65" s="129"/>
      <c r="CO65" s="129"/>
      <c r="CP65" s="129"/>
      <c r="CQ65" s="129"/>
      <c r="CR65" s="129"/>
      <c r="CS65" s="129"/>
      <c r="CT65" s="129"/>
      <c r="CU65" s="129"/>
      <c r="CV65" s="129"/>
      <c r="CW65" s="129"/>
      <c r="CX65" s="129"/>
      <c r="CY65" s="129"/>
      <c r="CZ65" s="129"/>
      <c r="DA65" s="129"/>
      <c r="DB65" s="129"/>
      <c r="DC65" s="129"/>
      <c r="DD65" s="129"/>
      <c r="DE65" s="129"/>
      <c r="DF65" s="129"/>
      <c r="DG65" s="129"/>
      <c r="DH65" s="129"/>
      <c r="DI65" s="129"/>
      <c r="DJ65" s="129"/>
      <c r="DK65" s="129"/>
      <c r="DL65" s="129"/>
      <c r="DM65" s="129"/>
      <c r="DN65" s="129"/>
      <c r="DO65" s="129"/>
      <c r="DP65" s="129"/>
      <c r="DQ65" s="129"/>
      <c r="DR65" s="129"/>
      <c r="DS65" s="129"/>
      <c r="DT65" s="129"/>
      <c r="DU65" s="129"/>
      <c r="DV65" s="129"/>
      <c r="DW65" s="129"/>
      <c r="DX65" s="129"/>
      <c r="DY65" s="129"/>
      <c r="DZ65" s="129"/>
      <c r="EA65" s="129"/>
      <c r="EB65" s="129"/>
      <c r="EC65" s="129"/>
      <c r="ED65" s="129"/>
      <c r="EE65" s="129"/>
      <c r="EF65" s="129"/>
      <c r="EG65" s="129"/>
      <c r="EH65" s="129"/>
      <c r="EI65" s="129"/>
      <c r="EJ65" s="129"/>
      <c r="EK65" s="129"/>
      <c r="EL65" s="129"/>
      <c r="EM65" s="129"/>
      <c r="EN65" s="129"/>
      <c r="EO65" s="129"/>
      <c r="EP65" s="129"/>
      <c r="EQ65" s="129"/>
      <c r="ER65" s="129"/>
      <c r="ES65" s="129"/>
      <c r="ET65" s="129"/>
      <c r="EU65" s="129"/>
      <c r="EV65" s="129"/>
    </row>
    <row r="66" spans="2:152" ht="21.6" customHeight="1" x14ac:dyDescent="0.25">
      <c r="B66" s="11"/>
      <c r="C66" s="11"/>
      <c r="D66" s="11"/>
      <c r="AP66" s="132"/>
      <c r="AQ66" s="132"/>
      <c r="AR66" s="132"/>
      <c r="AS66" s="132"/>
      <c r="AT66" s="132"/>
      <c r="AU66" s="132"/>
      <c r="AV66" s="132"/>
      <c r="AW66" s="132"/>
      <c r="AX66" s="132"/>
      <c r="AY66" s="132"/>
      <c r="AZ66" s="132"/>
      <c r="BA66" s="132"/>
      <c r="BB66" s="132"/>
      <c r="BC66" s="132"/>
      <c r="BD66" s="132"/>
      <c r="BE66" s="132"/>
      <c r="BF66" s="132"/>
      <c r="BG66" s="132"/>
      <c r="BH66" s="132"/>
      <c r="BI66" s="132"/>
      <c r="BJ66" s="132"/>
      <c r="BK66" s="132"/>
      <c r="BL66" s="132"/>
      <c r="BM66" s="132"/>
      <c r="BN66" s="132"/>
      <c r="BO66" s="129"/>
      <c r="BP66" s="129"/>
      <c r="BQ66" s="129"/>
      <c r="BR66" s="129"/>
      <c r="BS66" s="129"/>
      <c r="BT66" s="129"/>
      <c r="BU66" s="129"/>
      <c r="BV66" s="129"/>
      <c r="BW66" s="129"/>
      <c r="BX66" s="129"/>
      <c r="BY66" s="129"/>
      <c r="BZ66" s="129"/>
      <c r="CA66" s="129"/>
      <c r="CB66" s="129"/>
      <c r="CC66" s="129"/>
      <c r="CD66" s="129"/>
      <c r="CE66" s="129"/>
      <c r="CF66" s="129"/>
      <c r="CG66" s="129"/>
      <c r="CH66" s="129"/>
      <c r="CI66" s="129"/>
      <c r="CJ66" s="129"/>
      <c r="CK66" s="129"/>
      <c r="CL66" s="129"/>
      <c r="CM66" s="129"/>
      <c r="CN66" s="129"/>
      <c r="CO66" s="129"/>
      <c r="CP66" s="129"/>
      <c r="CQ66" s="129"/>
      <c r="CR66" s="129"/>
      <c r="CS66" s="129"/>
      <c r="CT66" s="129"/>
      <c r="CU66" s="129"/>
      <c r="CV66" s="129"/>
      <c r="CW66" s="129"/>
      <c r="CX66" s="129"/>
      <c r="CY66" s="129"/>
      <c r="CZ66" s="129"/>
      <c r="DA66" s="129"/>
      <c r="DB66" s="129"/>
      <c r="DC66" s="129"/>
      <c r="DD66" s="129"/>
      <c r="DE66" s="129"/>
      <c r="DF66" s="129"/>
      <c r="DG66" s="129"/>
      <c r="DH66" s="129"/>
      <c r="DI66" s="129"/>
      <c r="DJ66" s="129"/>
      <c r="DK66" s="129"/>
      <c r="DL66" s="129"/>
      <c r="DM66" s="129"/>
      <c r="DN66" s="129"/>
      <c r="DO66" s="129"/>
      <c r="DP66" s="129"/>
      <c r="DQ66" s="129"/>
      <c r="DR66" s="129"/>
      <c r="DS66" s="129"/>
      <c r="DT66" s="129"/>
      <c r="DU66" s="129"/>
      <c r="DV66" s="129"/>
      <c r="DW66" s="129"/>
      <c r="DX66" s="129"/>
      <c r="DY66" s="129"/>
      <c r="DZ66" s="129"/>
      <c r="EA66" s="129"/>
      <c r="EB66" s="129"/>
      <c r="EC66" s="129"/>
      <c r="ED66" s="129"/>
      <c r="EE66" s="129"/>
      <c r="EF66" s="129"/>
      <c r="EG66" s="129"/>
      <c r="EH66" s="129"/>
      <c r="EI66" s="129"/>
      <c r="EJ66" s="129"/>
      <c r="EK66" s="129"/>
      <c r="EL66" s="129"/>
      <c r="EM66" s="129"/>
      <c r="EN66" s="129"/>
      <c r="EO66" s="129"/>
      <c r="EP66" s="129"/>
      <c r="EQ66" s="129"/>
      <c r="ER66" s="129"/>
      <c r="ES66" s="129"/>
      <c r="ET66" s="129"/>
      <c r="EU66" s="129"/>
      <c r="EV66" s="129"/>
    </row>
    <row r="67" spans="2:152" ht="24" customHeight="1" x14ac:dyDescent="0.25">
      <c r="B67" s="11"/>
      <c r="C67" s="11"/>
      <c r="D67" s="11"/>
      <c r="AP67" s="132"/>
      <c r="AQ67" s="132"/>
      <c r="AR67" s="141"/>
      <c r="AS67" s="133"/>
      <c r="AT67" s="141"/>
      <c r="AU67" s="141"/>
      <c r="AV67" s="141"/>
      <c r="AW67" s="142"/>
      <c r="AX67" s="141"/>
      <c r="AY67" s="141"/>
      <c r="AZ67" s="141"/>
      <c r="BA67" s="142"/>
      <c r="BB67" s="141"/>
      <c r="BC67" s="141"/>
      <c r="BD67" s="141"/>
      <c r="BE67" s="142"/>
      <c r="BF67" s="141"/>
      <c r="BG67" s="141"/>
      <c r="BH67" s="141"/>
      <c r="BI67" s="142"/>
      <c r="BJ67" s="141"/>
      <c r="BK67" s="141"/>
      <c r="BL67" s="141"/>
      <c r="BM67" s="142"/>
      <c r="BN67" s="132"/>
      <c r="BO67" s="129"/>
      <c r="BP67" s="129"/>
      <c r="BQ67" s="129"/>
      <c r="BR67" s="129"/>
      <c r="BS67" s="129"/>
      <c r="BT67" s="129"/>
      <c r="BU67" s="129"/>
      <c r="BV67" s="129"/>
      <c r="BW67" s="129"/>
      <c r="BX67" s="129"/>
      <c r="BY67" s="129"/>
      <c r="BZ67" s="129"/>
      <c r="CA67" s="129"/>
      <c r="CB67" s="129"/>
      <c r="CC67" s="129"/>
      <c r="CD67" s="129"/>
      <c r="CE67" s="129"/>
      <c r="CF67" s="129"/>
      <c r="CG67" s="129"/>
      <c r="CH67" s="129"/>
      <c r="CI67" s="129"/>
      <c r="CJ67" s="129"/>
      <c r="CK67" s="129"/>
      <c r="CL67" s="129"/>
      <c r="CM67" s="129"/>
      <c r="CN67" s="129"/>
      <c r="CO67" s="129"/>
      <c r="CP67" s="129"/>
      <c r="CQ67" s="129"/>
      <c r="CR67" s="129"/>
      <c r="CS67" s="129"/>
      <c r="CT67" s="129"/>
      <c r="CU67" s="129"/>
      <c r="CV67" s="129"/>
      <c r="CW67" s="129"/>
      <c r="CX67" s="129"/>
      <c r="CY67" s="129"/>
      <c r="CZ67" s="129"/>
      <c r="DA67" s="129"/>
      <c r="DB67" s="129"/>
      <c r="DC67" s="129"/>
      <c r="DD67" s="129"/>
      <c r="DE67" s="129"/>
      <c r="DF67" s="129"/>
      <c r="DG67" s="129"/>
      <c r="DH67" s="129"/>
      <c r="DI67" s="129"/>
      <c r="DJ67" s="129"/>
      <c r="DK67" s="129"/>
      <c r="DL67" s="129"/>
      <c r="DM67" s="129"/>
      <c r="DN67" s="129"/>
      <c r="DO67" s="129"/>
      <c r="DP67" s="129"/>
      <c r="DQ67" s="129"/>
      <c r="DR67" s="129"/>
      <c r="DS67" s="129"/>
      <c r="DT67" s="129"/>
      <c r="DU67" s="129"/>
      <c r="DV67" s="129"/>
      <c r="DW67" s="129"/>
      <c r="DX67" s="129"/>
      <c r="DY67" s="129"/>
      <c r="DZ67" s="129"/>
      <c r="EA67" s="129"/>
      <c r="EB67" s="129"/>
      <c r="EC67" s="129"/>
      <c r="ED67" s="129"/>
      <c r="EE67" s="129"/>
      <c r="EF67" s="129"/>
      <c r="EG67" s="129"/>
      <c r="EH67" s="129"/>
      <c r="EI67" s="129"/>
      <c r="EJ67" s="129"/>
      <c r="EK67" s="129"/>
      <c r="EL67" s="129"/>
      <c r="EM67" s="129"/>
      <c r="EN67" s="129"/>
      <c r="EO67" s="129"/>
      <c r="EP67" s="129"/>
      <c r="EQ67" s="129"/>
      <c r="ER67" s="129"/>
      <c r="ES67" s="129"/>
      <c r="ET67" s="129"/>
      <c r="EU67" s="129"/>
      <c r="EV67" s="129"/>
    </row>
    <row r="68" spans="2:152" ht="21.6" customHeight="1" x14ac:dyDescent="0.25">
      <c r="B68" s="11"/>
      <c r="C68" s="11"/>
      <c r="D68" s="11"/>
      <c r="AP68" s="130"/>
      <c r="AQ68" s="132"/>
      <c r="AR68" s="132"/>
      <c r="AS68" s="132"/>
      <c r="AT68" s="132"/>
      <c r="AU68" s="132"/>
      <c r="AV68" s="132"/>
      <c r="AW68" s="132"/>
      <c r="AX68" s="132"/>
      <c r="AY68" s="132"/>
      <c r="AZ68" s="132"/>
      <c r="BA68" s="132"/>
      <c r="BB68" s="132"/>
      <c r="BC68" s="132"/>
      <c r="BD68" s="132"/>
      <c r="BE68" s="132"/>
      <c r="BF68" s="132"/>
      <c r="BG68" s="132"/>
      <c r="BH68" s="132"/>
      <c r="BI68" s="132"/>
      <c r="BJ68" s="132"/>
      <c r="BK68" s="132"/>
      <c r="BL68" s="132"/>
      <c r="BM68" s="132"/>
      <c r="BN68" s="132"/>
      <c r="BO68" s="129"/>
      <c r="BP68" s="129"/>
      <c r="BQ68" s="129"/>
      <c r="BR68" s="129"/>
      <c r="BS68" s="129"/>
      <c r="BT68" s="129"/>
      <c r="BU68" s="129"/>
      <c r="BV68" s="129"/>
      <c r="BW68" s="129"/>
      <c r="BX68" s="129"/>
      <c r="BY68" s="129"/>
      <c r="BZ68" s="129"/>
      <c r="CA68" s="129"/>
      <c r="CB68" s="129"/>
      <c r="CC68" s="129"/>
      <c r="CD68" s="129"/>
      <c r="CE68" s="129"/>
      <c r="CF68" s="129"/>
      <c r="CG68" s="129"/>
      <c r="CH68" s="129"/>
      <c r="CI68" s="129"/>
      <c r="CJ68" s="129"/>
      <c r="CK68" s="129"/>
      <c r="CL68" s="129"/>
      <c r="CM68" s="129"/>
      <c r="CN68" s="129"/>
      <c r="CO68" s="129"/>
      <c r="CP68" s="129"/>
      <c r="CQ68" s="129"/>
      <c r="CR68" s="129"/>
      <c r="CS68" s="129"/>
      <c r="CT68" s="129"/>
      <c r="CU68" s="129"/>
      <c r="CV68" s="129"/>
      <c r="CW68" s="129"/>
      <c r="CX68" s="129"/>
      <c r="CY68" s="129"/>
      <c r="CZ68" s="129"/>
      <c r="DA68" s="129"/>
      <c r="DB68" s="129"/>
      <c r="DC68" s="129"/>
      <c r="DD68" s="129"/>
      <c r="DE68" s="129"/>
      <c r="DF68" s="129"/>
      <c r="DG68" s="129"/>
      <c r="DH68" s="129"/>
      <c r="DI68" s="129"/>
      <c r="DJ68" s="129"/>
      <c r="DK68" s="129"/>
      <c r="DL68" s="129"/>
      <c r="DM68" s="129"/>
      <c r="DN68" s="129"/>
      <c r="DO68" s="129"/>
      <c r="DP68" s="129"/>
      <c r="DQ68" s="129"/>
      <c r="DR68" s="129"/>
      <c r="DS68" s="129"/>
      <c r="DT68" s="129"/>
      <c r="DU68" s="129"/>
      <c r="DV68" s="129"/>
      <c r="DW68" s="129"/>
      <c r="DX68" s="129"/>
      <c r="DY68" s="129"/>
      <c r="DZ68" s="129"/>
      <c r="EA68" s="129"/>
      <c r="EB68" s="129"/>
      <c r="EC68" s="129"/>
      <c r="ED68" s="129"/>
      <c r="EE68" s="129"/>
      <c r="EF68" s="129"/>
      <c r="EG68" s="129"/>
      <c r="EH68" s="129"/>
      <c r="EI68" s="129"/>
      <c r="EJ68" s="129"/>
      <c r="EK68" s="129"/>
      <c r="EL68" s="129"/>
      <c r="EM68" s="129"/>
      <c r="EN68" s="129"/>
      <c r="EO68" s="129"/>
      <c r="EP68" s="129"/>
      <c r="EQ68" s="129"/>
      <c r="ER68" s="129"/>
      <c r="ES68" s="129"/>
      <c r="ET68" s="129"/>
      <c r="EU68" s="129"/>
      <c r="EV68" s="129"/>
    </row>
    <row r="69" spans="2:152" ht="21.6" customHeight="1" x14ac:dyDescent="0.25">
      <c r="B69" s="11"/>
      <c r="C69" s="11"/>
      <c r="D69" s="11"/>
      <c r="BK69" s="129"/>
      <c r="BL69" s="129"/>
      <c r="BM69" s="129"/>
      <c r="BP69" s="129"/>
      <c r="BQ69" s="129"/>
      <c r="BR69" s="129"/>
      <c r="BS69" s="129"/>
      <c r="BT69" s="129"/>
      <c r="BU69" s="129"/>
      <c r="BV69" s="129"/>
      <c r="BW69" s="129"/>
      <c r="BX69" s="129"/>
      <c r="BY69" s="129"/>
      <c r="BZ69" s="129"/>
      <c r="CA69" s="129"/>
      <c r="CB69" s="129"/>
      <c r="CC69" s="129"/>
      <c r="CD69" s="129"/>
      <c r="CE69" s="129"/>
      <c r="CF69" s="129"/>
      <c r="CG69" s="129"/>
      <c r="CH69" s="129"/>
      <c r="CI69" s="129"/>
      <c r="CJ69" s="129"/>
      <c r="CK69" s="129"/>
      <c r="CL69" s="129"/>
      <c r="CM69" s="129"/>
      <c r="CN69" s="129"/>
      <c r="CO69" s="129"/>
      <c r="CP69" s="129"/>
      <c r="CQ69" s="129"/>
      <c r="CR69" s="129"/>
      <c r="CS69" s="129"/>
      <c r="CT69" s="129"/>
      <c r="CU69" s="129"/>
      <c r="CV69" s="129"/>
      <c r="CW69" s="129"/>
      <c r="CX69" s="129"/>
      <c r="CY69" s="129"/>
      <c r="CZ69" s="129"/>
      <c r="DA69" s="129"/>
      <c r="DB69" s="129"/>
      <c r="DC69" s="129"/>
      <c r="DD69" s="129"/>
      <c r="DE69" s="129"/>
      <c r="DF69" s="129"/>
      <c r="DG69" s="129"/>
      <c r="DH69" s="129"/>
      <c r="DI69" s="129"/>
      <c r="DJ69" s="129"/>
      <c r="DK69" s="129"/>
      <c r="DL69" s="129"/>
      <c r="DM69" s="129"/>
      <c r="DN69" s="129"/>
      <c r="DO69" s="129"/>
      <c r="DP69" s="129"/>
      <c r="DQ69" s="129"/>
      <c r="DR69" s="129"/>
      <c r="DS69" s="129"/>
      <c r="DT69" s="129"/>
      <c r="DU69" s="129"/>
      <c r="DV69" s="129"/>
      <c r="DW69" s="129"/>
      <c r="DX69" s="129"/>
      <c r="DY69" s="129"/>
      <c r="DZ69" s="129"/>
      <c r="EA69" s="129"/>
      <c r="EB69" s="129"/>
      <c r="EC69" s="129"/>
      <c r="ED69" s="129"/>
      <c r="EE69" s="129"/>
      <c r="EF69" s="129"/>
      <c r="EG69" s="129"/>
      <c r="EH69" s="129"/>
      <c r="EI69" s="129"/>
      <c r="EJ69" s="129"/>
      <c r="EK69" s="129"/>
      <c r="EL69" s="129"/>
      <c r="EM69" s="129"/>
      <c r="EN69" s="129"/>
      <c r="EO69" s="129"/>
      <c r="EP69" s="129"/>
      <c r="EQ69" s="129"/>
      <c r="ER69" s="129"/>
      <c r="ES69" s="129"/>
      <c r="ET69" s="129"/>
      <c r="EU69" s="129"/>
      <c r="EV69" s="129"/>
    </row>
    <row r="70" spans="2:152" ht="21.6" customHeight="1" x14ac:dyDescent="0.25">
      <c r="B70" s="11"/>
      <c r="C70" s="11"/>
      <c r="D70" s="11"/>
      <c r="E70" s="309"/>
      <c r="F70" s="309"/>
      <c r="G70" s="309"/>
      <c r="H70" s="309"/>
      <c r="I70" s="309"/>
      <c r="BK70" s="130"/>
      <c r="BP70" s="129"/>
      <c r="BQ70" s="129"/>
      <c r="BR70" s="129"/>
      <c r="BS70" s="129"/>
      <c r="BT70" s="129"/>
      <c r="BU70" s="129"/>
      <c r="BV70" s="129"/>
      <c r="BW70" s="129"/>
      <c r="BX70" s="129"/>
      <c r="BY70" s="129"/>
      <c r="BZ70" s="129"/>
      <c r="CA70" s="129"/>
      <c r="CB70" s="129"/>
      <c r="CC70" s="129"/>
      <c r="CD70" s="129"/>
      <c r="CE70" s="129"/>
      <c r="CF70" s="129"/>
      <c r="CG70" s="129"/>
      <c r="CH70" s="129"/>
      <c r="CI70" s="129"/>
      <c r="CJ70" s="129"/>
      <c r="CK70" s="129"/>
      <c r="CL70" s="129"/>
      <c r="CM70" s="129"/>
      <c r="CN70" s="129"/>
      <c r="CO70" s="129"/>
      <c r="CP70" s="129"/>
      <c r="CQ70" s="129"/>
      <c r="CR70" s="129"/>
      <c r="CS70" s="129"/>
      <c r="CT70" s="129"/>
      <c r="CU70" s="129"/>
      <c r="CV70" s="129"/>
      <c r="CW70" s="129"/>
      <c r="CX70" s="129"/>
      <c r="CY70" s="129"/>
      <c r="CZ70" s="129"/>
      <c r="DA70" s="129"/>
      <c r="DB70" s="129"/>
      <c r="DC70" s="129"/>
      <c r="DD70" s="129"/>
      <c r="DE70" s="129"/>
      <c r="DF70" s="129"/>
      <c r="DG70" s="129"/>
      <c r="DH70" s="129"/>
      <c r="DI70" s="129"/>
      <c r="DJ70" s="129"/>
      <c r="DK70" s="129"/>
      <c r="DL70" s="129"/>
      <c r="DM70" s="129"/>
      <c r="DN70" s="129"/>
      <c r="DO70" s="129"/>
      <c r="DP70" s="129"/>
      <c r="DQ70" s="129"/>
      <c r="DR70" s="129"/>
      <c r="DS70" s="129"/>
      <c r="DT70" s="129"/>
      <c r="DU70" s="129"/>
      <c r="DV70" s="129"/>
      <c r="DW70" s="129"/>
      <c r="DX70" s="129"/>
      <c r="DY70" s="129"/>
      <c r="DZ70" s="129"/>
      <c r="EA70" s="129"/>
      <c r="EB70" s="129"/>
      <c r="EC70" s="129"/>
      <c r="ED70" s="129"/>
      <c r="EE70" s="129"/>
      <c r="EF70" s="129"/>
      <c r="EG70" s="129"/>
      <c r="EH70" s="129"/>
      <c r="EI70" s="129"/>
      <c r="EJ70" s="129"/>
      <c r="EK70" s="129"/>
      <c r="EL70" s="129"/>
      <c r="EM70" s="129"/>
      <c r="EN70" s="129"/>
      <c r="EO70" s="129"/>
      <c r="EP70" s="129"/>
      <c r="EQ70" s="129"/>
      <c r="ER70" s="129"/>
      <c r="ES70" s="129"/>
      <c r="ET70" s="129"/>
      <c r="EU70" s="129"/>
      <c r="EV70" s="129"/>
    </row>
    <row r="71" spans="2:152" ht="21.6" customHeight="1" x14ac:dyDescent="0.2">
      <c r="B71" s="16"/>
      <c r="C71" s="16"/>
      <c r="D71" s="16"/>
      <c r="E71" s="16"/>
      <c r="F71" s="16"/>
      <c r="G71" s="16"/>
      <c r="H71" s="16"/>
      <c r="I71" s="16"/>
      <c r="J71" s="16"/>
      <c r="BK71" s="132"/>
      <c r="BP71" s="129"/>
      <c r="BQ71" s="129"/>
      <c r="BR71" s="129"/>
      <c r="BS71" s="129"/>
      <c r="BT71" s="129"/>
      <c r="BU71" s="129"/>
      <c r="BV71" s="129"/>
      <c r="BW71" s="129"/>
      <c r="BX71" s="129"/>
      <c r="BY71" s="129"/>
      <c r="BZ71" s="129"/>
      <c r="CA71" s="129"/>
      <c r="CB71" s="129"/>
      <c r="CC71" s="129"/>
      <c r="CD71" s="129"/>
      <c r="CE71" s="129"/>
      <c r="CF71" s="129"/>
      <c r="CG71" s="129"/>
      <c r="CH71" s="129"/>
      <c r="CI71" s="129"/>
      <c r="CJ71" s="129"/>
      <c r="CK71" s="129"/>
      <c r="CL71" s="129"/>
      <c r="CM71" s="129"/>
      <c r="CN71" s="129"/>
      <c r="CO71" s="129"/>
      <c r="CP71" s="129"/>
      <c r="CQ71" s="129"/>
      <c r="CR71" s="129"/>
      <c r="CS71" s="129"/>
      <c r="CT71" s="129"/>
      <c r="CU71" s="129"/>
      <c r="CV71" s="129"/>
      <c r="CW71" s="129"/>
      <c r="CX71" s="129"/>
      <c r="CY71" s="129"/>
      <c r="CZ71" s="129"/>
      <c r="DA71" s="129"/>
      <c r="DB71" s="129"/>
      <c r="DC71" s="129"/>
      <c r="DD71" s="129"/>
      <c r="DE71" s="129"/>
      <c r="DF71" s="129"/>
      <c r="DG71" s="129"/>
      <c r="DH71" s="129"/>
      <c r="DI71" s="129"/>
      <c r="DJ71" s="129"/>
      <c r="DK71" s="129"/>
      <c r="DL71" s="129"/>
      <c r="DM71" s="129"/>
      <c r="DN71" s="129"/>
      <c r="DO71" s="129"/>
      <c r="DP71" s="129"/>
      <c r="DQ71" s="129"/>
      <c r="DR71" s="129"/>
      <c r="DS71" s="129"/>
      <c r="DT71" s="129"/>
      <c r="DU71" s="129"/>
      <c r="DV71" s="129"/>
      <c r="DW71" s="129"/>
      <c r="DX71" s="129"/>
      <c r="DY71" s="129"/>
      <c r="DZ71" s="129"/>
      <c r="EA71" s="129"/>
      <c r="EB71" s="129"/>
      <c r="EC71" s="129"/>
      <c r="ED71" s="129"/>
      <c r="EE71" s="129"/>
      <c r="EF71" s="129"/>
      <c r="EG71" s="129"/>
      <c r="EH71" s="129"/>
      <c r="EI71" s="129"/>
      <c r="EJ71" s="129"/>
      <c r="EK71" s="129"/>
      <c r="EL71" s="129"/>
      <c r="EM71" s="129"/>
      <c r="EN71" s="129"/>
      <c r="EO71" s="129"/>
      <c r="EP71" s="129"/>
      <c r="EQ71" s="129"/>
      <c r="ER71" s="129"/>
      <c r="ES71" s="129"/>
      <c r="ET71" s="129"/>
      <c r="EU71" s="129"/>
      <c r="EV71" s="129"/>
    </row>
    <row r="72" spans="2:152" ht="21.6" customHeight="1" x14ac:dyDescent="0.2">
      <c r="B72" s="16"/>
      <c r="C72" s="16"/>
      <c r="D72" s="16"/>
      <c r="E72" s="16"/>
      <c r="F72" s="16"/>
      <c r="G72" s="16"/>
      <c r="H72" s="16"/>
      <c r="I72" s="16"/>
      <c r="J72" s="16"/>
      <c r="BP72" s="129"/>
      <c r="BQ72" s="129"/>
      <c r="BR72" s="129"/>
      <c r="BS72" s="129"/>
      <c r="BT72" s="129"/>
      <c r="BU72" s="129"/>
      <c r="BV72" s="129"/>
      <c r="BW72" s="129"/>
      <c r="BX72" s="129"/>
      <c r="BY72" s="129"/>
      <c r="BZ72" s="129"/>
      <c r="CA72" s="129"/>
      <c r="CB72" s="129"/>
      <c r="CC72" s="129"/>
      <c r="CD72" s="129"/>
      <c r="CE72" s="129"/>
      <c r="CF72" s="129"/>
      <c r="CG72" s="129"/>
      <c r="CH72" s="129"/>
      <c r="CI72" s="129"/>
      <c r="CJ72" s="129"/>
      <c r="CK72" s="129"/>
      <c r="CL72" s="129"/>
      <c r="CM72" s="129"/>
      <c r="CN72" s="129"/>
      <c r="CO72" s="129"/>
      <c r="CP72" s="129"/>
      <c r="CQ72" s="129"/>
      <c r="CR72" s="129"/>
      <c r="CS72" s="129"/>
      <c r="CT72" s="129"/>
      <c r="CU72" s="129"/>
      <c r="CV72" s="129"/>
      <c r="CW72" s="129"/>
      <c r="CX72" s="129"/>
      <c r="CY72" s="129"/>
      <c r="CZ72" s="129"/>
      <c r="DA72" s="129"/>
      <c r="DB72" s="129"/>
      <c r="DC72" s="129"/>
      <c r="DD72" s="129"/>
      <c r="DE72" s="129"/>
      <c r="DF72" s="129"/>
      <c r="DG72" s="129"/>
      <c r="DH72" s="129"/>
      <c r="DI72" s="129"/>
      <c r="DJ72" s="129"/>
      <c r="DK72" s="129"/>
      <c r="DL72" s="129"/>
      <c r="DM72" s="129"/>
      <c r="DN72" s="129"/>
      <c r="DO72" s="129"/>
      <c r="DP72" s="129"/>
      <c r="DQ72" s="129"/>
      <c r="DR72" s="129"/>
      <c r="DS72" s="129"/>
      <c r="DT72" s="129"/>
      <c r="DU72" s="129"/>
      <c r="DV72" s="129"/>
      <c r="DW72" s="129"/>
      <c r="DX72" s="129"/>
      <c r="DY72" s="129"/>
      <c r="DZ72" s="129"/>
      <c r="EA72" s="129"/>
      <c r="EB72" s="129"/>
      <c r="EC72" s="129"/>
      <c r="ED72" s="129"/>
      <c r="EE72" s="129"/>
      <c r="EF72" s="129"/>
      <c r="EG72" s="129"/>
      <c r="EH72" s="129"/>
      <c r="EI72" s="129"/>
      <c r="EJ72" s="129"/>
      <c r="EK72" s="129"/>
      <c r="EL72" s="129"/>
      <c r="EM72" s="129"/>
      <c r="EN72" s="129"/>
      <c r="EO72" s="129"/>
      <c r="EP72" s="129"/>
      <c r="EQ72" s="129"/>
      <c r="ER72" s="129"/>
      <c r="ES72" s="129"/>
      <c r="ET72" s="129"/>
      <c r="EU72" s="129"/>
      <c r="EV72" s="129"/>
    </row>
    <row r="73" spans="2:152" ht="21.6" customHeight="1" x14ac:dyDescent="0.2">
      <c r="B73" s="16"/>
      <c r="C73" s="16"/>
      <c r="D73" s="16"/>
      <c r="E73" s="16"/>
      <c r="F73" s="16"/>
      <c r="G73" s="16"/>
      <c r="H73" s="16"/>
      <c r="I73" s="16"/>
      <c r="J73" s="16"/>
      <c r="BP73" s="129"/>
      <c r="BQ73" s="129"/>
      <c r="BR73" s="129"/>
      <c r="BS73" s="129"/>
      <c r="BT73" s="129"/>
      <c r="BU73" s="129"/>
      <c r="BV73" s="129"/>
      <c r="BW73" s="129"/>
      <c r="BX73" s="129"/>
      <c r="BY73" s="129"/>
      <c r="BZ73" s="129"/>
      <c r="CA73" s="129"/>
      <c r="CB73" s="129"/>
      <c r="CC73" s="129"/>
      <c r="CD73" s="129"/>
      <c r="CE73" s="129"/>
      <c r="CF73" s="129"/>
      <c r="CG73" s="129"/>
      <c r="CH73" s="129"/>
      <c r="CI73" s="129"/>
      <c r="CJ73" s="129"/>
      <c r="CK73" s="129"/>
      <c r="CL73" s="129"/>
      <c r="CM73" s="129"/>
      <c r="CN73" s="129"/>
      <c r="CO73" s="129"/>
      <c r="CP73" s="129"/>
      <c r="CQ73" s="129"/>
      <c r="CR73" s="129"/>
      <c r="CS73" s="129"/>
      <c r="CT73" s="129"/>
      <c r="CU73" s="129"/>
      <c r="CV73" s="129"/>
      <c r="CW73" s="129"/>
      <c r="CX73" s="129"/>
      <c r="CY73" s="129"/>
      <c r="CZ73" s="129"/>
      <c r="DA73" s="129"/>
      <c r="DB73" s="129"/>
      <c r="DC73" s="129"/>
      <c r="DD73" s="129"/>
      <c r="DE73" s="129"/>
      <c r="DF73" s="129"/>
      <c r="DG73" s="129"/>
      <c r="DH73" s="129"/>
      <c r="DI73" s="129"/>
      <c r="DJ73" s="129"/>
      <c r="DK73" s="129"/>
      <c r="DL73" s="129"/>
      <c r="DM73" s="129"/>
      <c r="DN73" s="129"/>
      <c r="DO73" s="129"/>
      <c r="DP73" s="129"/>
      <c r="DQ73" s="129"/>
      <c r="DR73" s="129"/>
      <c r="DS73" s="129"/>
      <c r="DT73" s="129"/>
      <c r="DU73" s="129"/>
      <c r="DV73" s="129"/>
      <c r="DW73" s="129"/>
      <c r="DX73" s="129"/>
      <c r="DY73" s="129"/>
      <c r="DZ73" s="129"/>
      <c r="EA73" s="129"/>
      <c r="EB73" s="129"/>
      <c r="EC73" s="129"/>
      <c r="ED73" s="129"/>
      <c r="EE73" s="129"/>
      <c r="EF73" s="129"/>
      <c r="EG73" s="129"/>
      <c r="EH73" s="129"/>
      <c r="EI73" s="129"/>
      <c r="EJ73" s="129"/>
      <c r="EK73" s="129"/>
      <c r="EL73" s="129"/>
      <c r="EM73" s="129"/>
      <c r="EN73" s="129"/>
      <c r="EO73" s="129"/>
      <c r="EP73" s="129"/>
      <c r="EQ73" s="129"/>
      <c r="ER73" s="129"/>
      <c r="ES73" s="129"/>
      <c r="ET73" s="129"/>
      <c r="EU73" s="129"/>
      <c r="EV73" s="129"/>
    </row>
    <row r="74" spans="2:152" ht="21.6" customHeight="1" x14ac:dyDescent="0.2">
      <c r="B74" s="16"/>
      <c r="C74" s="16"/>
      <c r="D74" s="16"/>
      <c r="E74" s="16"/>
      <c r="F74" s="16"/>
      <c r="G74" s="16"/>
      <c r="H74" s="16"/>
      <c r="I74" s="16"/>
      <c r="J74" s="16"/>
      <c r="BP74" s="129"/>
      <c r="BQ74" s="129"/>
      <c r="BR74" s="129"/>
      <c r="BS74" s="129"/>
      <c r="BT74" s="129"/>
      <c r="BU74" s="129"/>
      <c r="BV74" s="129"/>
      <c r="BW74" s="129"/>
      <c r="BX74" s="129"/>
      <c r="BY74" s="129"/>
      <c r="BZ74" s="129"/>
      <c r="CA74" s="129"/>
      <c r="CB74" s="129"/>
      <c r="CC74" s="129"/>
      <c r="CD74" s="129"/>
      <c r="CE74" s="129"/>
      <c r="CF74" s="129"/>
      <c r="CG74" s="129"/>
      <c r="CH74" s="129"/>
      <c r="CI74" s="129"/>
      <c r="CJ74" s="129"/>
      <c r="CK74" s="129"/>
      <c r="CL74" s="129"/>
      <c r="CM74" s="129"/>
      <c r="CN74" s="129"/>
      <c r="CO74" s="129"/>
      <c r="CP74" s="129"/>
      <c r="CQ74" s="129"/>
      <c r="CR74" s="129"/>
      <c r="CS74" s="129"/>
      <c r="CT74" s="129"/>
      <c r="CU74" s="129"/>
      <c r="CV74" s="129"/>
      <c r="CW74" s="129"/>
      <c r="CX74" s="129"/>
      <c r="CY74" s="129"/>
      <c r="CZ74" s="129"/>
      <c r="DA74" s="129"/>
      <c r="DB74" s="129"/>
      <c r="DC74" s="129"/>
      <c r="DD74" s="129"/>
      <c r="DE74" s="129"/>
      <c r="DF74" s="129"/>
      <c r="DG74" s="129"/>
      <c r="DH74" s="129"/>
      <c r="DI74" s="129"/>
      <c r="DJ74" s="129"/>
      <c r="DK74" s="129"/>
      <c r="DL74" s="129"/>
      <c r="DM74" s="129"/>
      <c r="DN74" s="129"/>
      <c r="DO74" s="129"/>
      <c r="DP74" s="129"/>
      <c r="DQ74" s="129"/>
      <c r="DR74" s="129"/>
      <c r="DS74" s="129"/>
      <c r="DT74" s="129"/>
      <c r="DU74" s="129"/>
      <c r="DV74" s="129"/>
      <c r="DW74" s="129"/>
      <c r="DX74" s="129"/>
      <c r="DY74" s="129"/>
      <c r="DZ74" s="129"/>
      <c r="EA74" s="129"/>
      <c r="EB74" s="129"/>
      <c r="EC74" s="129"/>
      <c r="ED74" s="129"/>
      <c r="EE74" s="129"/>
      <c r="EF74" s="129"/>
      <c r="EG74" s="129"/>
      <c r="EH74" s="129"/>
      <c r="EI74" s="129"/>
      <c r="EJ74" s="129"/>
      <c r="EK74" s="129"/>
      <c r="EL74" s="129"/>
      <c r="EM74" s="129"/>
      <c r="EN74" s="129"/>
      <c r="EO74" s="129"/>
      <c r="EP74" s="129"/>
      <c r="EQ74" s="129"/>
      <c r="ER74" s="129"/>
      <c r="ES74" s="129"/>
      <c r="ET74" s="129"/>
      <c r="EU74" s="129"/>
      <c r="EV74" s="129"/>
    </row>
    <row r="75" spans="2:152" ht="21.6" customHeight="1" x14ac:dyDescent="0.2">
      <c r="B75" s="16"/>
      <c r="C75" s="16"/>
      <c r="D75" s="16"/>
      <c r="E75" s="16"/>
      <c r="F75" s="16"/>
      <c r="G75" s="16"/>
      <c r="H75" s="16"/>
      <c r="I75" s="16"/>
      <c r="J75" s="16"/>
      <c r="BP75" s="129"/>
      <c r="BQ75" s="129"/>
      <c r="BR75" s="129"/>
      <c r="BS75" s="129"/>
      <c r="BT75" s="129"/>
      <c r="BU75" s="129"/>
      <c r="BV75" s="129"/>
      <c r="BW75" s="129"/>
      <c r="BX75" s="129"/>
      <c r="BY75" s="129"/>
      <c r="BZ75" s="129"/>
      <c r="CA75" s="129"/>
      <c r="CB75" s="129"/>
      <c r="CC75" s="129"/>
      <c r="CD75" s="129"/>
      <c r="CE75" s="129"/>
      <c r="CF75" s="129"/>
      <c r="CG75" s="129"/>
      <c r="CH75" s="129"/>
      <c r="CI75" s="129"/>
      <c r="CJ75" s="129"/>
      <c r="CK75" s="129"/>
      <c r="CL75" s="129"/>
      <c r="CM75" s="129"/>
      <c r="CN75" s="129"/>
      <c r="CO75" s="129"/>
      <c r="CP75" s="129"/>
      <c r="CQ75" s="129"/>
      <c r="CR75" s="129"/>
      <c r="CS75" s="129"/>
      <c r="CT75" s="129"/>
      <c r="CU75" s="129"/>
      <c r="CV75" s="129"/>
      <c r="CW75" s="129"/>
      <c r="CX75" s="129"/>
      <c r="CY75" s="129"/>
      <c r="CZ75" s="129"/>
      <c r="DA75" s="129"/>
      <c r="DB75" s="129"/>
      <c r="DC75" s="129"/>
      <c r="DD75" s="129"/>
      <c r="DE75" s="129"/>
      <c r="DF75" s="129"/>
      <c r="DG75" s="129"/>
      <c r="DH75" s="129"/>
      <c r="DI75" s="129"/>
      <c r="DJ75" s="129"/>
      <c r="DK75" s="129"/>
      <c r="DL75" s="129"/>
      <c r="DM75" s="129"/>
      <c r="DN75" s="129"/>
      <c r="DO75" s="129"/>
      <c r="DP75" s="129"/>
      <c r="DQ75" s="129"/>
      <c r="DR75" s="129"/>
      <c r="DS75" s="129"/>
      <c r="DT75" s="129"/>
      <c r="DU75" s="129"/>
      <c r="DV75" s="129"/>
      <c r="DW75" s="129"/>
      <c r="DX75" s="129"/>
      <c r="DY75" s="129"/>
      <c r="DZ75" s="129"/>
      <c r="EA75" s="129"/>
      <c r="EB75" s="129"/>
      <c r="EC75" s="129"/>
      <c r="ED75" s="129"/>
      <c r="EE75" s="129"/>
      <c r="EF75" s="129"/>
      <c r="EG75" s="129"/>
      <c r="EH75" s="129"/>
      <c r="EI75" s="129"/>
      <c r="EJ75" s="129"/>
      <c r="EK75" s="129"/>
      <c r="EL75" s="129"/>
      <c r="EM75" s="129"/>
      <c r="EN75" s="129"/>
      <c r="EO75" s="129"/>
      <c r="EP75" s="129"/>
      <c r="EQ75" s="129"/>
      <c r="ER75" s="129"/>
      <c r="ES75" s="129"/>
      <c r="ET75" s="129"/>
      <c r="EU75" s="129"/>
      <c r="EV75" s="129"/>
    </row>
    <row r="76" spans="2:152" ht="21.6" customHeight="1" x14ac:dyDescent="0.2">
      <c r="B76" s="16"/>
      <c r="C76" s="16"/>
      <c r="D76" s="16"/>
      <c r="E76" s="16"/>
      <c r="F76" s="16"/>
      <c r="G76" s="16"/>
      <c r="H76" s="16"/>
      <c r="I76" s="16"/>
      <c r="J76" s="16"/>
      <c r="BP76" s="129"/>
      <c r="BQ76" s="129"/>
      <c r="BR76" s="129"/>
      <c r="BS76" s="129"/>
      <c r="BT76" s="129"/>
      <c r="BU76" s="129"/>
      <c r="BV76" s="129"/>
      <c r="BW76" s="129"/>
      <c r="BX76" s="129"/>
      <c r="BY76" s="129"/>
      <c r="BZ76" s="129"/>
      <c r="CA76" s="129"/>
      <c r="CB76" s="129"/>
      <c r="CC76" s="129"/>
      <c r="CD76" s="129"/>
      <c r="CE76" s="129"/>
      <c r="CF76" s="129"/>
      <c r="CG76" s="129"/>
      <c r="CH76" s="129"/>
      <c r="CI76" s="129"/>
      <c r="CJ76" s="129"/>
      <c r="CK76" s="129"/>
      <c r="CL76" s="129"/>
      <c r="CM76" s="129"/>
      <c r="CN76" s="129"/>
      <c r="CO76" s="129"/>
      <c r="CP76" s="129"/>
      <c r="CQ76" s="129"/>
      <c r="CR76" s="129"/>
      <c r="CS76" s="129"/>
      <c r="CT76" s="129"/>
      <c r="CU76" s="129"/>
      <c r="CV76" s="129"/>
      <c r="CW76" s="129"/>
      <c r="CX76" s="129"/>
      <c r="CY76" s="129"/>
      <c r="CZ76" s="129"/>
      <c r="DA76" s="129"/>
      <c r="DB76" s="129"/>
      <c r="DC76" s="129"/>
      <c r="DD76" s="129"/>
      <c r="DE76" s="129"/>
      <c r="DF76" s="129"/>
      <c r="DG76" s="129"/>
      <c r="DH76" s="129"/>
      <c r="DI76" s="129"/>
      <c r="DJ76" s="129"/>
      <c r="DK76" s="129"/>
      <c r="DL76" s="129"/>
      <c r="DM76" s="129"/>
      <c r="DN76" s="129"/>
      <c r="DO76" s="129"/>
      <c r="DP76" s="129"/>
      <c r="DQ76" s="129"/>
      <c r="DR76" s="129"/>
      <c r="DS76" s="129"/>
      <c r="DT76" s="129"/>
      <c r="DU76" s="129"/>
      <c r="DV76" s="129"/>
      <c r="DW76" s="129"/>
      <c r="DX76" s="129"/>
      <c r="DY76" s="129"/>
      <c r="DZ76" s="129"/>
      <c r="EA76" s="129"/>
      <c r="EB76" s="129"/>
      <c r="EC76" s="129"/>
      <c r="ED76" s="129"/>
      <c r="EE76" s="129"/>
      <c r="EF76" s="129"/>
      <c r="EG76" s="129"/>
      <c r="EH76" s="129"/>
      <c r="EI76" s="129"/>
      <c r="EJ76" s="129"/>
      <c r="EK76" s="129"/>
      <c r="EL76" s="129"/>
      <c r="EM76" s="129"/>
      <c r="EN76" s="129"/>
      <c r="EO76" s="129"/>
      <c r="EP76" s="129"/>
      <c r="EQ76" s="129"/>
      <c r="ER76" s="129"/>
      <c r="ES76" s="129"/>
      <c r="ET76" s="129"/>
      <c r="EU76" s="129"/>
      <c r="EV76" s="129"/>
    </row>
    <row r="77" spans="2:152" ht="21.6" customHeight="1" x14ac:dyDescent="0.2">
      <c r="B77" s="16"/>
      <c r="C77" s="16"/>
      <c r="D77" s="16"/>
      <c r="E77" s="16"/>
      <c r="F77" s="16"/>
      <c r="G77" s="16"/>
      <c r="H77" s="16"/>
      <c r="I77" s="16"/>
      <c r="J77" s="16"/>
      <c r="BP77" s="129"/>
      <c r="BQ77" s="129"/>
      <c r="BR77" s="129"/>
      <c r="BS77" s="129"/>
      <c r="BT77" s="129"/>
      <c r="BU77" s="129"/>
      <c r="BV77" s="129"/>
      <c r="BW77" s="129"/>
      <c r="BX77" s="129"/>
      <c r="BY77" s="129"/>
      <c r="BZ77" s="129"/>
      <c r="CA77" s="129"/>
      <c r="CB77" s="129"/>
      <c r="CC77" s="129"/>
      <c r="CD77" s="129"/>
      <c r="CE77" s="129"/>
      <c r="CF77" s="129"/>
      <c r="CG77" s="129"/>
      <c r="CH77" s="129"/>
      <c r="CI77" s="129"/>
      <c r="CJ77" s="129"/>
      <c r="CK77" s="129"/>
      <c r="CL77" s="129"/>
      <c r="CM77" s="129"/>
      <c r="CN77" s="129"/>
      <c r="CO77" s="129"/>
      <c r="CP77" s="129"/>
      <c r="CQ77" s="129"/>
      <c r="CR77" s="129"/>
      <c r="CS77" s="129"/>
      <c r="CT77" s="129"/>
      <c r="CU77" s="129"/>
      <c r="CV77" s="129"/>
      <c r="CW77" s="129"/>
      <c r="CX77" s="129"/>
      <c r="CY77" s="129"/>
      <c r="CZ77" s="129"/>
      <c r="DA77" s="129"/>
      <c r="DB77" s="129"/>
      <c r="DC77" s="129"/>
      <c r="DD77" s="129"/>
      <c r="DE77" s="129"/>
      <c r="DF77" s="129"/>
      <c r="DG77" s="129"/>
      <c r="DH77" s="129"/>
      <c r="DI77" s="129"/>
      <c r="DJ77" s="129"/>
      <c r="DK77" s="129"/>
      <c r="DL77" s="129"/>
      <c r="DM77" s="129"/>
      <c r="DN77" s="129"/>
      <c r="DO77" s="129"/>
      <c r="DP77" s="129"/>
      <c r="DQ77" s="129"/>
      <c r="DR77" s="129"/>
      <c r="DS77" s="129"/>
      <c r="DT77" s="129"/>
      <c r="DU77" s="129"/>
      <c r="DV77" s="129"/>
      <c r="DW77" s="129"/>
      <c r="DX77" s="129"/>
      <c r="DY77" s="129"/>
      <c r="DZ77" s="129"/>
      <c r="EA77" s="129"/>
      <c r="EB77" s="129"/>
      <c r="EC77" s="129"/>
      <c r="ED77" s="129"/>
      <c r="EE77" s="129"/>
      <c r="EF77" s="129"/>
      <c r="EG77" s="129"/>
      <c r="EH77" s="129"/>
      <c r="EI77" s="129"/>
      <c r="EJ77" s="129"/>
      <c r="EK77" s="129"/>
      <c r="EL77" s="129"/>
      <c r="EM77" s="129"/>
      <c r="EN77" s="129"/>
      <c r="EO77" s="129"/>
      <c r="EP77" s="129"/>
      <c r="EQ77" s="129"/>
      <c r="ER77" s="129"/>
      <c r="ES77" s="129"/>
      <c r="ET77" s="129"/>
      <c r="EU77" s="129"/>
      <c r="EV77" s="129"/>
    </row>
    <row r="78" spans="2:152" ht="21.6" customHeight="1" x14ac:dyDescent="0.2">
      <c r="B78" s="16"/>
      <c r="C78" s="16"/>
      <c r="D78" s="16"/>
      <c r="E78" s="16"/>
      <c r="F78" s="16"/>
      <c r="G78" s="16"/>
      <c r="H78" s="16"/>
      <c r="I78" s="16"/>
      <c r="J78" s="16"/>
      <c r="BP78" s="129"/>
      <c r="BQ78" s="129"/>
      <c r="BR78" s="129"/>
      <c r="BS78" s="129"/>
      <c r="BT78" s="129"/>
      <c r="BU78" s="129"/>
      <c r="BV78" s="129"/>
      <c r="BW78" s="129"/>
      <c r="BX78" s="129"/>
      <c r="BY78" s="129"/>
      <c r="BZ78" s="129"/>
      <c r="CA78" s="129"/>
      <c r="CB78" s="129"/>
      <c r="CC78" s="129"/>
      <c r="CD78" s="129"/>
      <c r="CE78" s="129"/>
      <c r="CF78" s="129"/>
      <c r="CG78" s="129"/>
      <c r="CH78" s="129"/>
      <c r="CI78" s="129"/>
      <c r="CJ78" s="129"/>
      <c r="CK78" s="129"/>
      <c r="CL78" s="129"/>
      <c r="CM78" s="129"/>
      <c r="CN78" s="129"/>
      <c r="CO78" s="129"/>
      <c r="CP78" s="129"/>
      <c r="CQ78" s="129"/>
      <c r="CR78" s="129"/>
      <c r="CS78" s="129"/>
      <c r="CT78" s="129"/>
      <c r="CU78" s="129"/>
      <c r="CV78" s="129"/>
      <c r="CW78" s="129"/>
      <c r="CX78" s="129"/>
      <c r="CY78" s="129"/>
      <c r="CZ78" s="129"/>
      <c r="DA78" s="129"/>
      <c r="DB78" s="129"/>
      <c r="DC78" s="129"/>
      <c r="DD78" s="129"/>
      <c r="DE78" s="129"/>
      <c r="DF78" s="129"/>
      <c r="DG78" s="129"/>
      <c r="DH78" s="129"/>
      <c r="DI78" s="129"/>
      <c r="DJ78" s="129"/>
      <c r="DK78" s="129"/>
      <c r="DL78" s="129"/>
      <c r="DM78" s="129"/>
      <c r="DN78" s="129"/>
      <c r="DO78" s="129"/>
      <c r="DP78" s="129"/>
      <c r="DQ78" s="129"/>
      <c r="DR78" s="129"/>
      <c r="DS78" s="129"/>
      <c r="DT78" s="129"/>
      <c r="DU78" s="129"/>
      <c r="DV78" s="129"/>
      <c r="DW78" s="129"/>
      <c r="DX78" s="129"/>
      <c r="DY78" s="129"/>
      <c r="DZ78" s="129"/>
      <c r="EA78" s="129"/>
      <c r="EB78" s="129"/>
      <c r="EC78" s="129"/>
      <c r="ED78" s="129"/>
      <c r="EE78" s="129"/>
      <c r="EF78" s="129"/>
      <c r="EG78" s="129"/>
      <c r="EH78" s="129"/>
      <c r="EI78" s="129"/>
      <c r="EJ78" s="129"/>
      <c r="EK78" s="129"/>
      <c r="EL78" s="129"/>
      <c r="EM78" s="129"/>
      <c r="EN78" s="129"/>
      <c r="EO78" s="129"/>
      <c r="EP78" s="129"/>
      <c r="EQ78" s="129"/>
      <c r="ER78" s="129"/>
      <c r="ES78" s="129"/>
      <c r="ET78" s="129"/>
      <c r="EU78" s="129"/>
      <c r="EV78" s="129"/>
    </row>
    <row r="79" spans="2:152" ht="21.6" customHeight="1" x14ac:dyDescent="0.2">
      <c r="B79" s="16"/>
      <c r="C79" s="16"/>
      <c r="D79" s="16"/>
      <c r="E79" s="16"/>
      <c r="F79" s="16"/>
      <c r="G79" s="16"/>
      <c r="H79" s="16"/>
      <c r="I79" s="16"/>
      <c r="J79" s="16"/>
      <c r="AN79" s="129"/>
      <c r="AO79" s="129"/>
      <c r="AP79" s="129"/>
      <c r="AQ79" s="129"/>
      <c r="AR79" s="129"/>
      <c r="AS79" s="129"/>
      <c r="AT79" s="129"/>
      <c r="AU79" s="129"/>
      <c r="AV79" s="129"/>
      <c r="AW79" s="129"/>
      <c r="AX79" s="129"/>
      <c r="AY79" s="129"/>
      <c r="AZ79" s="129"/>
      <c r="BA79" s="129"/>
      <c r="BB79" s="129"/>
      <c r="BC79" s="129"/>
      <c r="BD79" s="129"/>
      <c r="BP79" s="129"/>
      <c r="BQ79" s="129"/>
      <c r="BR79" s="129"/>
      <c r="BS79" s="129"/>
      <c r="BT79" s="129"/>
      <c r="BU79" s="129"/>
      <c r="BV79" s="129"/>
      <c r="BW79" s="129"/>
      <c r="BX79" s="129"/>
      <c r="BY79" s="129"/>
      <c r="BZ79" s="129"/>
      <c r="CA79" s="129"/>
      <c r="CB79" s="129"/>
      <c r="CC79" s="129"/>
      <c r="CD79" s="129"/>
      <c r="CE79" s="129"/>
      <c r="CF79" s="129"/>
      <c r="CG79" s="129"/>
      <c r="CH79" s="129"/>
      <c r="CI79" s="129"/>
      <c r="CJ79" s="129"/>
      <c r="CK79" s="129"/>
      <c r="CL79" s="129"/>
      <c r="CM79" s="129"/>
      <c r="CN79" s="129"/>
      <c r="CO79" s="129"/>
      <c r="CP79" s="129"/>
      <c r="CQ79" s="129"/>
      <c r="CR79" s="129"/>
      <c r="CS79" s="129"/>
      <c r="CT79" s="129"/>
      <c r="CU79" s="129"/>
      <c r="CV79" s="129"/>
      <c r="CW79" s="129"/>
      <c r="CX79" s="129"/>
      <c r="CY79" s="129"/>
      <c r="CZ79" s="129"/>
      <c r="DA79" s="129"/>
      <c r="DB79" s="129"/>
      <c r="DC79" s="129"/>
      <c r="DD79" s="129"/>
      <c r="DE79" s="129"/>
      <c r="DF79" s="129"/>
      <c r="DG79" s="129"/>
      <c r="DH79" s="129"/>
      <c r="DI79" s="129"/>
      <c r="DJ79" s="129"/>
      <c r="DK79" s="129"/>
      <c r="DL79" s="129"/>
      <c r="DM79" s="129"/>
      <c r="DN79" s="129"/>
      <c r="DO79" s="129"/>
      <c r="DP79" s="129"/>
      <c r="DQ79" s="129"/>
      <c r="DR79" s="129"/>
      <c r="DS79" s="129"/>
      <c r="DT79" s="129"/>
      <c r="DU79" s="129"/>
      <c r="DV79" s="129"/>
      <c r="DW79" s="129"/>
      <c r="DX79" s="129"/>
      <c r="DY79" s="129"/>
      <c r="DZ79" s="129"/>
      <c r="EA79" s="129"/>
      <c r="EB79" s="129"/>
      <c r="EC79" s="129"/>
      <c r="ED79" s="129"/>
      <c r="EE79" s="129"/>
      <c r="EF79" s="129"/>
      <c r="EG79" s="129"/>
      <c r="EH79" s="129"/>
      <c r="EI79" s="129"/>
      <c r="EJ79" s="129"/>
      <c r="EK79" s="129"/>
      <c r="EL79" s="129"/>
      <c r="EM79" s="129"/>
      <c r="EN79" s="129"/>
      <c r="EO79" s="129"/>
      <c r="EP79" s="129"/>
      <c r="EQ79" s="129"/>
      <c r="ER79" s="129"/>
      <c r="ES79" s="129"/>
      <c r="ET79" s="129"/>
      <c r="EU79" s="129"/>
      <c r="EV79" s="129"/>
    </row>
    <row r="80" spans="2:152" ht="21.6" customHeight="1" x14ac:dyDescent="0.2">
      <c r="B80" s="16"/>
      <c r="C80" s="16"/>
      <c r="D80" s="16"/>
      <c r="E80" s="16"/>
      <c r="F80" s="16"/>
      <c r="G80" s="16"/>
      <c r="H80" s="16"/>
      <c r="I80" s="16"/>
      <c r="J80" s="16"/>
      <c r="AN80" s="129"/>
      <c r="AO80" s="129"/>
      <c r="AP80" s="129"/>
      <c r="AQ80" s="129"/>
      <c r="AR80" s="129"/>
      <c r="AS80" s="129"/>
      <c r="AT80" s="129"/>
      <c r="AU80" s="129"/>
      <c r="AV80" s="129"/>
      <c r="AW80" s="129"/>
      <c r="AX80" s="129"/>
      <c r="AY80" s="129"/>
      <c r="AZ80" s="129"/>
      <c r="BA80" s="129"/>
      <c r="BB80" s="129"/>
      <c r="BC80" s="129"/>
      <c r="BD80" s="129"/>
      <c r="BP80" s="129"/>
      <c r="BQ80" s="129"/>
      <c r="BR80" s="129"/>
      <c r="BS80" s="129"/>
      <c r="BT80" s="129"/>
      <c r="BU80" s="129"/>
      <c r="BV80" s="129"/>
      <c r="BW80" s="129"/>
      <c r="BX80" s="129"/>
      <c r="BY80" s="129"/>
      <c r="BZ80" s="129"/>
      <c r="CA80" s="129"/>
      <c r="CB80" s="129"/>
      <c r="CC80" s="129"/>
      <c r="CD80" s="129"/>
      <c r="CE80" s="129"/>
      <c r="CF80" s="129"/>
      <c r="CG80" s="129"/>
      <c r="CH80" s="129"/>
      <c r="CI80" s="129"/>
      <c r="CJ80" s="129"/>
      <c r="CK80" s="129"/>
      <c r="CL80" s="129"/>
      <c r="CM80" s="129"/>
      <c r="CN80" s="129"/>
      <c r="CO80" s="129"/>
      <c r="CP80" s="129"/>
      <c r="CQ80" s="129"/>
      <c r="CR80" s="129"/>
      <c r="CS80" s="129"/>
      <c r="CT80" s="129"/>
      <c r="CU80" s="129"/>
      <c r="CV80" s="129"/>
      <c r="CW80" s="129"/>
      <c r="CX80" s="129"/>
      <c r="CY80" s="129"/>
      <c r="CZ80" s="129"/>
      <c r="DA80" s="129"/>
      <c r="DB80" s="129"/>
      <c r="DC80" s="129"/>
      <c r="DD80" s="129"/>
      <c r="DE80" s="129"/>
      <c r="DF80" s="129"/>
      <c r="DG80" s="129"/>
      <c r="DH80" s="129"/>
      <c r="DI80" s="129"/>
      <c r="DJ80" s="129"/>
      <c r="DK80" s="129"/>
      <c r="DL80" s="129"/>
      <c r="DM80" s="129"/>
      <c r="DN80" s="129"/>
      <c r="DO80" s="129"/>
      <c r="DP80" s="129"/>
      <c r="DQ80" s="129"/>
      <c r="DR80" s="129"/>
      <c r="DS80" s="129"/>
      <c r="DT80" s="129"/>
      <c r="DU80" s="129"/>
      <c r="DV80" s="129"/>
      <c r="DW80" s="129"/>
      <c r="DX80" s="129"/>
      <c r="DY80" s="129"/>
      <c r="DZ80" s="129"/>
      <c r="EA80" s="129"/>
      <c r="EB80" s="129"/>
      <c r="EC80" s="129"/>
      <c r="ED80" s="129"/>
      <c r="EE80" s="129"/>
      <c r="EF80" s="129"/>
      <c r="EG80" s="129"/>
      <c r="EH80" s="129"/>
      <c r="EI80" s="129"/>
      <c r="EJ80" s="129"/>
      <c r="EK80" s="129"/>
      <c r="EL80" s="129"/>
      <c r="EM80" s="129"/>
      <c r="EN80" s="129"/>
      <c r="EO80" s="129"/>
      <c r="EP80" s="129"/>
      <c r="EQ80" s="129"/>
      <c r="ER80" s="129"/>
      <c r="ES80" s="129"/>
      <c r="ET80" s="129"/>
      <c r="EU80" s="129"/>
      <c r="EV80" s="129"/>
    </row>
    <row r="81" spans="2:152" ht="21.6" customHeight="1" x14ac:dyDescent="0.2">
      <c r="B81" s="16"/>
      <c r="C81" s="16"/>
      <c r="D81" s="16"/>
      <c r="E81" s="16"/>
      <c r="F81" s="16"/>
      <c r="G81" s="16"/>
      <c r="H81" s="16"/>
      <c r="I81" s="16"/>
      <c r="J81" s="16"/>
      <c r="AN81" s="129"/>
      <c r="AO81" s="129"/>
      <c r="AP81" s="129"/>
      <c r="AQ81" s="129"/>
      <c r="AR81" s="129"/>
      <c r="AS81" s="129"/>
      <c r="AT81" s="129"/>
      <c r="AU81" s="129"/>
      <c r="AV81" s="129"/>
      <c r="AW81" s="129"/>
      <c r="AX81" s="129"/>
      <c r="AY81" s="129"/>
      <c r="AZ81" s="129"/>
      <c r="BA81" s="129"/>
      <c r="BB81" s="129"/>
      <c r="BC81" s="129"/>
      <c r="BD81" s="129"/>
      <c r="BP81" s="129"/>
      <c r="BQ81" s="129"/>
      <c r="BR81" s="129"/>
      <c r="BS81" s="129"/>
      <c r="BT81" s="129"/>
      <c r="BU81" s="129"/>
      <c r="BV81" s="129"/>
      <c r="BW81" s="129"/>
      <c r="BX81" s="129"/>
      <c r="BY81" s="129"/>
      <c r="BZ81" s="129"/>
      <c r="CA81" s="129"/>
      <c r="CB81" s="129"/>
      <c r="CC81" s="129"/>
      <c r="CD81" s="129"/>
      <c r="CE81" s="129"/>
      <c r="CF81" s="129"/>
      <c r="CG81" s="129"/>
      <c r="CH81" s="129"/>
      <c r="CI81" s="129"/>
      <c r="CJ81" s="129"/>
      <c r="CK81" s="129"/>
      <c r="CL81" s="129"/>
      <c r="CM81" s="129"/>
      <c r="CN81" s="129"/>
      <c r="CO81" s="129"/>
      <c r="CP81" s="129"/>
      <c r="CQ81" s="129"/>
      <c r="CR81" s="129"/>
      <c r="CS81" s="129"/>
      <c r="CT81" s="129"/>
      <c r="CU81" s="129"/>
      <c r="CV81" s="129"/>
      <c r="CW81" s="129"/>
      <c r="CX81" s="129"/>
      <c r="CY81" s="129"/>
      <c r="CZ81" s="129"/>
      <c r="DA81" s="129"/>
      <c r="DB81" s="129"/>
      <c r="DC81" s="129"/>
      <c r="DD81" s="129"/>
      <c r="DE81" s="129"/>
      <c r="DF81" s="129"/>
      <c r="DG81" s="129"/>
      <c r="DH81" s="129"/>
      <c r="DI81" s="129"/>
      <c r="DJ81" s="129"/>
      <c r="DK81" s="129"/>
      <c r="DL81" s="129"/>
      <c r="DM81" s="129"/>
      <c r="DN81" s="129"/>
      <c r="DO81" s="129"/>
      <c r="DP81" s="129"/>
      <c r="DQ81" s="129"/>
      <c r="DR81" s="129"/>
      <c r="DS81" s="129"/>
      <c r="DT81" s="129"/>
      <c r="DU81" s="129"/>
      <c r="DV81" s="129"/>
      <c r="DW81" s="129"/>
      <c r="DX81" s="129"/>
      <c r="DY81" s="129"/>
      <c r="DZ81" s="129"/>
      <c r="EA81" s="129"/>
      <c r="EB81" s="129"/>
      <c r="EC81" s="129"/>
      <c r="ED81" s="129"/>
      <c r="EE81" s="129"/>
      <c r="EF81" s="129"/>
      <c r="EG81" s="129"/>
      <c r="EH81" s="129"/>
      <c r="EI81" s="129"/>
      <c r="EJ81" s="129"/>
      <c r="EK81" s="129"/>
      <c r="EL81" s="129"/>
      <c r="EM81" s="129"/>
      <c r="EN81" s="129"/>
      <c r="EO81" s="129"/>
      <c r="EP81" s="129"/>
      <c r="EQ81" s="129"/>
      <c r="ER81" s="129"/>
      <c r="ES81" s="129"/>
      <c r="ET81" s="129"/>
      <c r="EU81" s="129"/>
      <c r="EV81" s="129"/>
    </row>
    <row r="82" spans="2:152" ht="21.6" customHeight="1" x14ac:dyDescent="0.2">
      <c r="B82" s="16"/>
      <c r="C82" s="16"/>
      <c r="D82" s="16"/>
      <c r="E82" s="16"/>
      <c r="F82" s="16"/>
      <c r="G82" s="16"/>
      <c r="H82" s="16"/>
      <c r="I82" s="16"/>
      <c r="J82" s="16"/>
      <c r="AN82" s="129"/>
      <c r="AO82" s="129"/>
      <c r="AP82" s="129"/>
      <c r="AQ82" s="129"/>
      <c r="AR82" s="129"/>
      <c r="AS82" s="129"/>
      <c r="AT82" s="129"/>
      <c r="AU82" s="129"/>
      <c r="AV82" s="129"/>
      <c r="AW82" s="129"/>
      <c r="AX82" s="129"/>
      <c r="AY82" s="129"/>
      <c r="AZ82" s="129"/>
      <c r="BA82" s="129"/>
      <c r="BB82" s="129"/>
      <c r="BC82" s="129"/>
      <c r="BD82" s="129"/>
      <c r="BP82" s="129"/>
      <c r="BQ82" s="129"/>
      <c r="BR82" s="129"/>
      <c r="BS82" s="129"/>
      <c r="BT82" s="129"/>
      <c r="BU82" s="129"/>
      <c r="BV82" s="129"/>
      <c r="BW82" s="129"/>
      <c r="BX82" s="129"/>
      <c r="BY82" s="129"/>
      <c r="BZ82" s="129"/>
      <c r="CA82" s="129"/>
      <c r="CB82" s="129"/>
      <c r="CC82" s="129"/>
      <c r="CD82" s="129"/>
      <c r="CE82" s="129"/>
      <c r="CF82" s="129"/>
      <c r="CG82" s="129"/>
      <c r="CH82" s="129"/>
      <c r="CI82" s="129"/>
      <c r="CJ82" s="129"/>
      <c r="CK82" s="129"/>
      <c r="CL82" s="129"/>
      <c r="CM82" s="129"/>
      <c r="CN82" s="129"/>
      <c r="CO82" s="129"/>
      <c r="CP82" s="129"/>
      <c r="CQ82" s="129"/>
      <c r="CR82" s="129"/>
      <c r="CS82" s="129"/>
      <c r="CT82" s="129"/>
      <c r="CU82" s="129"/>
      <c r="CV82" s="129"/>
      <c r="CW82" s="129"/>
      <c r="CX82" s="129"/>
      <c r="CY82" s="129"/>
      <c r="CZ82" s="129"/>
      <c r="DA82" s="129"/>
      <c r="DB82" s="129"/>
      <c r="DC82" s="129"/>
      <c r="DD82" s="129"/>
      <c r="DE82" s="129"/>
      <c r="DF82" s="129"/>
      <c r="DG82" s="129"/>
      <c r="DH82" s="129"/>
      <c r="DI82" s="129"/>
      <c r="DJ82" s="129"/>
      <c r="DK82" s="129"/>
      <c r="DL82" s="129"/>
      <c r="DM82" s="129"/>
      <c r="DN82" s="129"/>
      <c r="DO82" s="129"/>
      <c r="DP82" s="129"/>
      <c r="DQ82" s="129"/>
      <c r="DR82" s="129"/>
      <c r="DS82" s="129"/>
      <c r="DT82" s="129"/>
      <c r="DU82" s="129"/>
      <c r="DV82" s="129"/>
      <c r="DW82" s="129"/>
      <c r="DX82" s="129"/>
      <c r="DY82" s="129"/>
      <c r="DZ82" s="129"/>
      <c r="EA82" s="129"/>
      <c r="EB82" s="129"/>
      <c r="EC82" s="129"/>
      <c r="ED82" s="129"/>
      <c r="EE82" s="129"/>
      <c r="EF82" s="129"/>
      <c r="EG82" s="129"/>
      <c r="EH82" s="129"/>
      <c r="EI82" s="129"/>
      <c r="EJ82" s="129"/>
      <c r="EK82" s="129"/>
      <c r="EL82" s="129"/>
      <c r="EM82" s="129"/>
      <c r="EN82" s="129"/>
      <c r="EO82" s="129"/>
      <c r="EP82" s="129"/>
      <c r="EQ82" s="129"/>
      <c r="ER82" s="129"/>
      <c r="ES82" s="129"/>
      <c r="ET82" s="129"/>
      <c r="EU82" s="129"/>
      <c r="EV82" s="129"/>
    </row>
    <row r="83" spans="2:152" ht="21.6" customHeight="1" x14ac:dyDescent="0.2">
      <c r="B83" s="16"/>
      <c r="C83" s="16"/>
      <c r="D83" s="16"/>
      <c r="E83" s="16"/>
      <c r="F83" s="16"/>
      <c r="G83" s="16"/>
      <c r="H83" s="16"/>
      <c r="I83" s="16"/>
      <c r="J83" s="16"/>
      <c r="AN83" s="129"/>
      <c r="AO83" s="129"/>
      <c r="AP83" s="129"/>
      <c r="AQ83" s="129"/>
      <c r="AR83" s="129"/>
      <c r="AS83" s="129"/>
      <c r="AT83" s="129"/>
      <c r="AU83" s="129"/>
      <c r="AV83" s="129"/>
      <c r="AW83" s="129"/>
      <c r="AX83" s="129"/>
      <c r="AY83" s="129"/>
      <c r="AZ83" s="129"/>
      <c r="BA83" s="129"/>
      <c r="BB83" s="129"/>
      <c r="BC83" s="129"/>
      <c r="BD83" s="129"/>
      <c r="BP83" s="129"/>
      <c r="BQ83" s="129"/>
      <c r="BR83" s="129"/>
      <c r="BS83" s="129"/>
      <c r="BT83" s="129"/>
      <c r="BU83" s="129"/>
      <c r="BV83" s="129"/>
      <c r="BW83" s="129"/>
      <c r="BX83" s="129"/>
      <c r="BY83" s="129"/>
      <c r="BZ83" s="129"/>
      <c r="CA83" s="129"/>
      <c r="CB83" s="129"/>
      <c r="CC83" s="129"/>
      <c r="CD83" s="129"/>
      <c r="CE83" s="129"/>
      <c r="CF83" s="129"/>
      <c r="CG83" s="129"/>
      <c r="CH83" s="129"/>
      <c r="CI83" s="129"/>
      <c r="CJ83" s="129"/>
      <c r="CK83" s="129"/>
      <c r="CL83" s="129"/>
      <c r="CM83" s="129"/>
      <c r="CN83" s="129"/>
      <c r="CO83" s="129"/>
      <c r="CP83" s="129"/>
      <c r="CQ83" s="129"/>
      <c r="CR83" s="129"/>
      <c r="CS83" s="129"/>
      <c r="CT83" s="129"/>
      <c r="CU83" s="129"/>
      <c r="CV83" s="129"/>
      <c r="CW83" s="129"/>
      <c r="CX83" s="129"/>
      <c r="CY83" s="129"/>
      <c r="CZ83" s="129"/>
      <c r="DA83" s="129"/>
      <c r="DB83" s="129"/>
      <c r="DC83" s="129"/>
      <c r="DD83" s="129"/>
      <c r="DE83" s="129"/>
      <c r="DF83" s="129"/>
      <c r="DG83" s="129"/>
      <c r="DH83" s="129"/>
      <c r="DI83" s="129"/>
      <c r="DJ83" s="129"/>
      <c r="DK83" s="129"/>
      <c r="DL83" s="129"/>
      <c r="DM83" s="129"/>
      <c r="DN83" s="129"/>
      <c r="DO83" s="129"/>
      <c r="DP83" s="129"/>
      <c r="DQ83" s="129"/>
      <c r="DR83" s="129"/>
      <c r="DS83" s="129"/>
      <c r="DT83" s="129"/>
      <c r="DU83" s="129"/>
      <c r="DV83" s="129"/>
      <c r="DW83" s="129"/>
      <c r="DX83" s="129"/>
      <c r="DY83" s="129"/>
      <c r="DZ83" s="129"/>
      <c r="EA83" s="129"/>
      <c r="EB83" s="129"/>
      <c r="EC83" s="129"/>
      <c r="ED83" s="129"/>
      <c r="EE83" s="129"/>
      <c r="EF83" s="129"/>
      <c r="EG83" s="129"/>
      <c r="EH83" s="129"/>
      <c r="EI83" s="129"/>
      <c r="EJ83" s="129"/>
      <c r="EK83" s="129"/>
      <c r="EL83" s="129"/>
      <c r="EM83" s="129"/>
      <c r="EN83" s="129"/>
      <c r="EO83" s="129"/>
      <c r="EP83" s="129"/>
      <c r="EQ83" s="129"/>
      <c r="ER83" s="129"/>
      <c r="ES83" s="129"/>
      <c r="ET83" s="129"/>
      <c r="EU83" s="129"/>
      <c r="EV83" s="129"/>
    </row>
    <row r="84" spans="2:152" ht="21.6" customHeight="1" x14ac:dyDescent="0.2">
      <c r="B84" s="16"/>
      <c r="C84" s="16"/>
      <c r="D84" s="16"/>
      <c r="E84" s="16"/>
      <c r="F84" s="16"/>
      <c r="G84" s="16"/>
      <c r="H84" s="16"/>
      <c r="I84" s="16"/>
      <c r="J84" s="16"/>
      <c r="AN84" s="129"/>
      <c r="AO84" s="129"/>
      <c r="AP84" s="129"/>
      <c r="AQ84" s="129"/>
      <c r="AR84" s="129"/>
      <c r="AS84" s="129"/>
      <c r="AT84" s="129"/>
      <c r="AU84" s="129"/>
      <c r="AV84" s="129"/>
      <c r="AW84" s="129"/>
      <c r="AX84" s="129"/>
      <c r="AY84" s="129"/>
      <c r="AZ84" s="129"/>
      <c r="BA84" s="129"/>
      <c r="BB84" s="129"/>
      <c r="BC84" s="129"/>
      <c r="BD84" s="129"/>
      <c r="BP84" s="129"/>
      <c r="BQ84" s="129"/>
      <c r="BR84" s="129"/>
      <c r="BS84" s="129"/>
      <c r="BT84" s="129"/>
      <c r="BU84" s="129"/>
      <c r="BV84" s="129"/>
      <c r="BW84" s="129"/>
      <c r="BX84" s="129"/>
      <c r="BY84" s="129"/>
      <c r="BZ84" s="129"/>
      <c r="CA84" s="129"/>
      <c r="CB84" s="129"/>
      <c r="CC84" s="129"/>
      <c r="CD84" s="129"/>
      <c r="CE84" s="129"/>
      <c r="CF84" s="129"/>
      <c r="CG84" s="129"/>
      <c r="CH84" s="129"/>
      <c r="CI84" s="129"/>
      <c r="CJ84" s="129"/>
      <c r="CK84" s="129"/>
      <c r="CL84" s="129"/>
      <c r="CM84" s="129"/>
      <c r="CN84" s="129"/>
      <c r="CO84" s="129"/>
      <c r="CP84" s="129"/>
      <c r="CQ84" s="129"/>
      <c r="CR84" s="129"/>
      <c r="CS84" s="129"/>
      <c r="CT84" s="129"/>
      <c r="CU84" s="129"/>
      <c r="CV84" s="129"/>
      <c r="CW84" s="129"/>
      <c r="CX84" s="129"/>
      <c r="CY84" s="129"/>
      <c r="CZ84" s="129"/>
      <c r="DA84" s="129"/>
      <c r="DB84" s="129"/>
      <c r="DC84" s="129"/>
      <c r="DD84" s="129"/>
      <c r="DE84" s="129"/>
      <c r="DF84" s="129"/>
      <c r="DG84" s="129"/>
      <c r="DH84" s="129"/>
      <c r="DI84" s="129"/>
      <c r="DJ84" s="129"/>
      <c r="DK84" s="129"/>
      <c r="DL84" s="129"/>
      <c r="DM84" s="129"/>
      <c r="DN84" s="129"/>
      <c r="DO84" s="129"/>
      <c r="DP84" s="129"/>
      <c r="DQ84" s="129"/>
      <c r="DR84" s="129"/>
      <c r="DS84" s="129"/>
      <c r="DT84" s="129"/>
      <c r="DU84" s="129"/>
      <c r="DV84" s="129"/>
      <c r="DW84" s="129"/>
      <c r="DX84" s="129"/>
      <c r="DY84" s="129"/>
      <c r="DZ84" s="129"/>
      <c r="EA84" s="129"/>
      <c r="EB84" s="129"/>
      <c r="EC84" s="129"/>
      <c r="ED84" s="129"/>
      <c r="EE84" s="129"/>
      <c r="EF84" s="129"/>
      <c r="EG84" s="129"/>
      <c r="EH84" s="129"/>
      <c r="EI84" s="129"/>
      <c r="EJ84" s="129"/>
      <c r="EK84" s="129"/>
      <c r="EL84" s="129"/>
      <c r="EM84" s="129"/>
      <c r="EN84" s="129"/>
      <c r="EO84" s="129"/>
      <c r="EP84" s="129"/>
      <c r="EQ84" s="129"/>
      <c r="ER84" s="129"/>
      <c r="ES84" s="129"/>
      <c r="ET84" s="129"/>
      <c r="EU84" s="129"/>
      <c r="EV84" s="129"/>
    </row>
    <row r="85" spans="2:152" ht="21.6" customHeight="1" x14ac:dyDescent="0.2">
      <c r="B85" s="16"/>
      <c r="C85" s="16"/>
      <c r="D85" s="16"/>
      <c r="E85" s="16"/>
      <c r="F85" s="16"/>
      <c r="G85" s="16"/>
      <c r="H85" s="16"/>
      <c r="I85" s="16"/>
      <c r="J85" s="16"/>
      <c r="AN85" s="129"/>
      <c r="AO85" s="129"/>
      <c r="AP85" s="129"/>
      <c r="AQ85" s="129"/>
      <c r="AR85" s="129"/>
      <c r="AS85" s="129"/>
      <c r="AT85" s="129"/>
      <c r="AU85" s="129"/>
      <c r="AV85" s="129"/>
      <c r="AW85" s="129"/>
      <c r="AX85" s="129"/>
      <c r="AY85" s="129"/>
      <c r="AZ85" s="129"/>
      <c r="BA85" s="129"/>
      <c r="BB85" s="129"/>
      <c r="BC85" s="129"/>
      <c r="BD85" s="129"/>
      <c r="BP85" s="129"/>
      <c r="BQ85" s="129"/>
      <c r="BR85" s="129"/>
      <c r="BS85" s="129"/>
      <c r="BT85" s="129"/>
      <c r="BU85" s="129"/>
      <c r="BV85" s="129"/>
      <c r="BW85" s="129"/>
      <c r="BX85" s="129"/>
      <c r="BY85" s="129"/>
      <c r="BZ85" s="129"/>
      <c r="CA85" s="129"/>
      <c r="CB85" s="129"/>
      <c r="CC85" s="129"/>
      <c r="CD85" s="129"/>
      <c r="CE85" s="129"/>
      <c r="CF85" s="129"/>
      <c r="CG85" s="129"/>
      <c r="CH85" s="129"/>
      <c r="CI85" s="129"/>
      <c r="CJ85" s="129"/>
      <c r="CK85" s="129"/>
      <c r="CL85" s="129"/>
      <c r="CM85" s="129"/>
      <c r="CN85" s="129"/>
      <c r="CO85" s="129"/>
      <c r="CP85" s="129"/>
      <c r="CQ85" s="129"/>
      <c r="CR85" s="129"/>
      <c r="CS85" s="129"/>
      <c r="CT85" s="129"/>
      <c r="CU85" s="129"/>
      <c r="CV85" s="129"/>
      <c r="CW85" s="129"/>
      <c r="CX85" s="129"/>
      <c r="CY85" s="129"/>
      <c r="CZ85" s="129"/>
      <c r="DA85" s="129"/>
      <c r="DB85" s="129"/>
      <c r="DC85" s="129"/>
      <c r="DD85" s="129"/>
      <c r="DE85" s="129"/>
      <c r="DF85" s="129"/>
      <c r="DG85" s="129"/>
      <c r="DH85" s="129"/>
      <c r="DI85" s="129"/>
      <c r="DJ85" s="129"/>
      <c r="DK85" s="129"/>
      <c r="DL85" s="129"/>
      <c r="DM85" s="129"/>
      <c r="DN85" s="129"/>
      <c r="DO85" s="129"/>
      <c r="DP85" s="129"/>
      <c r="DQ85" s="129"/>
      <c r="DR85" s="129"/>
      <c r="DS85" s="129"/>
      <c r="DT85" s="129"/>
      <c r="DU85" s="129"/>
      <c r="DV85" s="129"/>
      <c r="DW85" s="129"/>
      <c r="DX85" s="129"/>
      <c r="DY85" s="129"/>
      <c r="DZ85" s="129"/>
      <c r="EA85" s="129"/>
      <c r="EB85" s="129"/>
      <c r="EC85" s="129"/>
      <c r="ED85" s="129"/>
      <c r="EE85" s="129"/>
      <c r="EF85" s="129"/>
      <c r="EG85" s="129"/>
      <c r="EH85" s="129"/>
      <c r="EI85" s="129"/>
      <c r="EJ85" s="129"/>
      <c r="EK85" s="129"/>
      <c r="EL85" s="129"/>
      <c r="EM85" s="129"/>
      <c r="EN85" s="129"/>
      <c r="EO85" s="129"/>
      <c r="EP85" s="129"/>
      <c r="EQ85" s="129"/>
      <c r="ER85" s="129"/>
      <c r="ES85" s="129"/>
      <c r="ET85" s="129"/>
      <c r="EU85" s="129"/>
      <c r="EV85" s="129"/>
    </row>
    <row r="86" spans="2:152" ht="21.6" customHeight="1" x14ac:dyDescent="0.2">
      <c r="AN86" s="129"/>
      <c r="AO86" s="129"/>
      <c r="AP86" s="129"/>
      <c r="AQ86" s="129"/>
      <c r="AR86" s="129"/>
      <c r="AS86" s="129"/>
      <c r="AT86" s="129"/>
      <c r="AU86" s="129"/>
      <c r="AV86" s="129"/>
      <c r="AW86" s="129"/>
      <c r="AX86" s="129"/>
      <c r="AY86" s="129"/>
      <c r="AZ86" s="129"/>
      <c r="BA86" s="129"/>
      <c r="BB86" s="129"/>
      <c r="BC86" s="129"/>
      <c r="BD86" s="129"/>
      <c r="BP86" s="129"/>
      <c r="BQ86" s="129"/>
      <c r="BR86" s="129"/>
      <c r="BS86" s="129"/>
      <c r="BT86" s="129"/>
      <c r="BU86" s="129"/>
      <c r="BV86" s="129"/>
      <c r="BW86" s="129"/>
      <c r="BX86" s="129"/>
      <c r="BY86" s="129"/>
      <c r="BZ86" s="129"/>
      <c r="CA86" s="129"/>
      <c r="CB86" s="129"/>
      <c r="CC86" s="129"/>
      <c r="CD86" s="129"/>
      <c r="CE86" s="129"/>
      <c r="CF86" s="129"/>
      <c r="CG86" s="129"/>
      <c r="CH86" s="129"/>
      <c r="CI86" s="129"/>
      <c r="CJ86" s="129"/>
      <c r="CK86" s="129"/>
      <c r="CL86" s="129"/>
      <c r="CM86" s="129"/>
      <c r="CN86" s="129"/>
      <c r="CO86" s="129"/>
      <c r="CP86" s="129"/>
      <c r="CQ86" s="129"/>
      <c r="CR86" s="129"/>
      <c r="CS86" s="129"/>
      <c r="CT86" s="129"/>
      <c r="CU86" s="129"/>
      <c r="CV86" s="129"/>
      <c r="CW86" s="129"/>
      <c r="CX86" s="129"/>
      <c r="CY86" s="129"/>
      <c r="CZ86" s="129"/>
      <c r="DA86" s="129"/>
      <c r="DB86" s="129"/>
      <c r="DC86" s="129"/>
      <c r="DD86" s="129"/>
      <c r="DE86" s="129"/>
      <c r="DF86" s="129"/>
      <c r="DG86" s="129"/>
      <c r="DH86" s="129"/>
      <c r="DI86" s="129"/>
      <c r="DJ86" s="129"/>
      <c r="DK86" s="129"/>
      <c r="DL86" s="129"/>
      <c r="DM86" s="129"/>
      <c r="DN86" s="129"/>
      <c r="DO86" s="129"/>
      <c r="DP86" s="129"/>
      <c r="DQ86" s="129"/>
      <c r="DR86" s="129"/>
      <c r="DS86" s="129"/>
      <c r="DT86" s="129"/>
      <c r="DU86" s="129"/>
      <c r="DV86" s="129"/>
      <c r="DW86" s="129"/>
      <c r="DX86" s="129"/>
      <c r="DY86" s="129"/>
      <c r="DZ86" s="129"/>
      <c r="EA86" s="129"/>
      <c r="EB86" s="129"/>
      <c r="EC86" s="129"/>
      <c r="ED86" s="129"/>
      <c r="EE86" s="129"/>
      <c r="EF86" s="129"/>
      <c r="EG86" s="129"/>
      <c r="EH86" s="129"/>
      <c r="EI86" s="129"/>
      <c r="EJ86" s="129"/>
      <c r="EK86" s="129"/>
      <c r="EL86" s="129"/>
      <c r="EM86" s="129"/>
      <c r="EN86" s="129"/>
      <c r="EO86" s="129"/>
      <c r="EP86" s="129"/>
      <c r="EQ86" s="129"/>
      <c r="ER86" s="129"/>
      <c r="ES86" s="129"/>
      <c r="ET86" s="129"/>
      <c r="EU86" s="129"/>
      <c r="EV86" s="129"/>
    </row>
    <row r="87" spans="2:152" ht="21.6" customHeight="1" x14ac:dyDescent="0.2">
      <c r="AN87" s="129"/>
      <c r="AO87" s="129"/>
      <c r="AP87" s="129"/>
      <c r="AQ87" s="129"/>
      <c r="AR87" s="129"/>
      <c r="AS87" s="129"/>
      <c r="AT87" s="129"/>
      <c r="AU87" s="129"/>
      <c r="AV87" s="129"/>
      <c r="AW87" s="129"/>
      <c r="AX87" s="129"/>
      <c r="AY87" s="129"/>
      <c r="AZ87" s="129"/>
      <c r="BA87" s="129"/>
      <c r="BB87" s="129"/>
      <c r="BC87" s="129"/>
      <c r="BD87" s="129"/>
      <c r="BP87" s="129"/>
      <c r="BQ87" s="129"/>
      <c r="BR87" s="129"/>
      <c r="BS87" s="129"/>
      <c r="BT87" s="129"/>
      <c r="BU87" s="129"/>
      <c r="BV87" s="129"/>
      <c r="BW87" s="129"/>
      <c r="BX87" s="129"/>
      <c r="BY87" s="129"/>
      <c r="BZ87" s="129"/>
      <c r="CA87" s="129"/>
      <c r="CB87" s="129"/>
      <c r="CC87" s="129"/>
      <c r="CD87" s="129"/>
      <c r="CE87" s="129"/>
      <c r="CF87" s="129"/>
      <c r="CG87" s="129"/>
      <c r="CH87" s="129"/>
      <c r="CI87" s="129"/>
      <c r="CJ87" s="129"/>
      <c r="CK87" s="129"/>
      <c r="CL87" s="129"/>
      <c r="CM87" s="129"/>
      <c r="CN87" s="129"/>
      <c r="CO87" s="129"/>
      <c r="CP87" s="129"/>
      <c r="CQ87" s="129"/>
      <c r="CR87" s="129"/>
      <c r="CS87" s="129"/>
      <c r="CT87" s="129"/>
      <c r="CU87" s="129"/>
      <c r="CV87" s="129"/>
      <c r="CW87" s="129"/>
      <c r="CX87" s="129"/>
      <c r="CY87" s="129"/>
      <c r="CZ87" s="129"/>
      <c r="DA87" s="129"/>
      <c r="DB87" s="129"/>
      <c r="DC87" s="129"/>
      <c r="DD87" s="129"/>
      <c r="DE87" s="129"/>
      <c r="DF87" s="129"/>
      <c r="DG87" s="129"/>
      <c r="DH87" s="129"/>
      <c r="DI87" s="129"/>
      <c r="DJ87" s="129"/>
      <c r="DK87" s="129"/>
      <c r="DL87" s="129"/>
      <c r="DM87" s="129"/>
      <c r="DN87" s="129"/>
      <c r="DO87" s="129"/>
      <c r="DP87" s="129"/>
      <c r="DQ87" s="129"/>
      <c r="DR87" s="129"/>
      <c r="DS87" s="129"/>
      <c r="DT87" s="129"/>
      <c r="DU87" s="129"/>
      <c r="DV87" s="129"/>
      <c r="DW87" s="129"/>
      <c r="DX87" s="129"/>
      <c r="DY87" s="129"/>
      <c r="DZ87" s="129"/>
      <c r="EA87" s="129"/>
      <c r="EB87" s="129"/>
      <c r="EC87" s="129"/>
      <c r="ED87" s="129"/>
      <c r="EE87" s="129"/>
      <c r="EF87" s="129"/>
      <c r="EG87" s="129"/>
      <c r="EH87" s="129"/>
      <c r="EI87" s="129"/>
      <c r="EJ87" s="129"/>
      <c r="EK87" s="129"/>
      <c r="EL87" s="129"/>
      <c r="EM87" s="129"/>
      <c r="EN87" s="129"/>
      <c r="EO87" s="129"/>
      <c r="EP87" s="129"/>
      <c r="EQ87" s="129"/>
      <c r="ER87" s="129"/>
      <c r="ES87" s="129"/>
      <c r="ET87" s="129"/>
      <c r="EU87" s="129"/>
      <c r="EV87" s="129"/>
    </row>
    <row r="88" spans="2:152" ht="21.6" customHeight="1" x14ac:dyDescent="0.2">
      <c r="AN88" s="129"/>
      <c r="AO88" s="129"/>
      <c r="AP88" s="129"/>
      <c r="AQ88" s="129"/>
      <c r="AR88" s="129"/>
      <c r="AS88" s="129"/>
      <c r="AT88" s="129"/>
      <c r="AU88" s="129"/>
      <c r="AV88" s="129"/>
      <c r="AW88" s="129"/>
      <c r="AX88" s="129"/>
      <c r="AY88" s="129"/>
      <c r="AZ88" s="129"/>
      <c r="BA88" s="129"/>
      <c r="BB88" s="129"/>
      <c r="BC88" s="129"/>
      <c r="BD88" s="129"/>
      <c r="BP88" s="129"/>
      <c r="BQ88" s="129"/>
      <c r="BR88" s="129"/>
      <c r="BS88" s="129"/>
      <c r="BT88" s="129"/>
      <c r="BU88" s="129"/>
      <c r="BV88" s="129"/>
      <c r="BW88" s="129"/>
      <c r="BX88" s="129"/>
      <c r="BY88" s="129"/>
      <c r="BZ88" s="129"/>
      <c r="CA88" s="129"/>
      <c r="CB88" s="129"/>
      <c r="CC88" s="129"/>
      <c r="CD88" s="129"/>
      <c r="CE88" s="129"/>
      <c r="CF88" s="129"/>
      <c r="CG88" s="129"/>
      <c r="CH88" s="129"/>
      <c r="CI88" s="129"/>
      <c r="CJ88" s="129"/>
      <c r="CK88" s="129"/>
      <c r="CL88" s="129"/>
      <c r="CM88" s="129"/>
      <c r="CN88" s="129"/>
      <c r="CO88" s="129"/>
      <c r="CP88" s="129"/>
      <c r="CQ88" s="129"/>
      <c r="CR88" s="129"/>
      <c r="CS88" s="129"/>
      <c r="CT88" s="129"/>
      <c r="CU88" s="129"/>
      <c r="CV88" s="129"/>
      <c r="CW88" s="129"/>
      <c r="CX88" s="129"/>
      <c r="CY88" s="129"/>
      <c r="CZ88" s="129"/>
      <c r="DA88" s="129"/>
      <c r="DB88" s="129"/>
      <c r="DC88" s="129"/>
      <c r="DD88" s="129"/>
      <c r="DE88" s="129"/>
      <c r="DF88" s="129"/>
      <c r="DG88" s="129"/>
      <c r="DH88" s="129"/>
      <c r="DI88" s="129"/>
      <c r="DJ88" s="129"/>
      <c r="DK88" s="129"/>
      <c r="DL88" s="129"/>
      <c r="DM88" s="129"/>
      <c r="DN88" s="129"/>
      <c r="DO88" s="129"/>
      <c r="DP88" s="129"/>
      <c r="DQ88" s="129"/>
      <c r="DR88" s="129"/>
      <c r="DS88" s="129"/>
      <c r="DT88" s="129"/>
      <c r="DU88" s="129"/>
      <c r="DV88" s="129"/>
      <c r="DW88" s="129"/>
      <c r="DX88" s="129"/>
      <c r="DY88" s="129"/>
      <c r="DZ88" s="129"/>
      <c r="EA88" s="129"/>
      <c r="EB88" s="129"/>
      <c r="EC88" s="129"/>
      <c r="ED88" s="129"/>
      <c r="EE88" s="129"/>
      <c r="EF88" s="129"/>
      <c r="EG88" s="129"/>
      <c r="EH88" s="129"/>
      <c r="EI88" s="129"/>
      <c r="EJ88" s="129"/>
      <c r="EK88" s="129"/>
      <c r="EL88" s="129"/>
      <c r="EM88" s="129"/>
      <c r="EN88" s="129"/>
      <c r="EO88" s="129"/>
      <c r="EP88" s="129"/>
      <c r="EQ88" s="129"/>
      <c r="ER88" s="129"/>
      <c r="ES88" s="129"/>
      <c r="ET88" s="129"/>
      <c r="EU88" s="129"/>
      <c r="EV88" s="129"/>
    </row>
    <row r="89" spans="2:152" ht="21.6" customHeight="1" x14ac:dyDescent="0.2">
      <c r="AN89" s="129"/>
      <c r="AO89" s="129"/>
      <c r="AP89" s="129"/>
      <c r="AQ89" s="129"/>
      <c r="AR89" s="129"/>
      <c r="AS89" s="129"/>
      <c r="AT89" s="129"/>
      <c r="AU89" s="129"/>
      <c r="AV89" s="129"/>
      <c r="AW89" s="129"/>
      <c r="AX89" s="129"/>
      <c r="AY89" s="129"/>
      <c r="AZ89" s="129"/>
      <c r="BA89" s="129"/>
      <c r="BB89" s="129"/>
      <c r="BC89" s="129"/>
      <c r="BD89" s="129"/>
      <c r="BP89" s="129"/>
      <c r="BQ89" s="129"/>
      <c r="BR89" s="129"/>
      <c r="BS89" s="129"/>
      <c r="BT89" s="129"/>
      <c r="BU89" s="129"/>
      <c r="BV89" s="129"/>
      <c r="BW89" s="129"/>
      <c r="BX89" s="129"/>
      <c r="BY89" s="129"/>
      <c r="BZ89" s="129"/>
      <c r="CA89" s="129"/>
      <c r="CB89" s="129"/>
      <c r="CC89" s="129"/>
      <c r="CD89" s="129"/>
      <c r="CE89" s="129"/>
      <c r="CF89" s="129"/>
      <c r="CG89" s="129"/>
      <c r="CH89" s="129"/>
      <c r="CI89" s="129"/>
      <c r="CJ89" s="129"/>
      <c r="CK89" s="129"/>
      <c r="CL89" s="129"/>
      <c r="CM89" s="129"/>
      <c r="CN89" s="129"/>
      <c r="CO89" s="129"/>
      <c r="CP89" s="129"/>
      <c r="CQ89" s="129"/>
      <c r="CR89" s="129"/>
      <c r="CS89" s="129"/>
      <c r="CT89" s="129"/>
      <c r="CU89" s="129"/>
      <c r="CV89" s="129"/>
      <c r="CW89" s="129"/>
      <c r="CX89" s="129"/>
      <c r="CY89" s="129"/>
      <c r="CZ89" s="129"/>
      <c r="DA89" s="129"/>
      <c r="DB89" s="129"/>
      <c r="DC89" s="129"/>
      <c r="DD89" s="129"/>
      <c r="DE89" s="129"/>
      <c r="DF89" s="129"/>
      <c r="DG89" s="129"/>
      <c r="DH89" s="129"/>
      <c r="DI89" s="129"/>
      <c r="DJ89" s="129"/>
      <c r="DK89" s="129"/>
      <c r="DL89" s="129"/>
      <c r="DM89" s="129"/>
      <c r="DN89" s="129"/>
      <c r="DO89" s="129"/>
      <c r="DP89" s="129"/>
      <c r="DQ89" s="129"/>
      <c r="DR89" s="129"/>
      <c r="DS89" s="129"/>
      <c r="DT89" s="129"/>
      <c r="DU89" s="129"/>
      <c r="DV89" s="129"/>
      <c r="DW89" s="129"/>
      <c r="DX89" s="129"/>
      <c r="DY89" s="129"/>
      <c r="DZ89" s="129"/>
      <c r="EA89" s="129"/>
      <c r="EB89" s="129"/>
      <c r="EC89" s="129"/>
      <c r="ED89" s="129"/>
      <c r="EE89" s="129"/>
      <c r="EF89" s="129"/>
      <c r="EG89" s="129"/>
      <c r="EH89" s="129"/>
      <c r="EI89" s="129"/>
      <c r="EJ89" s="129"/>
      <c r="EK89" s="129"/>
      <c r="EL89" s="129"/>
      <c r="EM89" s="129"/>
      <c r="EN89" s="129"/>
      <c r="EO89" s="129"/>
      <c r="EP89" s="129"/>
      <c r="EQ89" s="129"/>
      <c r="ER89" s="129"/>
      <c r="ES89" s="129"/>
      <c r="ET89" s="129"/>
      <c r="EU89" s="129"/>
      <c r="EV89" s="129"/>
    </row>
    <row r="90" spans="2:152" ht="21.6" customHeight="1" x14ac:dyDescent="0.2">
      <c r="AN90" s="129"/>
      <c r="AO90" s="129"/>
      <c r="AP90" s="129"/>
      <c r="AQ90" s="129"/>
      <c r="AR90" s="129"/>
      <c r="AS90" s="129"/>
      <c r="AT90" s="129"/>
      <c r="AU90" s="129"/>
      <c r="AV90" s="129"/>
      <c r="AW90" s="129"/>
      <c r="AX90" s="129"/>
      <c r="AY90" s="129"/>
      <c r="AZ90" s="129"/>
      <c r="BA90" s="129"/>
      <c r="BB90" s="129"/>
      <c r="BC90" s="129"/>
      <c r="BD90" s="129"/>
      <c r="BP90" s="129"/>
      <c r="BQ90" s="129"/>
      <c r="BR90" s="129"/>
      <c r="BS90" s="129"/>
      <c r="BT90" s="129"/>
      <c r="BU90" s="129"/>
      <c r="BV90" s="129"/>
      <c r="BW90" s="129"/>
      <c r="BX90" s="129"/>
      <c r="BY90" s="129"/>
      <c r="BZ90" s="129"/>
      <c r="CA90" s="129"/>
      <c r="CB90" s="129"/>
      <c r="CC90" s="129"/>
      <c r="CD90" s="129"/>
      <c r="CE90" s="129"/>
      <c r="CF90" s="129"/>
      <c r="CG90" s="129"/>
      <c r="CH90" s="129"/>
      <c r="CI90" s="129"/>
      <c r="CJ90" s="129"/>
      <c r="CK90" s="129"/>
      <c r="CL90" s="129"/>
      <c r="CM90" s="129"/>
      <c r="CN90" s="129"/>
      <c r="CO90" s="129"/>
      <c r="CP90" s="129"/>
      <c r="CQ90" s="129"/>
      <c r="CR90" s="129"/>
      <c r="CS90" s="129"/>
      <c r="CT90" s="129"/>
      <c r="CU90" s="129"/>
      <c r="CV90" s="129"/>
      <c r="CW90" s="129"/>
      <c r="CX90" s="129"/>
      <c r="CY90" s="129"/>
      <c r="CZ90" s="129"/>
      <c r="DA90" s="129"/>
      <c r="DB90" s="129"/>
      <c r="DC90" s="129"/>
      <c r="DD90" s="129"/>
      <c r="DE90" s="129"/>
      <c r="DF90" s="129"/>
      <c r="DG90" s="129"/>
      <c r="DH90" s="129"/>
      <c r="DI90" s="129"/>
      <c r="DJ90" s="129"/>
      <c r="DK90" s="129"/>
      <c r="DL90" s="129"/>
      <c r="DM90" s="129"/>
      <c r="DN90" s="129"/>
      <c r="DO90" s="129"/>
      <c r="DP90" s="129"/>
      <c r="DQ90" s="129"/>
      <c r="DR90" s="129"/>
      <c r="DS90" s="129"/>
      <c r="DT90" s="129"/>
      <c r="DU90" s="129"/>
      <c r="DV90" s="129"/>
      <c r="DW90" s="129"/>
      <c r="DX90" s="129"/>
      <c r="DY90" s="129"/>
      <c r="DZ90" s="129"/>
      <c r="EA90" s="129"/>
      <c r="EB90" s="129"/>
      <c r="EC90" s="129"/>
      <c r="ED90" s="129"/>
      <c r="EE90" s="129"/>
      <c r="EF90" s="129"/>
      <c r="EG90" s="129"/>
      <c r="EH90" s="129"/>
      <c r="EI90" s="129"/>
      <c r="EJ90" s="129"/>
      <c r="EK90" s="129"/>
      <c r="EL90" s="129"/>
      <c r="EM90" s="129"/>
      <c r="EN90" s="129"/>
      <c r="EO90" s="129"/>
      <c r="EP90" s="129"/>
      <c r="EQ90" s="129"/>
      <c r="ER90" s="129"/>
      <c r="ES90" s="129"/>
      <c r="ET90" s="129"/>
      <c r="EU90" s="129"/>
      <c r="EV90" s="129"/>
    </row>
    <row r="91" spans="2:152" ht="21" customHeight="1" x14ac:dyDescent="0.2">
      <c r="AN91" s="129"/>
      <c r="AO91" s="129"/>
      <c r="AP91" s="129"/>
      <c r="AQ91" s="129"/>
      <c r="AR91" s="129"/>
      <c r="AS91" s="129"/>
      <c r="AT91" s="129"/>
      <c r="AU91" s="129"/>
      <c r="AV91" s="129"/>
      <c r="AW91" s="129"/>
      <c r="AX91" s="129"/>
      <c r="AY91" s="129"/>
      <c r="AZ91" s="129"/>
      <c r="BA91" s="129"/>
      <c r="BB91" s="129"/>
      <c r="BC91" s="129"/>
      <c r="BD91" s="129"/>
      <c r="BP91" s="129"/>
      <c r="BQ91" s="129"/>
      <c r="BR91" s="129"/>
      <c r="BS91" s="129"/>
      <c r="BT91" s="129"/>
      <c r="BU91" s="129"/>
      <c r="BV91" s="129"/>
      <c r="BW91" s="129"/>
      <c r="BX91" s="129"/>
      <c r="BY91" s="129"/>
      <c r="BZ91" s="129"/>
      <c r="CA91" s="129"/>
      <c r="CB91" s="129"/>
      <c r="CC91" s="129"/>
      <c r="CD91" s="129"/>
      <c r="CE91" s="129"/>
      <c r="CF91" s="129"/>
      <c r="CG91" s="129"/>
      <c r="CH91" s="129"/>
      <c r="CI91" s="129"/>
      <c r="CJ91" s="129"/>
      <c r="CK91" s="129"/>
      <c r="CL91" s="129"/>
      <c r="CM91" s="129"/>
      <c r="CN91" s="129"/>
      <c r="CO91" s="129"/>
      <c r="CP91" s="129"/>
      <c r="CQ91" s="129"/>
      <c r="CR91" s="129"/>
      <c r="CS91" s="129"/>
      <c r="CT91" s="129"/>
      <c r="CU91" s="129"/>
      <c r="CV91" s="129"/>
      <c r="CW91" s="129"/>
      <c r="CX91" s="129"/>
      <c r="CY91" s="129"/>
      <c r="CZ91" s="129"/>
      <c r="DA91" s="129"/>
      <c r="DB91" s="129"/>
      <c r="DC91" s="129"/>
      <c r="DD91" s="129"/>
      <c r="DE91" s="129"/>
      <c r="DF91" s="129"/>
      <c r="DG91" s="129"/>
      <c r="DH91" s="129"/>
      <c r="DI91" s="129"/>
      <c r="DJ91" s="129"/>
      <c r="DK91" s="129"/>
      <c r="DL91" s="129"/>
      <c r="DM91" s="129"/>
      <c r="DN91" s="129"/>
      <c r="DO91" s="129"/>
      <c r="DP91" s="129"/>
      <c r="DQ91" s="129"/>
      <c r="DR91" s="129"/>
      <c r="DS91" s="129"/>
      <c r="DT91" s="129"/>
      <c r="DU91" s="129"/>
      <c r="DV91" s="129"/>
      <c r="DW91" s="129"/>
      <c r="DX91" s="129"/>
      <c r="DY91" s="129"/>
      <c r="DZ91" s="129"/>
      <c r="EA91" s="129"/>
      <c r="EB91" s="129"/>
      <c r="EC91" s="129"/>
      <c r="ED91" s="129"/>
      <c r="EE91" s="129"/>
      <c r="EF91" s="129"/>
      <c r="EG91" s="129"/>
      <c r="EH91" s="129"/>
      <c r="EI91" s="129"/>
      <c r="EJ91" s="129"/>
      <c r="EK91" s="129"/>
      <c r="EL91" s="129"/>
      <c r="EM91" s="129"/>
      <c r="EN91" s="129"/>
      <c r="EO91" s="129"/>
      <c r="EP91" s="129"/>
      <c r="EQ91" s="129"/>
      <c r="ER91" s="129"/>
      <c r="ES91" s="129"/>
      <c r="ET91" s="129"/>
      <c r="EU91" s="129"/>
      <c r="EV91" s="129"/>
    </row>
    <row r="92" spans="2:152" ht="21.6" customHeight="1" x14ac:dyDescent="0.2">
      <c r="AN92" s="129"/>
      <c r="AO92" s="129"/>
      <c r="AP92" s="129"/>
      <c r="AQ92" s="129"/>
      <c r="AR92" s="129"/>
      <c r="AS92" s="129"/>
      <c r="AT92" s="129"/>
      <c r="AU92" s="129"/>
      <c r="AV92" s="129"/>
      <c r="AW92" s="129"/>
      <c r="AX92" s="129"/>
      <c r="AY92" s="129"/>
      <c r="AZ92" s="129"/>
      <c r="BA92" s="129"/>
      <c r="BB92" s="129"/>
      <c r="BC92" s="129"/>
      <c r="BD92" s="129"/>
      <c r="BP92" s="129"/>
      <c r="BQ92" s="129"/>
      <c r="BR92" s="129"/>
      <c r="BS92" s="129"/>
      <c r="BT92" s="129"/>
      <c r="BU92" s="129"/>
      <c r="BV92" s="129"/>
      <c r="BW92" s="129"/>
      <c r="BX92" s="129"/>
      <c r="BY92" s="129"/>
      <c r="BZ92" s="129"/>
      <c r="CA92" s="129"/>
      <c r="CB92" s="129"/>
      <c r="CC92" s="129"/>
      <c r="CD92" s="129"/>
      <c r="CE92" s="129"/>
      <c r="CF92" s="129"/>
      <c r="CG92" s="129"/>
      <c r="CH92" s="129"/>
      <c r="CI92" s="129"/>
      <c r="CJ92" s="129"/>
      <c r="CK92" s="129"/>
      <c r="CL92" s="129"/>
      <c r="CM92" s="129"/>
      <c r="CN92" s="129"/>
      <c r="CO92" s="129"/>
      <c r="CP92" s="129"/>
      <c r="CQ92" s="129"/>
      <c r="CR92" s="129"/>
      <c r="CS92" s="129"/>
      <c r="CT92" s="129"/>
      <c r="CU92" s="129"/>
      <c r="CV92" s="129"/>
      <c r="CW92" s="129"/>
      <c r="CX92" s="129"/>
      <c r="CY92" s="129"/>
      <c r="CZ92" s="129"/>
      <c r="DA92" s="129"/>
      <c r="DB92" s="129"/>
      <c r="DC92" s="129"/>
      <c r="DD92" s="129"/>
      <c r="DE92" s="129"/>
      <c r="DF92" s="129"/>
      <c r="DG92" s="129"/>
      <c r="DH92" s="129"/>
      <c r="DI92" s="129"/>
      <c r="DJ92" s="129"/>
      <c r="DK92" s="129"/>
      <c r="DL92" s="129"/>
      <c r="DM92" s="129"/>
      <c r="DN92" s="129"/>
      <c r="DO92" s="129"/>
      <c r="DP92" s="129"/>
      <c r="DQ92" s="129"/>
      <c r="DR92" s="129"/>
      <c r="DS92" s="129"/>
      <c r="DT92" s="129"/>
      <c r="DU92" s="129"/>
      <c r="DV92" s="129"/>
      <c r="DW92" s="129"/>
      <c r="DX92" s="129"/>
      <c r="DY92" s="129"/>
      <c r="DZ92" s="129"/>
      <c r="EA92" s="129"/>
      <c r="EB92" s="129"/>
      <c r="EC92" s="129"/>
      <c r="ED92" s="129"/>
      <c r="EE92" s="129"/>
      <c r="EF92" s="129"/>
      <c r="EG92" s="129"/>
      <c r="EH92" s="129"/>
      <c r="EI92" s="129"/>
      <c r="EJ92" s="129"/>
      <c r="EK92" s="129"/>
      <c r="EL92" s="129"/>
      <c r="EM92" s="129"/>
      <c r="EN92" s="129"/>
      <c r="EO92" s="129"/>
      <c r="EP92" s="129"/>
      <c r="EQ92" s="129"/>
      <c r="ER92" s="129"/>
      <c r="ES92" s="129"/>
      <c r="ET92" s="129"/>
      <c r="EU92" s="129"/>
      <c r="EV92" s="129"/>
    </row>
    <row r="93" spans="2:152" ht="31.5" customHeight="1" x14ac:dyDescent="0.2">
      <c r="AN93" s="129"/>
      <c r="AO93" s="129"/>
      <c r="AP93" s="129"/>
      <c r="AQ93" s="129"/>
      <c r="AR93" s="129"/>
      <c r="AS93" s="129"/>
      <c r="AT93" s="129"/>
      <c r="AU93" s="129"/>
      <c r="AV93" s="129"/>
      <c r="AW93" s="129"/>
      <c r="AX93" s="129"/>
      <c r="AY93" s="129"/>
      <c r="AZ93" s="129"/>
      <c r="BA93" s="129"/>
      <c r="BB93" s="129"/>
      <c r="BC93" s="129"/>
      <c r="BD93" s="129"/>
      <c r="BP93" s="129"/>
      <c r="BQ93" s="129"/>
      <c r="BR93" s="129"/>
      <c r="BS93" s="129"/>
      <c r="BT93" s="129"/>
      <c r="BU93" s="129"/>
      <c r="BV93" s="129"/>
      <c r="BW93" s="129"/>
      <c r="BX93" s="129"/>
      <c r="BY93" s="129"/>
      <c r="BZ93" s="129"/>
      <c r="CA93" s="129"/>
      <c r="CB93" s="129"/>
      <c r="CC93" s="129"/>
      <c r="CD93" s="129"/>
      <c r="CE93" s="129"/>
      <c r="CF93" s="129"/>
      <c r="CG93" s="129"/>
      <c r="CH93" s="129"/>
      <c r="CI93" s="129"/>
      <c r="CJ93" s="129"/>
      <c r="CK93" s="129"/>
      <c r="CL93" s="129"/>
      <c r="CM93" s="129"/>
      <c r="CN93" s="129"/>
      <c r="CO93" s="129"/>
      <c r="CP93" s="129"/>
      <c r="CQ93" s="129"/>
      <c r="CR93" s="129"/>
      <c r="CS93" s="129"/>
      <c r="CT93" s="129"/>
      <c r="CU93" s="129"/>
      <c r="CV93" s="129"/>
      <c r="CW93" s="129"/>
      <c r="CX93" s="129"/>
      <c r="CY93" s="129"/>
      <c r="CZ93" s="129"/>
      <c r="DA93" s="129"/>
      <c r="DB93" s="129"/>
      <c r="DC93" s="129"/>
      <c r="DD93" s="129"/>
      <c r="DE93" s="129"/>
      <c r="DF93" s="129"/>
      <c r="DG93" s="129"/>
      <c r="DH93" s="129"/>
      <c r="DI93" s="129"/>
      <c r="DJ93" s="129"/>
      <c r="DK93" s="129"/>
      <c r="DL93" s="129"/>
      <c r="DM93" s="129"/>
      <c r="DN93" s="129"/>
      <c r="DO93" s="129"/>
      <c r="DP93" s="129"/>
      <c r="DQ93" s="129"/>
      <c r="DR93" s="129"/>
      <c r="DS93" s="129"/>
      <c r="DT93" s="129"/>
      <c r="DU93" s="129"/>
      <c r="DV93" s="129"/>
      <c r="DW93" s="129"/>
      <c r="DX93" s="129"/>
      <c r="DY93" s="129"/>
      <c r="DZ93" s="129"/>
      <c r="EA93" s="129"/>
      <c r="EB93" s="129"/>
      <c r="EC93" s="129"/>
      <c r="ED93" s="129"/>
      <c r="EE93" s="129"/>
      <c r="EF93" s="129"/>
      <c r="EG93" s="129"/>
      <c r="EH93" s="129"/>
      <c r="EI93" s="129"/>
      <c r="EJ93" s="129"/>
      <c r="EK93" s="129"/>
      <c r="EL93" s="129"/>
      <c r="EM93" s="129"/>
      <c r="EN93" s="129"/>
      <c r="EO93" s="129"/>
      <c r="EP93" s="129"/>
      <c r="EQ93" s="129"/>
      <c r="ER93" s="129"/>
      <c r="ES93" s="129"/>
      <c r="ET93" s="129"/>
      <c r="EU93" s="129"/>
      <c r="EV93" s="129"/>
    </row>
    <row r="94" spans="2:152" ht="21.6" customHeight="1" x14ac:dyDescent="0.2">
      <c r="AN94" s="129"/>
      <c r="AO94" s="129"/>
      <c r="AP94" s="129"/>
      <c r="AQ94" s="129"/>
      <c r="AR94" s="129"/>
      <c r="AS94" s="129"/>
      <c r="AT94" s="129"/>
      <c r="AU94" s="129"/>
      <c r="AV94" s="129"/>
      <c r="AW94" s="129"/>
      <c r="AX94" s="129"/>
      <c r="AY94" s="129"/>
      <c r="AZ94" s="129"/>
      <c r="BA94" s="129"/>
      <c r="BB94" s="129"/>
      <c r="BC94" s="129"/>
      <c r="BD94" s="129"/>
      <c r="BF94" s="129"/>
      <c r="BH94" s="129"/>
      <c r="BI94" s="129"/>
      <c r="BJ94" s="129"/>
      <c r="BK94" s="132"/>
      <c r="BL94" s="132"/>
      <c r="BM94" s="129"/>
      <c r="BN94" s="129"/>
      <c r="BO94" s="129"/>
      <c r="BP94" s="129"/>
      <c r="BQ94" s="129"/>
      <c r="BR94" s="129"/>
      <c r="BS94" s="129"/>
      <c r="BT94" s="129"/>
      <c r="BU94" s="129"/>
      <c r="BV94" s="129"/>
      <c r="BW94" s="129"/>
      <c r="BX94" s="129"/>
      <c r="BY94" s="129"/>
      <c r="BZ94" s="129"/>
      <c r="CA94" s="129"/>
      <c r="CB94" s="129"/>
      <c r="CC94" s="129"/>
      <c r="CD94" s="129"/>
      <c r="CE94" s="129"/>
      <c r="CF94" s="129"/>
      <c r="CG94" s="129"/>
      <c r="CH94" s="129"/>
      <c r="CI94" s="129"/>
      <c r="CJ94" s="129"/>
      <c r="CK94" s="129"/>
      <c r="CL94" s="129"/>
      <c r="CM94" s="129"/>
      <c r="CN94" s="129"/>
      <c r="CO94" s="129"/>
      <c r="CP94" s="129"/>
      <c r="CQ94" s="129"/>
      <c r="CR94" s="129"/>
      <c r="CS94" s="129"/>
      <c r="CT94" s="129"/>
      <c r="CU94" s="129"/>
      <c r="CV94" s="129"/>
      <c r="CW94" s="129"/>
      <c r="CX94" s="129"/>
      <c r="CY94" s="129"/>
      <c r="CZ94" s="129"/>
      <c r="DA94" s="129"/>
      <c r="DB94" s="129"/>
      <c r="DC94" s="129"/>
      <c r="DD94" s="129"/>
      <c r="DE94" s="129"/>
      <c r="DF94" s="129"/>
      <c r="DG94" s="129"/>
      <c r="DH94" s="129"/>
      <c r="DI94" s="129"/>
      <c r="DJ94" s="129"/>
      <c r="DK94" s="129"/>
      <c r="DL94" s="129"/>
      <c r="DM94" s="129"/>
      <c r="DN94" s="129"/>
      <c r="DO94" s="129"/>
      <c r="DP94" s="129"/>
      <c r="DQ94" s="129"/>
      <c r="DR94" s="129"/>
      <c r="DS94" s="129"/>
      <c r="DT94" s="129"/>
      <c r="DU94" s="129"/>
      <c r="DV94" s="129"/>
      <c r="DW94" s="129"/>
      <c r="DX94" s="129"/>
      <c r="DY94" s="129"/>
      <c r="DZ94" s="129"/>
      <c r="EA94" s="129"/>
      <c r="EB94" s="129"/>
      <c r="EC94" s="129"/>
      <c r="ED94" s="129"/>
      <c r="EE94" s="129"/>
      <c r="EF94" s="129"/>
      <c r="EG94" s="129"/>
      <c r="EH94" s="129"/>
      <c r="EI94" s="129"/>
      <c r="EJ94" s="129"/>
      <c r="EK94" s="129"/>
      <c r="EL94" s="129"/>
      <c r="EM94" s="129"/>
      <c r="EN94" s="129"/>
      <c r="EO94" s="129"/>
      <c r="EP94" s="129"/>
      <c r="EQ94" s="129"/>
      <c r="ER94" s="129"/>
      <c r="ES94" s="129"/>
      <c r="ET94" s="129"/>
      <c r="EU94" s="129"/>
      <c r="EV94" s="129"/>
    </row>
    <row r="95" spans="2:152" ht="31.5" customHeight="1" x14ac:dyDescent="0.2">
      <c r="AN95" s="129"/>
      <c r="AO95" s="129"/>
      <c r="AP95" s="129"/>
      <c r="AQ95" s="129"/>
      <c r="AR95" s="129"/>
      <c r="AS95" s="129"/>
      <c r="AT95" s="129"/>
      <c r="AU95" s="129"/>
      <c r="AV95" s="129"/>
      <c r="AW95" s="129"/>
      <c r="AX95" s="129"/>
      <c r="AY95" s="129"/>
      <c r="AZ95" s="129"/>
      <c r="BA95" s="129"/>
      <c r="BB95" s="129"/>
      <c r="BC95" s="129"/>
      <c r="BD95" s="129"/>
      <c r="BF95" s="129"/>
      <c r="BG95" s="129"/>
      <c r="BH95" s="129"/>
      <c r="BI95" s="129"/>
      <c r="BJ95" s="129"/>
      <c r="BK95" s="129"/>
      <c r="BL95" s="132"/>
      <c r="BM95" s="129"/>
      <c r="BN95" s="129"/>
      <c r="BO95" s="129"/>
      <c r="BP95" s="129"/>
      <c r="BQ95" s="129"/>
      <c r="BR95" s="129"/>
      <c r="BS95" s="129"/>
      <c r="BT95" s="129"/>
      <c r="BU95" s="129"/>
      <c r="BV95" s="129"/>
      <c r="BW95" s="129"/>
      <c r="BX95" s="129"/>
      <c r="BY95" s="129"/>
      <c r="BZ95" s="129"/>
      <c r="CA95" s="129"/>
      <c r="CB95" s="129"/>
      <c r="CC95" s="129"/>
      <c r="CD95" s="129"/>
      <c r="CE95" s="129"/>
      <c r="CF95" s="129"/>
      <c r="CG95" s="129"/>
      <c r="CH95" s="129"/>
      <c r="CI95" s="129"/>
      <c r="CJ95" s="129"/>
      <c r="CK95" s="129"/>
      <c r="CL95" s="129"/>
      <c r="CM95" s="129"/>
      <c r="CN95" s="129"/>
      <c r="CO95" s="129"/>
      <c r="CP95" s="129"/>
      <c r="CQ95" s="129"/>
      <c r="CR95" s="129"/>
      <c r="CS95" s="129"/>
      <c r="CT95" s="129"/>
      <c r="CU95" s="129"/>
      <c r="CV95" s="129"/>
      <c r="CW95" s="129"/>
      <c r="CX95" s="129"/>
      <c r="CY95" s="129"/>
      <c r="CZ95" s="129"/>
      <c r="DA95" s="129"/>
      <c r="DB95" s="129"/>
      <c r="DC95" s="129"/>
      <c r="DD95" s="129"/>
      <c r="DE95" s="129"/>
      <c r="DF95" s="129"/>
      <c r="DG95" s="129"/>
      <c r="DH95" s="129"/>
      <c r="DI95" s="129"/>
      <c r="DJ95" s="129"/>
      <c r="DK95" s="129"/>
      <c r="DL95" s="129"/>
      <c r="DM95" s="129"/>
      <c r="DN95" s="129"/>
      <c r="DO95" s="129"/>
      <c r="DP95" s="129"/>
      <c r="DQ95" s="129"/>
      <c r="DR95" s="129"/>
      <c r="DS95" s="129"/>
      <c r="DT95" s="129"/>
      <c r="DU95" s="129"/>
      <c r="DV95" s="129"/>
      <c r="DW95" s="129"/>
      <c r="DX95" s="129"/>
      <c r="DY95" s="129"/>
      <c r="DZ95" s="129"/>
      <c r="EA95" s="129"/>
      <c r="EB95" s="129"/>
      <c r="EC95" s="129"/>
      <c r="ED95" s="129"/>
      <c r="EE95" s="129"/>
      <c r="EF95" s="129"/>
      <c r="EG95" s="129"/>
      <c r="EH95" s="129"/>
      <c r="EI95" s="129"/>
      <c r="EJ95" s="129"/>
      <c r="EK95" s="129"/>
      <c r="EL95" s="129"/>
      <c r="EM95" s="129"/>
      <c r="EN95" s="129"/>
      <c r="EO95" s="129"/>
      <c r="EP95" s="129"/>
      <c r="EQ95" s="129"/>
      <c r="ER95" s="129"/>
      <c r="ES95" s="129"/>
      <c r="ET95" s="129"/>
      <c r="EU95" s="129"/>
      <c r="EV95" s="129"/>
    </row>
    <row r="96" spans="2:152" ht="21.6" customHeight="1" x14ac:dyDescent="0.2">
      <c r="AN96" s="129"/>
      <c r="AO96" s="129"/>
      <c r="AP96" s="129"/>
      <c r="AQ96" s="129"/>
      <c r="AR96" s="129"/>
      <c r="AS96" s="129"/>
      <c r="AT96" s="129"/>
      <c r="AU96" s="129"/>
      <c r="AV96" s="129"/>
      <c r="AW96" s="129"/>
      <c r="AX96" s="129"/>
      <c r="AY96" s="129"/>
      <c r="AZ96" s="129"/>
      <c r="BA96" s="129"/>
      <c r="BB96" s="129"/>
      <c r="BC96" s="129"/>
      <c r="BD96" s="129"/>
      <c r="BK96" s="129"/>
      <c r="BN96" s="129"/>
      <c r="BO96" s="129"/>
      <c r="BP96" s="129"/>
      <c r="BQ96" s="129"/>
      <c r="BR96" s="129"/>
      <c r="BS96" s="129"/>
      <c r="BT96" s="129"/>
      <c r="BU96" s="129"/>
      <c r="BV96" s="129"/>
      <c r="BW96" s="129"/>
      <c r="BX96" s="129"/>
      <c r="BY96" s="129"/>
      <c r="BZ96" s="129"/>
      <c r="CA96" s="129"/>
      <c r="CB96" s="129"/>
      <c r="CC96" s="129"/>
      <c r="CD96" s="129"/>
      <c r="CE96" s="129"/>
      <c r="CF96" s="129"/>
      <c r="CG96" s="129"/>
      <c r="CH96" s="129"/>
      <c r="CI96" s="129"/>
      <c r="CJ96" s="129"/>
      <c r="CK96" s="129"/>
      <c r="CL96" s="129"/>
      <c r="CM96" s="129"/>
      <c r="CN96" s="129"/>
      <c r="CO96" s="129"/>
      <c r="CP96" s="129"/>
      <c r="CQ96" s="129"/>
      <c r="CR96" s="129"/>
      <c r="CS96" s="129"/>
      <c r="CT96" s="129"/>
      <c r="CU96" s="129"/>
      <c r="CV96" s="129"/>
      <c r="CW96" s="129"/>
      <c r="CX96" s="129"/>
      <c r="CY96" s="129"/>
      <c r="CZ96" s="129"/>
      <c r="DA96" s="129"/>
      <c r="DB96" s="129"/>
      <c r="DC96" s="129"/>
      <c r="DD96" s="129"/>
      <c r="DE96" s="129"/>
      <c r="DF96" s="129"/>
      <c r="DG96" s="129"/>
      <c r="DH96" s="129"/>
      <c r="DI96" s="129"/>
      <c r="DJ96" s="129"/>
      <c r="DK96" s="129"/>
      <c r="DL96" s="129"/>
      <c r="DM96" s="129"/>
      <c r="DN96" s="129"/>
      <c r="DO96" s="129"/>
      <c r="DP96" s="129"/>
      <c r="DQ96" s="129"/>
      <c r="DR96" s="129"/>
      <c r="DS96" s="129"/>
      <c r="DT96" s="129"/>
      <c r="DU96" s="129"/>
      <c r="DV96" s="129"/>
      <c r="DW96" s="129"/>
      <c r="DX96" s="129"/>
      <c r="DY96" s="129"/>
      <c r="DZ96" s="129"/>
      <c r="EA96" s="129"/>
      <c r="EB96" s="129"/>
      <c r="EC96" s="129"/>
      <c r="ED96" s="129"/>
      <c r="EE96" s="129"/>
      <c r="EF96" s="129"/>
      <c r="EG96" s="129"/>
      <c r="EH96" s="129"/>
      <c r="EI96" s="129"/>
      <c r="EJ96" s="129"/>
      <c r="EK96" s="129"/>
      <c r="EL96" s="129"/>
      <c r="EM96" s="129"/>
      <c r="EN96" s="129"/>
      <c r="EO96" s="129"/>
      <c r="EP96" s="129"/>
      <c r="EQ96" s="129"/>
      <c r="ER96" s="129"/>
      <c r="ES96" s="129"/>
      <c r="ET96" s="129"/>
      <c r="EU96" s="129"/>
      <c r="EV96" s="129"/>
    </row>
    <row r="97" spans="40:152" ht="30.75" customHeight="1" x14ac:dyDescent="0.2">
      <c r="AN97" s="129"/>
      <c r="AO97" s="129"/>
      <c r="AP97" s="129"/>
      <c r="AQ97" s="129"/>
      <c r="AR97" s="129"/>
      <c r="AS97" s="129"/>
      <c r="AT97" s="129"/>
      <c r="AU97" s="129"/>
      <c r="AV97" s="129"/>
      <c r="AW97" s="129"/>
      <c r="AX97" s="129"/>
      <c r="AY97" s="129"/>
      <c r="AZ97" s="129"/>
      <c r="BA97" s="129"/>
      <c r="BB97" s="129"/>
      <c r="BC97" s="129"/>
      <c r="BD97" s="129"/>
      <c r="BP97" s="129"/>
      <c r="BQ97" s="129"/>
      <c r="BR97" s="129"/>
      <c r="BS97" s="129"/>
      <c r="BT97" s="129"/>
      <c r="BU97" s="129"/>
      <c r="BV97" s="129"/>
      <c r="BW97" s="129"/>
      <c r="BX97" s="129"/>
      <c r="BY97" s="129"/>
      <c r="BZ97" s="129"/>
      <c r="CA97" s="129"/>
      <c r="CB97" s="129"/>
      <c r="CC97" s="129"/>
      <c r="CD97" s="129"/>
      <c r="CE97" s="129"/>
      <c r="CF97" s="129"/>
      <c r="CG97" s="129"/>
      <c r="CH97" s="129"/>
      <c r="CI97" s="129"/>
      <c r="CJ97" s="129"/>
      <c r="CK97" s="129"/>
      <c r="CL97" s="129"/>
      <c r="CM97" s="129"/>
      <c r="CN97" s="129"/>
      <c r="CO97" s="129"/>
      <c r="CP97" s="129"/>
      <c r="CQ97" s="129"/>
      <c r="CR97" s="129"/>
      <c r="CS97" s="129"/>
      <c r="CT97" s="129"/>
      <c r="CU97" s="129"/>
      <c r="CV97" s="129"/>
      <c r="CW97" s="129"/>
      <c r="CX97" s="129"/>
      <c r="CY97" s="129"/>
      <c r="CZ97" s="129"/>
      <c r="DA97" s="129"/>
      <c r="DB97" s="129"/>
      <c r="DC97" s="129"/>
      <c r="DD97" s="129"/>
      <c r="DE97" s="129"/>
      <c r="DF97" s="129"/>
      <c r="DG97" s="129"/>
      <c r="DH97" s="129"/>
      <c r="DI97" s="129"/>
      <c r="DJ97" s="129"/>
      <c r="DK97" s="129"/>
      <c r="DL97" s="129"/>
      <c r="DM97" s="129"/>
      <c r="DN97" s="129"/>
      <c r="DO97" s="129"/>
      <c r="DP97" s="129"/>
      <c r="DQ97" s="129"/>
      <c r="DR97" s="129"/>
      <c r="DS97" s="129"/>
      <c r="DT97" s="129"/>
      <c r="DU97" s="129"/>
      <c r="DV97" s="129"/>
      <c r="DW97" s="129"/>
      <c r="DX97" s="129"/>
      <c r="DY97" s="129"/>
      <c r="DZ97" s="129"/>
      <c r="EA97" s="129"/>
      <c r="EB97" s="129"/>
      <c r="EC97" s="129"/>
      <c r="ED97" s="129"/>
      <c r="EE97" s="129"/>
      <c r="EF97" s="129"/>
      <c r="EG97" s="129"/>
      <c r="EH97" s="129"/>
      <c r="EI97" s="129"/>
      <c r="EJ97" s="129"/>
      <c r="EK97" s="129"/>
      <c r="EL97" s="129"/>
      <c r="EM97" s="129"/>
      <c r="EN97" s="129"/>
      <c r="EO97" s="129"/>
      <c r="EP97" s="129"/>
      <c r="EQ97" s="129"/>
      <c r="ER97" s="129"/>
      <c r="ES97" s="129"/>
      <c r="ET97" s="129"/>
      <c r="EU97" s="129"/>
      <c r="EV97" s="129"/>
    </row>
    <row r="98" spans="40:152" ht="21.6" customHeight="1" x14ac:dyDescent="0.2">
      <c r="AN98" s="129"/>
      <c r="AO98" s="129"/>
      <c r="AP98" s="129"/>
      <c r="AQ98" s="129"/>
      <c r="AR98" s="129"/>
      <c r="AS98" s="129"/>
      <c r="AT98" s="129"/>
      <c r="AU98" s="129"/>
      <c r="AV98" s="129"/>
      <c r="AW98" s="129"/>
      <c r="AX98" s="129"/>
      <c r="AY98" s="129"/>
      <c r="AZ98" s="129"/>
      <c r="BA98" s="129"/>
      <c r="BB98" s="129"/>
      <c r="BC98" s="129"/>
      <c r="BD98" s="129"/>
      <c r="BF98" s="129"/>
      <c r="BG98" s="129"/>
      <c r="BH98" s="129"/>
      <c r="BI98" s="129"/>
      <c r="BJ98" s="129"/>
      <c r="BP98" s="129"/>
      <c r="BQ98" s="129"/>
      <c r="BR98" s="129"/>
      <c r="BS98" s="129"/>
      <c r="BT98" s="129"/>
      <c r="BU98" s="129"/>
      <c r="BV98" s="129"/>
      <c r="BW98" s="129"/>
      <c r="BX98" s="129"/>
      <c r="BY98" s="129"/>
      <c r="BZ98" s="129"/>
      <c r="CA98" s="129"/>
      <c r="CB98" s="129"/>
      <c r="CC98" s="129"/>
      <c r="CD98" s="129"/>
      <c r="CE98" s="129"/>
      <c r="CF98" s="129"/>
      <c r="CG98" s="129"/>
      <c r="CH98" s="129"/>
      <c r="CI98" s="129"/>
      <c r="CJ98" s="129"/>
      <c r="CK98" s="129"/>
      <c r="CL98" s="129"/>
      <c r="CM98" s="129"/>
      <c r="CN98" s="129"/>
      <c r="CO98" s="129"/>
      <c r="CP98" s="129"/>
      <c r="CQ98" s="129"/>
      <c r="CR98" s="129"/>
      <c r="CS98" s="129"/>
      <c r="CT98" s="129"/>
      <c r="CU98" s="129"/>
      <c r="CV98" s="129"/>
      <c r="CW98" s="129"/>
      <c r="CX98" s="129"/>
      <c r="CY98" s="129"/>
      <c r="CZ98" s="129"/>
      <c r="DA98" s="129"/>
      <c r="DB98" s="129"/>
      <c r="DC98" s="129"/>
      <c r="DD98" s="129"/>
      <c r="DE98" s="129"/>
      <c r="DF98" s="129"/>
      <c r="DG98" s="129"/>
      <c r="DH98" s="129"/>
      <c r="DI98" s="129"/>
      <c r="DJ98" s="129"/>
      <c r="DK98" s="129"/>
      <c r="DL98" s="129"/>
      <c r="DM98" s="129"/>
      <c r="DN98" s="129"/>
      <c r="DO98" s="129"/>
      <c r="DP98" s="129"/>
      <c r="DQ98" s="129"/>
      <c r="DR98" s="129"/>
      <c r="DS98" s="129"/>
      <c r="DT98" s="129"/>
      <c r="DU98" s="129"/>
      <c r="DV98" s="129"/>
      <c r="DW98" s="129"/>
      <c r="DX98" s="129"/>
      <c r="DY98" s="129"/>
      <c r="DZ98" s="129"/>
      <c r="EA98" s="129"/>
      <c r="EB98" s="129"/>
      <c r="EC98" s="129"/>
      <c r="ED98" s="129"/>
      <c r="EE98" s="129"/>
      <c r="EF98" s="129"/>
      <c r="EG98" s="129"/>
      <c r="EH98" s="129"/>
      <c r="EI98" s="129"/>
      <c r="EJ98" s="129"/>
      <c r="EK98" s="129"/>
      <c r="EL98" s="129"/>
      <c r="EM98" s="129"/>
      <c r="EN98" s="129"/>
      <c r="EO98" s="129"/>
      <c r="EP98" s="129"/>
      <c r="EQ98" s="129"/>
      <c r="ER98" s="129"/>
      <c r="ES98" s="129"/>
      <c r="ET98" s="129"/>
      <c r="EU98" s="129"/>
      <c r="EV98" s="129"/>
    </row>
    <row r="99" spans="40:152" ht="30.75" customHeight="1" x14ac:dyDescent="0.2">
      <c r="AN99" s="129"/>
      <c r="AO99" s="129"/>
      <c r="AP99" s="129"/>
      <c r="AQ99" s="129"/>
      <c r="AR99" s="129"/>
      <c r="AS99" s="129"/>
      <c r="AT99" s="129"/>
      <c r="AU99" s="129"/>
      <c r="AV99" s="129"/>
      <c r="BE99" s="131"/>
      <c r="BF99" s="129"/>
      <c r="BG99" s="129"/>
      <c r="BH99" s="129"/>
      <c r="BI99" s="129"/>
      <c r="BJ99" s="129"/>
      <c r="BK99" s="129"/>
      <c r="BL99" s="129"/>
      <c r="BM99" s="129"/>
      <c r="BN99" s="129"/>
      <c r="BO99" s="129"/>
      <c r="BP99" s="129"/>
      <c r="BQ99" s="129"/>
      <c r="BR99" s="129"/>
      <c r="BS99" s="129"/>
      <c r="BT99" s="129"/>
      <c r="BU99" s="129"/>
      <c r="BV99" s="129"/>
      <c r="BW99" s="129"/>
      <c r="BX99" s="129"/>
      <c r="BY99" s="129"/>
      <c r="BZ99" s="129"/>
      <c r="CA99" s="129"/>
      <c r="CB99" s="129"/>
      <c r="CC99" s="129"/>
      <c r="CD99" s="129"/>
      <c r="CE99" s="129"/>
      <c r="CF99" s="129"/>
      <c r="CG99" s="129"/>
      <c r="CH99" s="129"/>
      <c r="CI99" s="129"/>
      <c r="CJ99" s="129"/>
      <c r="CK99" s="129"/>
      <c r="CL99" s="129"/>
      <c r="CM99" s="129"/>
      <c r="CN99" s="129"/>
      <c r="CO99" s="129"/>
      <c r="CP99" s="129"/>
      <c r="CQ99" s="129"/>
      <c r="CR99" s="129"/>
      <c r="CS99" s="129"/>
      <c r="CT99" s="129"/>
      <c r="CU99" s="129"/>
      <c r="CV99" s="129"/>
      <c r="CW99" s="129"/>
      <c r="CX99" s="129"/>
      <c r="CY99" s="129"/>
      <c r="CZ99" s="129"/>
      <c r="DA99" s="129"/>
      <c r="DB99" s="129"/>
      <c r="DC99" s="129"/>
      <c r="DD99" s="129"/>
      <c r="DE99" s="129"/>
      <c r="DF99" s="129"/>
      <c r="DG99" s="129"/>
      <c r="DH99" s="129"/>
      <c r="DI99" s="129"/>
      <c r="DJ99" s="129"/>
      <c r="DK99" s="129"/>
      <c r="DL99" s="129"/>
      <c r="DM99" s="129"/>
      <c r="DN99" s="129"/>
      <c r="DO99" s="129"/>
      <c r="DP99" s="129"/>
      <c r="DQ99" s="129"/>
      <c r="DR99" s="129"/>
      <c r="DS99" s="129"/>
      <c r="DT99" s="129"/>
      <c r="DU99" s="129"/>
      <c r="DV99" s="129"/>
      <c r="DW99" s="129"/>
      <c r="DX99" s="129"/>
      <c r="DY99" s="129"/>
      <c r="DZ99" s="129"/>
      <c r="EA99" s="129"/>
      <c r="EB99" s="129"/>
      <c r="EC99" s="129"/>
      <c r="ED99" s="129"/>
      <c r="EE99" s="129"/>
      <c r="EF99" s="129"/>
      <c r="EG99" s="129"/>
      <c r="EH99" s="129"/>
      <c r="EI99" s="129"/>
      <c r="EJ99" s="129"/>
      <c r="EK99" s="129"/>
      <c r="EL99" s="129"/>
      <c r="EM99" s="129"/>
      <c r="EN99" s="129"/>
      <c r="EO99" s="129"/>
      <c r="EP99" s="129"/>
      <c r="EQ99" s="129"/>
      <c r="ER99" s="129"/>
      <c r="ES99" s="129"/>
      <c r="ET99" s="129"/>
      <c r="EU99" s="129"/>
      <c r="EV99" s="129"/>
    </row>
    <row r="100" spans="40:152" ht="21.6" customHeight="1" x14ac:dyDescent="0.2">
      <c r="BF100" s="129"/>
      <c r="BG100" s="129"/>
      <c r="BH100" s="129"/>
      <c r="BI100" s="129"/>
      <c r="BJ100" s="129"/>
      <c r="BK100" s="129"/>
      <c r="BL100" s="129"/>
      <c r="BM100" s="129"/>
      <c r="BN100" s="129"/>
      <c r="BO100" s="129"/>
      <c r="BP100" s="129"/>
      <c r="BQ100" s="129"/>
      <c r="BR100" s="129"/>
      <c r="BS100" s="129"/>
      <c r="BT100" s="129"/>
      <c r="BU100" s="129"/>
      <c r="BV100" s="129"/>
      <c r="BW100" s="129"/>
      <c r="BX100" s="129"/>
      <c r="BY100" s="129"/>
      <c r="BZ100" s="129"/>
      <c r="CA100" s="129"/>
      <c r="CB100" s="129"/>
      <c r="CC100" s="129"/>
      <c r="CD100" s="129"/>
      <c r="CE100" s="129"/>
      <c r="CF100" s="129"/>
      <c r="CG100" s="129"/>
      <c r="CH100" s="129"/>
      <c r="CI100" s="129"/>
      <c r="CJ100" s="129"/>
      <c r="CK100" s="129"/>
      <c r="CL100" s="129"/>
      <c r="CM100" s="129"/>
      <c r="CN100" s="129"/>
      <c r="CO100" s="129"/>
      <c r="CP100" s="129"/>
      <c r="CQ100" s="129"/>
      <c r="CR100" s="129"/>
      <c r="CS100" s="129"/>
      <c r="CT100" s="129"/>
      <c r="CU100" s="129"/>
      <c r="CV100" s="129"/>
      <c r="CW100" s="129"/>
      <c r="CX100" s="129"/>
      <c r="CY100" s="129"/>
      <c r="CZ100" s="129"/>
      <c r="DA100" s="129"/>
      <c r="DB100" s="129"/>
      <c r="DC100" s="129"/>
      <c r="DD100" s="129"/>
      <c r="DE100" s="129"/>
      <c r="DF100" s="129"/>
      <c r="DG100" s="129"/>
      <c r="DH100" s="129"/>
      <c r="DI100" s="129"/>
      <c r="DJ100" s="129"/>
      <c r="DK100" s="129"/>
      <c r="DL100" s="129"/>
      <c r="DM100" s="129"/>
      <c r="DN100" s="129"/>
      <c r="DO100" s="129"/>
      <c r="DP100" s="129"/>
      <c r="DQ100" s="129"/>
      <c r="DR100" s="129"/>
      <c r="DS100" s="129"/>
      <c r="DT100" s="129"/>
      <c r="DU100" s="129"/>
      <c r="DV100" s="129"/>
      <c r="DW100" s="129"/>
      <c r="DX100" s="129"/>
      <c r="DY100" s="129"/>
      <c r="DZ100" s="129"/>
      <c r="EA100" s="129"/>
      <c r="EB100" s="129"/>
      <c r="EC100" s="129"/>
      <c r="ED100" s="129"/>
      <c r="EE100" s="129"/>
      <c r="EF100" s="129"/>
      <c r="EG100" s="129"/>
      <c r="EH100" s="129"/>
      <c r="EI100" s="129"/>
      <c r="EJ100" s="129"/>
      <c r="EK100" s="129"/>
      <c r="EL100" s="129"/>
      <c r="EM100" s="129"/>
      <c r="EN100" s="129"/>
      <c r="EO100" s="129"/>
      <c r="EP100" s="129"/>
      <c r="EQ100" s="129"/>
      <c r="ER100" s="129"/>
      <c r="ES100" s="129"/>
      <c r="ET100" s="129"/>
      <c r="EU100" s="129"/>
      <c r="EV100" s="129"/>
    </row>
    <row r="101" spans="40:152" ht="30.75" customHeight="1" x14ac:dyDescent="0.2">
      <c r="BF101" s="129"/>
      <c r="BG101" s="129"/>
      <c r="BH101" s="129"/>
      <c r="BI101" s="129"/>
      <c r="BJ101" s="129"/>
      <c r="BK101" s="129"/>
      <c r="BL101" s="129"/>
      <c r="BM101" s="129"/>
      <c r="BN101" s="129"/>
      <c r="BO101" s="129"/>
      <c r="BP101" s="129"/>
      <c r="BQ101" s="129"/>
      <c r="BR101" s="129"/>
      <c r="BS101" s="129"/>
      <c r="BT101" s="129"/>
      <c r="BU101" s="129"/>
      <c r="BV101" s="129"/>
      <c r="BW101" s="129"/>
      <c r="BX101" s="129"/>
      <c r="BY101" s="129"/>
      <c r="BZ101" s="129"/>
      <c r="CA101" s="129"/>
      <c r="CB101" s="129"/>
      <c r="CC101" s="129"/>
      <c r="CD101" s="129"/>
      <c r="CE101" s="129"/>
      <c r="CF101" s="129"/>
      <c r="CG101" s="129"/>
      <c r="CH101" s="129"/>
      <c r="CI101" s="129"/>
      <c r="CJ101" s="129"/>
      <c r="CK101" s="129"/>
      <c r="CL101" s="129"/>
      <c r="CM101" s="129"/>
      <c r="CN101" s="129"/>
      <c r="CO101" s="129"/>
      <c r="CP101" s="129"/>
      <c r="CQ101" s="129"/>
      <c r="CR101" s="129"/>
      <c r="CS101" s="129"/>
      <c r="CT101" s="129"/>
      <c r="CU101" s="129"/>
      <c r="CV101" s="129"/>
      <c r="CW101" s="129"/>
      <c r="CX101" s="129"/>
      <c r="CY101" s="129"/>
      <c r="CZ101" s="129"/>
      <c r="DA101" s="129"/>
      <c r="DB101" s="129"/>
      <c r="DC101" s="129"/>
      <c r="DD101" s="129"/>
      <c r="DE101" s="129"/>
      <c r="DF101" s="129"/>
      <c r="DG101" s="129"/>
      <c r="DH101" s="129"/>
      <c r="DI101" s="129"/>
      <c r="DJ101" s="129"/>
      <c r="DK101" s="129"/>
      <c r="DL101" s="129"/>
      <c r="DM101" s="129"/>
      <c r="DN101" s="129"/>
      <c r="DO101" s="129"/>
      <c r="DP101" s="129"/>
      <c r="DQ101" s="129"/>
      <c r="DR101" s="129"/>
      <c r="DS101" s="129"/>
      <c r="DT101" s="129"/>
      <c r="DU101" s="129"/>
      <c r="DV101" s="129"/>
      <c r="DW101" s="129"/>
      <c r="DX101" s="129"/>
      <c r="DY101" s="129"/>
      <c r="DZ101" s="129"/>
      <c r="EA101" s="129"/>
      <c r="EB101" s="129"/>
      <c r="EC101" s="129"/>
      <c r="ED101" s="129"/>
      <c r="EE101" s="129"/>
      <c r="EF101" s="129"/>
      <c r="EG101" s="129"/>
      <c r="EH101" s="129"/>
      <c r="EI101" s="129"/>
      <c r="EJ101" s="129"/>
      <c r="EK101" s="129"/>
      <c r="EL101" s="129"/>
      <c r="EM101" s="129"/>
      <c r="EN101" s="129"/>
      <c r="EO101" s="129"/>
      <c r="EP101" s="129"/>
      <c r="EQ101" s="129"/>
      <c r="ER101" s="129"/>
      <c r="ES101" s="129"/>
      <c r="ET101" s="129"/>
      <c r="EU101" s="129"/>
      <c r="EV101" s="129"/>
    </row>
    <row r="102" spans="40:152" ht="21" customHeight="1" x14ac:dyDescent="0.2">
      <c r="BF102" s="129"/>
      <c r="BG102" s="129"/>
      <c r="BH102" s="129"/>
      <c r="BI102" s="129"/>
      <c r="BJ102" s="129"/>
      <c r="BK102" s="129"/>
      <c r="BL102" s="129"/>
      <c r="BM102" s="129"/>
      <c r="BN102" s="129"/>
      <c r="BO102" s="129"/>
      <c r="BP102" s="129"/>
      <c r="BQ102" s="129"/>
      <c r="BR102" s="129"/>
      <c r="BS102" s="129"/>
      <c r="BT102" s="129"/>
      <c r="BU102" s="129"/>
      <c r="BV102" s="129"/>
      <c r="BW102" s="129"/>
      <c r="BX102" s="129"/>
      <c r="BY102" s="129"/>
      <c r="BZ102" s="129"/>
      <c r="CA102" s="129"/>
      <c r="CB102" s="129"/>
      <c r="CC102" s="129"/>
      <c r="CD102" s="129"/>
      <c r="CE102" s="129"/>
      <c r="CF102" s="129"/>
      <c r="CG102" s="129"/>
      <c r="CH102" s="129"/>
      <c r="CI102" s="129"/>
      <c r="CJ102" s="129"/>
      <c r="CK102" s="129"/>
      <c r="CL102" s="129"/>
      <c r="CM102" s="129"/>
      <c r="CN102" s="129"/>
      <c r="CO102" s="129"/>
      <c r="CP102" s="129"/>
      <c r="CQ102" s="129"/>
      <c r="CR102" s="129"/>
      <c r="CS102" s="129"/>
      <c r="CT102" s="129"/>
      <c r="CU102" s="129"/>
      <c r="CV102" s="129"/>
      <c r="CW102" s="129"/>
      <c r="CX102" s="129"/>
      <c r="CY102" s="129"/>
      <c r="CZ102" s="129"/>
      <c r="DA102" s="129"/>
      <c r="DB102" s="129"/>
      <c r="DC102" s="129"/>
      <c r="DD102" s="129"/>
      <c r="DE102" s="129"/>
      <c r="DF102" s="129"/>
      <c r="DG102" s="129"/>
      <c r="DH102" s="129"/>
      <c r="DI102" s="129"/>
      <c r="DJ102" s="129"/>
      <c r="DK102" s="129"/>
      <c r="DL102" s="129"/>
      <c r="DM102" s="129"/>
      <c r="DN102" s="129"/>
      <c r="DO102" s="129"/>
      <c r="DP102" s="129"/>
      <c r="DQ102" s="129"/>
      <c r="DR102" s="129"/>
      <c r="DS102" s="129"/>
      <c r="DT102" s="129"/>
      <c r="DU102" s="129"/>
      <c r="DV102" s="129"/>
      <c r="DW102" s="129"/>
      <c r="DX102" s="129"/>
      <c r="DY102" s="129"/>
      <c r="DZ102" s="129"/>
      <c r="EA102" s="129"/>
      <c r="EB102" s="129"/>
      <c r="EC102" s="129"/>
      <c r="ED102" s="129"/>
      <c r="EE102" s="129"/>
      <c r="EF102" s="129"/>
      <c r="EG102" s="129"/>
      <c r="EH102" s="129"/>
      <c r="EI102" s="129"/>
      <c r="EJ102" s="129"/>
      <c r="EK102" s="129"/>
      <c r="EL102" s="129"/>
      <c r="EM102" s="129"/>
      <c r="EN102" s="129"/>
      <c r="EO102" s="129"/>
      <c r="EP102" s="129"/>
      <c r="EQ102" s="129"/>
      <c r="ER102" s="129"/>
      <c r="ES102" s="129"/>
      <c r="ET102" s="129"/>
      <c r="EU102" s="129"/>
      <c r="EV102" s="129"/>
    </row>
    <row r="103" spans="40:152" ht="30.75" customHeight="1" x14ac:dyDescent="0.2">
      <c r="BF103" s="129"/>
      <c r="BI103" s="129"/>
      <c r="BJ103" s="129"/>
      <c r="BK103" s="129"/>
      <c r="BL103" s="129"/>
      <c r="BM103" s="129"/>
      <c r="BN103" s="129"/>
      <c r="BO103" s="129"/>
      <c r="BP103" s="129"/>
      <c r="BQ103" s="129"/>
      <c r="BR103" s="129"/>
      <c r="BS103" s="129"/>
      <c r="BT103" s="129"/>
      <c r="BU103" s="129"/>
      <c r="BV103" s="129"/>
      <c r="BW103" s="129"/>
      <c r="BX103" s="129"/>
      <c r="BY103" s="129"/>
      <c r="BZ103" s="129"/>
      <c r="CA103" s="129"/>
      <c r="CB103" s="129"/>
      <c r="CC103" s="129"/>
      <c r="CD103" s="129"/>
      <c r="CE103" s="129"/>
      <c r="CF103" s="129"/>
      <c r="CG103" s="129"/>
      <c r="CH103" s="129"/>
      <c r="CI103" s="129"/>
      <c r="CJ103" s="129"/>
      <c r="CK103" s="129"/>
      <c r="CL103" s="129"/>
      <c r="CM103" s="129"/>
      <c r="CN103" s="129"/>
      <c r="CO103" s="129"/>
      <c r="CP103" s="129"/>
      <c r="CQ103" s="129"/>
      <c r="CR103" s="129"/>
      <c r="CS103" s="129"/>
      <c r="CT103" s="129"/>
      <c r="CU103" s="129"/>
      <c r="CV103" s="129"/>
      <c r="CW103" s="129"/>
      <c r="CX103" s="129"/>
      <c r="CY103" s="129"/>
      <c r="CZ103" s="129"/>
      <c r="DA103" s="129"/>
      <c r="DB103" s="129"/>
      <c r="DC103" s="129"/>
      <c r="DD103" s="129"/>
      <c r="DE103" s="129"/>
      <c r="DF103" s="129"/>
      <c r="DG103" s="129"/>
      <c r="DH103" s="129"/>
      <c r="DI103" s="129"/>
      <c r="DJ103" s="129"/>
      <c r="DK103" s="129"/>
      <c r="DL103" s="129"/>
      <c r="DM103" s="129"/>
      <c r="DN103" s="129"/>
      <c r="DO103" s="129"/>
      <c r="DP103" s="129"/>
      <c r="DQ103" s="129"/>
      <c r="DR103" s="129"/>
      <c r="DS103" s="129"/>
      <c r="DT103" s="129"/>
      <c r="DU103" s="129"/>
      <c r="DV103" s="129"/>
      <c r="DW103" s="129"/>
      <c r="DX103" s="129"/>
      <c r="DY103" s="129"/>
      <c r="DZ103" s="129"/>
      <c r="EA103" s="129"/>
      <c r="EB103" s="129"/>
      <c r="EC103" s="129"/>
      <c r="ED103" s="129"/>
      <c r="EE103" s="129"/>
      <c r="EF103" s="129"/>
      <c r="EG103" s="129"/>
      <c r="EH103" s="129"/>
      <c r="EI103" s="129"/>
      <c r="EJ103" s="129"/>
      <c r="EK103" s="129"/>
      <c r="EL103" s="129"/>
      <c r="EM103" s="129"/>
      <c r="EN103" s="129"/>
      <c r="EO103" s="129"/>
      <c r="EP103" s="129"/>
      <c r="EQ103" s="129"/>
      <c r="ER103" s="129"/>
      <c r="ES103" s="129"/>
      <c r="ET103" s="129"/>
      <c r="EU103" s="129"/>
      <c r="EV103" s="129"/>
    </row>
    <row r="104" spans="40:152" ht="21.6" customHeight="1" x14ac:dyDescent="0.2">
      <c r="BF104" s="129"/>
      <c r="BH104" s="129"/>
      <c r="BI104" s="129"/>
      <c r="BJ104" s="129"/>
      <c r="BK104" s="129"/>
      <c r="BL104" s="129"/>
      <c r="BM104" s="129"/>
      <c r="BN104" s="129"/>
      <c r="BO104" s="129"/>
      <c r="BP104" s="129"/>
      <c r="BQ104" s="129"/>
      <c r="BR104" s="129"/>
      <c r="BS104" s="129"/>
      <c r="BT104" s="129"/>
      <c r="BU104" s="129"/>
      <c r="BV104" s="129"/>
      <c r="BW104" s="129"/>
      <c r="BX104" s="129"/>
      <c r="BY104" s="129"/>
      <c r="BZ104" s="129"/>
      <c r="CA104" s="129"/>
      <c r="CB104" s="129"/>
      <c r="CC104" s="129"/>
      <c r="CD104" s="129"/>
      <c r="CE104" s="129"/>
      <c r="CF104" s="129"/>
      <c r="CG104" s="129"/>
      <c r="CH104" s="129"/>
      <c r="CI104" s="129"/>
      <c r="CJ104" s="129"/>
      <c r="CK104" s="129"/>
      <c r="CL104" s="129"/>
      <c r="CM104" s="129"/>
      <c r="CN104" s="129"/>
      <c r="CO104" s="129"/>
      <c r="CP104" s="129"/>
      <c r="CQ104" s="129"/>
      <c r="CR104" s="129"/>
      <c r="CS104" s="129"/>
      <c r="CT104" s="129"/>
      <c r="CU104" s="129"/>
      <c r="CV104" s="129"/>
      <c r="CW104" s="129"/>
      <c r="CX104" s="129"/>
      <c r="CY104" s="129"/>
      <c r="CZ104" s="129"/>
      <c r="DA104" s="129"/>
      <c r="DB104" s="129"/>
      <c r="DC104" s="129"/>
      <c r="DD104" s="129"/>
      <c r="DE104" s="129"/>
      <c r="DF104" s="129"/>
      <c r="DG104" s="129"/>
      <c r="DH104" s="129"/>
      <c r="DI104" s="129"/>
      <c r="DJ104" s="129"/>
      <c r="DK104" s="129"/>
      <c r="DL104" s="129"/>
      <c r="DM104" s="129"/>
      <c r="DN104" s="129"/>
      <c r="DO104" s="129"/>
      <c r="DP104" s="129"/>
      <c r="DQ104" s="129"/>
      <c r="DR104" s="129"/>
      <c r="DS104" s="129"/>
      <c r="DT104" s="129"/>
      <c r="DU104" s="129"/>
      <c r="DV104" s="129"/>
      <c r="DW104" s="129"/>
      <c r="DX104" s="129"/>
      <c r="DY104" s="129"/>
      <c r="DZ104" s="129"/>
      <c r="EA104" s="129"/>
      <c r="EB104" s="129"/>
      <c r="EC104" s="129"/>
      <c r="ED104" s="129"/>
      <c r="EE104" s="129"/>
      <c r="EF104" s="129"/>
      <c r="EG104" s="129"/>
      <c r="EH104" s="129"/>
      <c r="EI104" s="129"/>
      <c r="EJ104" s="129"/>
      <c r="EK104" s="129"/>
      <c r="EL104" s="129"/>
      <c r="EM104" s="129"/>
      <c r="EN104" s="129"/>
      <c r="EO104" s="129"/>
      <c r="EP104" s="129"/>
      <c r="EQ104" s="129"/>
      <c r="ER104" s="129"/>
      <c r="ES104" s="129"/>
      <c r="ET104" s="129"/>
      <c r="EU104" s="129"/>
      <c r="EV104" s="129"/>
    </row>
    <row r="105" spans="40:152" ht="21.6" customHeight="1" x14ac:dyDescent="0.2">
      <c r="BF105" s="129"/>
      <c r="BI105" s="129"/>
      <c r="BJ105" s="129"/>
      <c r="BK105" s="129"/>
      <c r="BL105" s="129"/>
      <c r="BM105" s="129"/>
      <c r="BN105" s="129"/>
      <c r="BO105" s="129"/>
      <c r="BP105" s="129"/>
      <c r="BQ105" s="129"/>
      <c r="BR105" s="129"/>
      <c r="BS105" s="129"/>
      <c r="BT105" s="129"/>
      <c r="BU105" s="129"/>
      <c r="BV105" s="129"/>
      <c r="BW105" s="129"/>
      <c r="BX105" s="129"/>
      <c r="BY105" s="129"/>
      <c r="BZ105" s="129"/>
      <c r="CA105" s="129"/>
      <c r="CB105" s="129"/>
      <c r="CC105" s="129"/>
      <c r="CD105" s="129"/>
      <c r="CE105" s="129"/>
      <c r="CF105" s="129"/>
      <c r="CG105" s="129"/>
      <c r="CH105" s="129"/>
      <c r="CI105" s="129"/>
      <c r="CJ105" s="129"/>
      <c r="CK105" s="129"/>
      <c r="CL105" s="129"/>
      <c r="CM105" s="129"/>
      <c r="CN105" s="129"/>
      <c r="CO105" s="129"/>
      <c r="CP105" s="129"/>
      <c r="CQ105" s="129"/>
      <c r="CR105" s="129"/>
      <c r="CS105" s="129"/>
      <c r="CT105" s="129"/>
      <c r="CU105" s="129"/>
      <c r="CV105" s="129"/>
      <c r="CW105" s="129"/>
      <c r="CX105" s="129"/>
      <c r="CY105" s="129"/>
      <c r="CZ105" s="129"/>
      <c r="DA105" s="129"/>
      <c r="DB105" s="129"/>
      <c r="DC105" s="129"/>
      <c r="DD105" s="129"/>
      <c r="DE105" s="129"/>
      <c r="DF105" s="129"/>
      <c r="DG105" s="129"/>
      <c r="DH105" s="129"/>
      <c r="DI105" s="129"/>
      <c r="DJ105" s="129"/>
      <c r="DK105" s="129"/>
      <c r="DL105" s="129"/>
      <c r="DM105" s="129"/>
      <c r="DN105" s="129"/>
      <c r="DO105" s="129"/>
      <c r="DP105" s="129"/>
      <c r="DQ105" s="129"/>
      <c r="DR105" s="129"/>
      <c r="DS105" s="129"/>
      <c r="DT105" s="129"/>
      <c r="DU105" s="129"/>
      <c r="DV105" s="129"/>
      <c r="DW105" s="129"/>
      <c r="DX105" s="129"/>
      <c r="DY105" s="129"/>
      <c r="DZ105" s="129"/>
      <c r="EA105" s="129"/>
      <c r="EB105" s="129"/>
      <c r="EC105" s="129"/>
      <c r="ED105" s="129"/>
      <c r="EE105" s="129"/>
      <c r="EF105" s="129"/>
      <c r="EG105" s="129"/>
      <c r="EH105" s="129"/>
      <c r="EI105" s="129"/>
      <c r="EJ105" s="129"/>
      <c r="EK105" s="129"/>
      <c r="EL105" s="129"/>
      <c r="EM105" s="129"/>
      <c r="EN105" s="129"/>
      <c r="EO105" s="129"/>
      <c r="EP105" s="129"/>
      <c r="EQ105" s="129"/>
      <c r="ER105" s="129"/>
      <c r="ES105" s="129"/>
      <c r="ET105" s="129"/>
      <c r="EU105" s="129"/>
      <c r="EV105" s="129"/>
    </row>
    <row r="106" spans="40:152" ht="21.6" customHeight="1" x14ac:dyDescent="0.2">
      <c r="BH106" s="129"/>
      <c r="BI106" s="129"/>
      <c r="BJ106" s="129"/>
      <c r="BK106" s="129"/>
      <c r="BP106" s="129"/>
      <c r="BQ106" s="129"/>
      <c r="BR106" s="129"/>
      <c r="BS106" s="129"/>
      <c r="BT106" s="129"/>
      <c r="BU106" s="129"/>
      <c r="BV106" s="129"/>
      <c r="BW106" s="129"/>
      <c r="BX106" s="129"/>
      <c r="BY106" s="129"/>
      <c r="BZ106" s="129"/>
      <c r="CA106" s="129"/>
      <c r="CB106" s="129"/>
      <c r="CC106" s="129"/>
      <c r="CD106" s="129"/>
      <c r="CE106" s="129"/>
      <c r="CF106" s="129"/>
      <c r="CG106" s="129"/>
      <c r="CH106" s="129"/>
      <c r="CI106" s="129"/>
      <c r="CJ106" s="129"/>
      <c r="CK106" s="129"/>
      <c r="CL106" s="129"/>
      <c r="CM106" s="129"/>
      <c r="CN106" s="129"/>
      <c r="CO106" s="129"/>
      <c r="CP106" s="129"/>
      <c r="CQ106" s="129"/>
      <c r="CR106" s="129"/>
      <c r="CS106" s="129"/>
      <c r="CT106" s="129"/>
      <c r="CU106" s="129"/>
      <c r="CV106" s="129"/>
      <c r="CW106" s="129"/>
      <c r="CX106" s="129"/>
      <c r="CY106" s="129"/>
      <c r="CZ106" s="129"/>
      <c r="DA106" s="129"/>
      <c r="DB106" s="129"/>
      <c r="DC106" s="129"/>
      <c r="DD106" s="129"/>
      <c r="DE106" s="129"/>
      <c r="DF106" s="129"/>
      <c r="DG106" s="129"/>
      <c r="DH106" s="129"/>
      <c r="DI106" s="129"/>
      <c r="DJ106" s="129"/>
      <c r="DK106" s="129"/>
      <c r="DL106" s="129"/>
      <c r="DM106" s="129"/>
      <c r="DN106" s="129"/>
      <c r="DO106" s="129"/>
      <c r="DP106" s="129"/>
      <c r="DQ106" s="129"/>
      <c r="DR106" s="129"/>
      <c r="DS106" s="129"/>
      <c r="DT106" s="129"/>
      <c r="DU106" s="129"/>
      <c r="DV106" s="129"/>
      <c r="DW106" s="129"/>
      <c r="DX106" s="129"/>
      <c r="DY106" s="129"/>
      <c r="DZ106" s="129"/>
      <c r="EA106" s="129"/>
      <c r="EB106" s="129"/>
      <c r="EC106" s="129"/>
      <c r="ED106" s="129"/>
      <c r="EE106" s="129"/>
      <c r="EF106" s="129"/>
      <c r="EG106" s="129"/>
      <c r="EH106" s="129"/>
      <c r="EI106" s="129"/>
      <c r="EJ106" s="129"/>
      <c r="EK106" s="129"/>
      <c r="EL106" s="129"/>
      <c r="EM106" s="129"/>
      <c r="EN106" s="129"/>
      <c r="EO106" s="129"/>
      <c r="EP106" s="129"/>
      <c r="EQ106" s="129"/>
      <c r="ER106" s="129"/>
      <c r="ES106" s="129"/>
      <c r="ET106" s="129"/>
      <c r="EU106" s="129"/>
      <c r="EV106" s="129"/>
    </row>
    <row r="107" spans="40:152" ht="21.6" customHeight="1" x14ac:dyDescent="0.2">
      <c r="BI107" s="129"/>
      <c r="BJ107" s="129"/>
      <c r="BK107" s="129"/>
      <c r="BP107" s="129"/>
      <c r="BQ107" s="129"/>
      <c r="BR107" s="129"/>
      <c r="BS107" s="129"/>
      <c r="BT107" s="129"/>
      <c r="BU107" s="129"/>
      <c r="BV107" s="129"/>
      <c r="BW107" s="129"/>
      <c r="BX107" s="129"/>
      <c r="BY107" s="129"/>
      <c r="BZ107" s="129"/>
      <c r="CA107" s="129"/>
      <c r="CB107" s="129"/>
      <c r="CC107" s="129"/>
      <c r="CD107" s="129"/>
      <c r="CE107" s="129"/>
      <c r="CF107" s="129"/>
      <c r="CG107" s="129"/>
      <c r="CH107" s="129"/>
      <c r="CI107" s="129"/>
      <c r="CJ107" s="129"/>
      <c r="CK107" s="129"/>
      <c r="CL107" s="129"/>
      <c r="CM107" s="129"/>
      <c r="CN107" s="129"/>
      <c r="CO107" s="129"/>
      <c r="CP107" s="129"/>
      <c r="CQ107" s="129"/>
      <c r="CR107" s="129"/>
      <c r="CS107" s="129"/>
      <c r="CT107" s="129"/>
      <c r="CU107" s="129"/>
      <c r="CV107" s="129"/>
      <c r="CW107" s="129"/>
      <c r="CX107" s="129"/>
      <c r="CY107" s="129"/>
      <c r="CZ107" s="129"/>
      <c r="DA107" s="129"/>
      <c r="DB107" s="129"/>
      <c r="DC107" s="129"/>
      <c r="DD107" s="129"/>
      <c r="DE107" s="129"/>
      <c r="DF107" s="129"/>
      <c r="DG107" s="129"/>
      <c r="DH107" s="129"/>
      <c r="DI107" s="129"/>
      <c r="DJ107" s="129"/>
      <c r="DK107" s="129"/>
      <c r="DL107" s="129"/>
      <c r="DM107" s="129"/>
      <c r="DN107" s="129"/>
      <c r="DO107" s="129"/>
      <c r="DP107" s="129"/>
      <c r="DQ107" s="129"/>
      <c r="DR107" s="129"/>
      <c r="DS107" s="129"/>
      <c r="DT107" s="129"/>
      <c r="DU107" s="129"/>
      <c r="DV107" s="129"/>
      <c r="DW107" s="129"/>
      <c r="DX107" s="129"/>
      <c r="DY107" s="129"/>
      <c r="DZ107" s="129"/>
      <c r="EA107" s="129"/>
      <c r="EB107" s="129"/>
      <c r="EC107" s="129"/>
      <c r="ED107" s="129"/>
      <c r="EE107" s="129"/>
      <c r="EF107" s="129"/>
      <c r="EG107" s="129"/>
      <c r="EH107" s="129"/>
      <c r="EI107" s="129"/>
      <c r="EJ107" s="129"/>
      <c r="EK107" s="129"/>
      <c r="EL107" s="129"/>
      <c r="EM107" s="129"/>
      <c r="EN107" s="129"/>
      <c r="EO107" s="129"/>
      <c r="EP107" s="129"/>
      <c r="EQ107" s="129"/>
      <c r="ER107" s="129"/>
      <c r="ES107" s="129"/>
      <c r="ET107" s="129"/>
      <c r="EU107" s="129"/>
      <c r="EV107" s="129"/>
    </row>
    <row r="108" spans="40:152" ht="21.6" customHeight="1" x14ac:dyDescent="0.2">
      <c r="BG108" s="129"/>
      <c r="BH108" s="129"/>
      <c r="BI108" s="129"/>
      <c r="BJ108" s="129"/>
      <c r="BK108" s="129"/>
      <c r="BP108" s="129"/>
      <c r="BQ108" s="129"/>
      <c r="BR108" s="129"/>
      <c r="BS108" s="129"/>
      <c r="BT108" s="129"/>
      <c r="BU108" s="129"/>
      <c r="BV108" s="129"/>
      <c r="BW108" s="129"/>
      <c r="BX108" s="129"/>
      <c r="BY108" s="129"/>
      <c r="BZ108" s="129"/>
      <c r="CA108" s="129"/>
      <c r="CB108" s="129"/>
      <c r="CC108" s="129"/>
      <c r="CD108" s="129"/>
      <c r="CE108" s="129"/>
      <c r="CF108" s="129"/>
      <c r="CG108" s="129"/>
      <c r="CH108" s="129"/>
      <c r="CI108" s="129"/>
      <c r="CJ108" s="129"/>
      <c r="CK108" s="129"/>
      <c r="CL108" s="129"/>
      <c r="CM108" s="129"/>
      <c r="CN108" s="129"/>
      <c r="CO108" s="129"/>
      <c r="CP108" s="129"/>
      <c r="CQ108" s="129"/>
      <c r="CR108" s="129"/>
      <c r="CS108" s="129"/>
      <c r="CT108" s="129"/>
      <c r="CU108" s="129"/>
      <c r="CV108" s="129"/>
      <c r="CW108" s="129"/>
      <c r="CX108" s="129"/>
      <c r="CY108" s="129"/>
      <c r="CZ108" s="129"/>
      <c r="DA108" s="129"/>
      <c r="DB108" s="129"/>
      <c r="DC108" s="129"/>
      <c r="DD108" s="129"/>
      <c r="DE108" s="129"/>
      <c r="DF108" s="129"/>
      <c r="DG108" s="129"/>
      <c r="DH108" s="129"/>
      <c r="DI108" s="129"/>
      <c r="DJ108" s="129"/>
      <c r="DK108" s="129"/>
      <c r="DL108" s="129"/>
      <c r="DM108" s="129"/>
      <c r="DN108" s="129"/>
      <c r="DO108" s="129"/>
      <c r="DP108" s="129"/>
      <c r="DQ108" s="129"/>
      <c r="DR108" s="129"/>
      <c r="DS108" s="129"/>
      <c r="DT108" s="129"/>
      <c r="DU108" s="129"/>
      <c r="DV108" s="129"/>
      <c r="DW108" s="129"/>
      <c r="DX108" s="129"/>
      <c r="DY108" s="129"/>
      <c r="DZ108" s="129"/>
      <c r="EA108" s="129"/>
      <c r="EB108" s="129"/>
      <c r="EC108" s="129"/>
      <c r="ED108" s="129"/>
      <c r="EE108" s="129"/>
      <c r="EF108" s="129"/>
      <c r="EG108" s="129"/>
      <c r="EH108" s="129"/>
      <c r="EI108" s="129"/>
      <c r="EJ108" s="129"/>
      <c r="EK108" s="129"/>
      <c r="EL108" s="129"/>
      <c r="EM108" s="129"/>
      <c r="EN108" s="129"/>
      <c r="EO108" s="129"/>
      <c r="EP108" s="129"/>
      <c r="EQ108" s="129"/>
      <c r="ER108" s="129"/>
      <c r="ES108" s="129"/>
      <c r="ET108" s="129"/>
      <c r="EU108" s="129"/>
      <c r="EV108" s="129"/>
    </row>
    <row r="109" spans="40:152" ht="21.6" customHeight="1" x14ac:dyDescent="0.2">
      <c r="BP109" s="129"/>
      <c r="BQ109" s="129"/>
      <c r="BR109" s="129"/>
      <c r="BS109" s="129"/>
      <c r="BT109" s="129"/>
      <c r="BU109" s="129"/>
      <c r="BV109" s="129"/>
      <c r="BW109" s="129"/>
      <c r="BX109" s="129"/>
      <c r="BY109" s="129"/>
      <c r="BZ109" s="129"/>
      <c r="CA109" s="129"/>
      <c r="CB109" s="129"/>
      <c r="CC109" s="129"/>
      <c r="CD109" s="129"/>
      <c r="CE109" s="129"/>
      <c r="CF109" s="129"/>
      <c r="CG109" s="129"/>
      <c r="CH109" s="129"/>
      <c r="CI109" s="129"/>
      <c r="CJ109" s="129"/>
      <c r="CK109" s="129"/>
      <c r="CL109" s="129"/>
      <c r="CM109" s="129"/>
      <c r="CN109" s="129"/>
      <c r="CO109" s="129"/>
      <c r="CP109" s="129"/>
      <c r="CQ109" s="129"/>
      <c r="CR109" s="129"/>
      <c r="CS109" s="129"/>
      <c r="CT109" s="129"/>
      <c r="CU109" s="129"/>
      <c r="CV109" s="129"/>
      <c r="CW109" s="129"/>
      <c r="CX109" s="129"/>
      <c r="CY109" s="129"/>
      <c r="CZ109" s="129"/>
      <c r="DA109" s="129"/>
      <c r="DB109" s="129"/>
      <c r="DC109" s="129"/>
      <c r="DD109" s="129"/>
      <c r="DE109" s="129"/>
      <c r="DF109" s="129"/>
      <c r="DG109" s="129"/>
      <c r="DH109" s="129"/>
      <c r="DI109" s="129"/>
      <c r="DJ109" s="129"/>
      <c r="DK109" s="129"/>
      <c r="DL109" s="129"/>
      <c r="DM109" s="129"/>
      <c r="DN109" s="129"/>
      <c r="DO109" s="129"/>
      <c r="DP109" s="129"/>
      <c r="DQ109" s="129"/>
      <c r="DR109" s="129"/>
      <c r="DS109" s="129"/>
      <c r="DT109" s="129"/>
      <c r="DU109" s="129"/>
      <c r="DV109" s="129"/>
      <c r="DW109" s="129"/>
      <c r="DX109" s="129"/>
      <c r="DY109" s="129"/>
      <c r="DZ109" s="129"/>
      <c r="EA109" s="129"/>
      <c r="EB109" s="129"/>
      <c r="EC109" s="129"/>
      <c r="ED109" s="129"/>
      <c r="EE109" s="129"/>
      <c r="EF109" s="129"/>
      <c r="EG109" s="129"/>
      <c r="EH109" s="129"/>
      <c r="EI109" s="129"/>
      <c r="EJ109" s="129"/>
      <c r="EK109" s="129"/>
      <c r="EL109" s="129"/>
      <c r="EM109" s="129"/>
      <c r="EN109" s="129"/>
      <c r="EO109" s="129"/>
      <c r="EP109" s="129"/>
      <c r="EQ109" s="129"/>
      <c r="ER109" s="129"/>
      <c r="ES109" s="129"/>
      <c r="ET109" s="129"/>
      <c r="EU109" s="129"/>
      <c r="EV109" s="129"/>
    </row>
    <row r="110" spans="40:152" ht="21.6" customHeight="1" x14ac:dyDescent="0.2">
      <c r="BP110" s="129"/>
      <c r="BQ110" s="129"/>
      <c r="BR110" s="129"/>
      <c r="BS110" s="129"/>
      <c r="BT110" s="129"/>
      <c r="BU110" s="129"/>
      <c r="BV110" s="129"/>
      <c r="BW110" s="129"/>
      <c r="BX110" s="129"/>
      <c r="BY110" s="129"/>
      <c r="BZ110" s="129"/>
      <c r="CA110" s="129"/>
      <c r="CB110" s="129"/>
      <c r="CC110" s="129"/>
      <c r="CD110" s="129"/>
      <c r="CE110" s="129"/>
      <c r="CF110" s="129"/>
      <c r="CG110" s="129"/>
      <c r="CH110" s="129"/>
      <c r="CI110" s="129"/>
      <c r="CJ110" s="129"/>
      <c r="CK110" s="129"/>
      <c r="CL110" s="129"/>
      <c r="CM110" s="129"/>
      <c r="CN110" s="129"/>
      <c r="CO110" s="129"/>
      <c r="CP110" s="129"/>
      <c r="CQ110" s="129"/>
      <c r="CR110" s="129"/>
      <c r="CS110" s="129"/>
      <c r="CT110" s="129"/>
      <c r="CU110" s="129"/>
      <c r="CV110" s="129"/>
      <c r="CW110" s="129"/>
      <c r="CX110" s="129"/>
      <c r="CY110" s="129"/>
      <c r="CZ110" s="129"/>
      <c r="DA110" s="129"/>
      <c r="DB110" s="129"/>
      <c r="DC110" s="129"/>
      <c r="DD110" s="129"/>
      <c r="DE110" s="129"/>
      <c r="DF110" s="129"/>
      <c r="DG110" s="129"/>
      <c r="DH110" s="129"/>
      <c r="DI110" s="129"/>
      <c r="DJ110" s="129"/>
      <c r="DK110" s="129"/>
      <c r="DL110" s="129"/>
      <c r="DM110" s="129"/>
      <c r="DN110" s="129"/>
      <c r="DO110" s="129"/>
      <c r="DP110" s="129"/>
      <c r="DQ110" s="129"/>
      <c r="DR110" s="129"/>
      <c r="DS110" s="129"/>
      <c r="DT110" s="129"/>
      <c r="DU110" s="129"/>
      <c r="DV110" s="129"/>
      <c r="DW110" s="129"/>
      <c r="DX110" s="129"/>
      <c r="DY110" s="129"/>
      <c r="DZ110" s="129"/>
      <c r="EA110" s="129"/>
      <c r="EB110" s="129"/>
      <c r="EC110" s="129"/>
      <c r="ED110" s="129"/>
      <c r="EE110" s="129"/>
      <c r="EF110" s="129"/>
      <c r="EG110" s="129"/>
      <c r="EH110" s="129"/>
      <c r="EI110" s="129"/>
      <c r="EJ110" s="129"/>
      <c r="EK110" s="129"/>
      <c r="EL110" s="129"/>
      <c r="EM110" s="129"/>
      <c r="EN110" s="129"/>
      <c r="EO110" s="129"/>
      <c r="EP110" s="129"/>
      <c r="EQ110" s="129"/>
      <c r="ER110" s="129"/>
      <c r="ES110" s="129"/>
      <c r="ET110" s="129"/>
      <c r="EU110" s="129"/>
      <c r="EV110" s="129"/>
    </row>
    <row r="111" spans="40:152" ht="21.6" customHeight="1" x14ac:dyDescent="0.2">
      <c r="BP111" s="129"/>
      <c r="BQ111" s="129"/>
      <c r="BR111" s="129"/>
      <c r="BS111" s="129"/>
      <c r="BT111" s="129"/>
      <c r="BU111" s="129"/>
      <c r="BV111" s="129"/>
      <c r="BW111" s="129"/>
      <c r="BX111" s="129"/>
      <c r="BY111" s="129"/>
      <c r="BZ111" s="129"/>
      <c r="CA111" s="129"/>
      <c r="CB111" s="129"/>
      <c r="CC111" s="129"/>
      <c r="CD111" s="129"/>
      <c r="CE111" s="129"/>
      <c r="CF111" s="129"/>
      <c r="CG111" s="129"/>
      <c r="CH111" s="129"/>
      <c r="CI111" s="129"/>
      <c r="CJ111" s="129"/>
      <c r="CK111" s="129"/>
      <c r="CL111" s="129"/>
      <c r="CM111" s="129"/>
      <c r="CN111" s="129"/>
      <c r="CO111" s="129"/>
      <c r="CP111" s="129"/>
      <c r="CQ111" s="129"/>
      <c r="CR111" s="129"/>
      <c r="CS111" s="129"/>
      <c r="CT111" s="129"/>
      <c r="CU111" s="129"/>
      <c r="CV111" s="129"/>
      <c r="CW111" s="129"/>
      <c r="CX111" s="129"/>
      <c r="CY111" s="129"/>
      <c r="CZ111" s="129"/>
      <c r="DA111" s="129"/>
      <c r="DB111" s="129"/>
      <c r="DC111" s="129"/>
      <c r="DD111" s="129"/>
      <c r="DE111" s="129"/>
      <c r="DF111" s="129"/>
      <c r="DG111" s="129"/>
      <c r="DH111" s="129"/>
      <c r="DI111" s="129"/>
      <c r="DJ111" s="129"/>
      <c r="DK111" s="129"/>
      <c r="DL111" s="129"/>
      <c r="DM111" s="129"/>
      <c r="DN111" s="129"/>
      <c r="DO111" s="129"/>
      <c r="DP111" s="129"/>
      <c r="DQ111" s="129"/>
      <c r="DR111" s="129"/>
      <c r="DS111" s="129"/>
      <c r="DT111" s="129"/>
      <c r="DU111" s="129"/>
      <c r="DV111" s="129"/>
      <c r="DW111" s="129"/>
      <c r="DX111" s="129"/>
      <c r="DY111" s="129"/>
      <c r="DZ111" s="129"/>
      <c r="EA111" s="129"/>
      <c r="EB111" s="129"/>
      <c r="EC111" s="129"/>
      <c r="ED111" s="129"/>
      <c r="EE111" s="129"/>
      <c r="EF111" s="129"/>
      <c r="EG111" s="129"/>
      <c r="EH111" s="129"/>
      <c r="EI111" s="129"/>
      <c r="EJ111" s="129"/>
      <c r="EK111" s="129"/>
      <c r="EL111" s="129"/>
      <c r="EM111" s="129"/>
      <c r="EN111" s="129"/>
      <c r="EO111" s="129"/>
      <c r="EP111" s="129"/>
      <c r="EQ111" s="129"/>
      <c r="ER111" s="129"/>
      <c r="ES111" s="129"/>
      <c r="ET111" s="129"/>
      <c r="EU111" s="129"/>
      <c r="EV111" s="129"/>
    </row>
    <row r="112" spans="40:152" ht="21.6" customHeight="1" x14ac:dyDescent="0.2">
      <c r="BP112" s="129"/>
      <c r="BQ112" s="129"/>
      <c r="BR112" s="129"/>
      <c r="BS112" s="129"/>
      <c r="BT112" s="129"/>
      <c r="BU112" s="129"/>
      <c r="BV112" s="129"/>
      <c r="BW112" s="129"/>
      <c r="BX112" s="129"/>
      <c r="BY112" s="129"/>
      <c r="BZ112" s="129"/>
      <c r="CA112" s="129"/>
      <c r="CB112" s="129"/>
      <c r="CC112" s="129"/>
      <c r="CD112" s="129"/>
      <c r="CE112" s="129"/>
      <c r="CF112" s="129"/>
      <c r="CG112" s="129"/>
      <c r="CH112" s="129"/>
      <c r="CI112" s="129"/>
      <c r="CJ112" s="129"/>
      <c r="CK112" s="129"/>
      <c r="CL112" s="129"/>
      <c r="CM112" s="129"/>
      <c r="CN112" s="129"/>
      <c r="CO112" s="129"/>
      <c r="CP112" s="129"/>
      <c r="CQ112" s="129"/>
      <c r="CR112" s="129"/>
      <c r="CS112" s="129"/>
      <c r="CT112" s="129"/>
      <c r="CU112" s="129"/>
      <c r="CV112" s="129"/>
      <c r="CW112" s="129"/>
      <c r="CX112" s="129"/>
      <c r="CY112" s="129"/>
      <c r="CZ112" s="129"/>
      <c r="DA112" s="129"/>
      <c r="DB112" s="129"/>
      <c r="DC112" s="129"/>
      <c r="DD112" s="129"/>
      <c r="DE112" s="129"/>
      <c r="DF112" s="129"/>
      <c r="DG112" s="129"/>
      <c r="DH112" s="129"/>
      <c r="DI112" s="129"/>
      <c r="DJ112" s="129"/>
      <c r="DK112" s="129"/>
      <c r="DL112" s="129"/>
      <c r="DM112" s="129"/>
      <c r="DN112" s="129"/>
      <c r="DO112" s="129"/>
      <c r="DP112" s="129"/>
      <c r="DQ112" s="129"/>
      <c r="DR112" s="129"/>
      <c r="DS112" s="129"/>
      <c r="DT112" s="129"/>
      <c r="DU112" s="129"/>
      <c r="DV112" s="129"/>
      <c r="DW112" s="129"/>
      <c r="DX112" s="129"/>
      <c r="DY112" s="129"/>
      <c r="DZ112" s="129"/>
      <c r="EA112" s="129"/>
      <c r="EB112" s="129"/>
      <c r="EC112" s="129"/>
      <c r="ED112" s="129"/>
      <c r="EE112" s="129"/>
      <c r="EF112" s="129"/>
      <c r="EG112" s="129"/>
      <c r="EH112" s="129"/>
      <c r="EI112" s="129"/>
      <c r="EJ112" s="129"/>
      <c r="EK112" s="129"/>
      <c r="EL112" s="129"/>
      <c r="EM112" s="129"/>
      <c r="EN112" s="129"/>
      <c r="EO112" s="129"/>
      <c r="EP112" s="129"/>
      <c r="EQ112" s="129"/>
      <c r="ER112" s="129"/>
      <c r="ES112" s="129"/>
      <c r="ET112" s="129"/>
      <c r="EU112" s="129"/>
      <c r="EV112" s="129"/>
    </row>
    <row r="113" spans="68:152" ht="21.6" customHeight="1" x14ac:dyDescent="0.2">
      <c r="BP113" s="129"/>
      <c r="BQ113" s="129"/>
      <c r="BR113" s="129"/>
      <c r="BS113" s="129"/>
      <c r="BT113" s="129"/>
      <c r="BU113" s="129"/>
      <c r="BV113" s="129"/>
      <c r="BW113" s="129"/>
      <c r="BX113" s="129"/>
      <c r="BY113" s="129"/>
      <c r="BZ113" s="129"/>
      <c r="CA113" s="129"/>
      <c r="CB113" s="129"/>
      <c r="CC113" s="129"/>
      <c r="CD113" s="129"/>
      <c r="CE113" s="129"/>
      <c r="CF113" s="129"/>
      <c r="CG113" s="129"/>
      <c r="CH113" s="129"/>
      <c r="CI113" s="129"/>
      <c r="CJ113" s="129"/>
      <c r="CK113" s="129"/>
      <c r="CL113" s="129"/>
      <c r="CM113" s="129"/>
      <c r="CN113" s="129"/>
      <c r="CO113" s="129"/>
      <c r="CP113" s="129"/>
      <c r="CQ113" s="129"/>
      <c r="CR113" s="129"/>
      <c r="CS113" s="129"/>
      <c r="CT113" s="129"/>
      <c r="CU113" s="129"/>
      <c r="CV113" s="129"/>
      <c r="CW113" s="129"/>
      <c r="CX113" s="129"/>
      <c r="CY113" s="129"/>
      <c r="CZ113" s="129"/>
      <c r="DA113" s="129"/>
      <c r="DB113" s="129"/>
      <c r="DC113" s="129"/>
      <c r="DD113" s="129"/>
      <c r="DE113" s="129"/>
      <c r="DF113" s="129"/>
      <c r="DG113" s="129"/>
      <c r="DH113" s="129"/>
      <c r="DI113" s="129"/>
      <c r="DJ113" s="129"/>
      <c r="DK113" s="129"/>
      <c r="DL113" s="129"/>
      <c r="DM113" s="129"/>
      <c r="DN113" s="129"/>
      <c r="DO113" s="129"/>
      <c r="DP113" s="129"/>
      <c r="DQ113" s="129"/>
      <c r="DR113" s="129"/>
      <c r="DS113" s="129"/>
      <c r="DT113" s="129"/>
      <c r="DU113" s="129"/>
      <c r="DV113" s="129"/>
      <c r="DW113" s="129"/>
      <c r="DX113" s="129"/>
      <c r="DY113" s="129"/>
      <c r="DZ113" s="129"/>
      <c r="EA113" s="129"/>
      <c r="EB113" s="129"/>
      <c r="EC113" s="129"/>
      <c r="ED113" s="129"/>
      <c r="EE113" s="129"/>
      <c r="EF113" s="129"/>
      <c r="EG113" s="129"/>
      <c r="EH113" s="129"/>
      <c r="EI113" s="129"/>
      <c r="EJ113" s="129"/>
      <c r="EK113" s="129"/>
      <c r="EL113" s="129"/>
      <c r="EM113" s="129"/>
      <c r="EN113" s="129"/>
      <c r="EO113" s="129"/>
      <c r="EP113" s="129"/>
      <c r="EQ113" s="129"/>
      <c r="ER113" s="129"/>
      <c r="ES113" s="129"/>
      <c r="ET113" s="129"/>
      <c r="EU113" s="129"/>
      <c r="EV113" s="129"/>
    </row>
    <row r="114" spans="68:152" ht="21.6" customHeight="1" x14ac:dyDescent="0.2">
      <c r="BP114" s="129"/>
      <c r="BQ114" s="129"/>
      <c r="BR114" s="129"/>
      <c r="BS114" s="129"/>
      <c r="BT114" s="129"/>
      <c r="BU114" s="129"/>
      <c r="BV114" s="129"/>
      <c r="BW114" s="129"/>
      <c r="BX114" s="129"/>
      <c r="BY114" s="129"/>
      <c r="BZ114" s="129"/>
      <c r="CA114" s="129"/>
      <c r="CB114" s="129"/>
      <c r="CC114" s="129"/>
      <c r="CD114" s="129"/>
      <c r="CE114" s="129"/>
      <c r="CF114" s="129"/>
      <c r="CG114" s="129"/>
      <c r="CH114" s="129"/>
      <c r="CI114" s="129"/>
      <c r="CJ114" s="129"/>
      <c r="CK114" s="129"/>
      <c r="CL114" s="129"/>
      <c r="CM114" s="129"/>
      <c r="CN114" s="129"/>
      <c r="CO114" s="129"/>
      <c r="CP114" s="129"/>
      <c r="CQ114" s="129"/>
      <c r="CR114" s="129"/>
      <c r="CS114" s="129"/>
      <c r="CT114" s="129"/>
      <c r="CU114" s="129"/>
      <c r="CV114" s="129"/>
      <c r="CW114" s="129"/>
      <c r="CX114" s="129"/>
      <c r="CY114" s="129"/>
      <c r="CZ114" s="129"/>
      <c r="DA114" s="129"/>
      <c r="DB114" s="129"/>
      <c r="DC114" s="129"/>
      <c r="DD114" s="129"/>
      <c r="DE114" s="129"/>
      <c r="DF114" s="129"/>
      <c r="DG114" s="129"/>
      <c r="DH114" s="129"/>
      <c r="DI114" s="129"/>
      <c r="DJ114" s="129"/>
      <c r="DK114" s="129"/>
      <c r="DL114" s="129"/>
      <c r="DM114" s="129"/>
      <c r="DN114" s="129"/>
      <c r="DO114" s="129"/>
      <c r="DP114" s="129"/>
      <c r="DQ114" s="129"/>
      <c r="DR114" s="129"/>
      <c r="DS114" s="129"/>
      <c r="DT114" s="129"/>
      <c r="DU114" s="129"/>
      <c r="DV114" s="129"/>
      <c r="DW114" s="129"/>
      <c r="DX114" s="129"/>
      <c r="DY114" s="129"/>
      <c r="DZ114" s="129"/>
      <c r="EA114" s="129"/>
      <c r="EB114" s="129"/>
      <c r="EC114" s="129"/>
      <c r="ED114" s="129"/>
      <c r="EE114" s="129"/>
      <c r="EF114" s="129"/>
      <c r="EG114" s="129"/>
      <c r="EH114" s="129"/>
      <c r="EI114" s="129"/>
      <c r="EJ114" s="129"/>
      <c r="EK114" s="129"/>
      <c r="EL114" s="129"/>
      <c r="EM114" s="129"/>
      <c r="EN114" s="129"/>
      <c r="EO114" s="129"/>
      <c r="EP114" s="129"/>
      <c r="EQ114" s="129"/>
      <c r="ER114" s="129"/>
      <c r="ES114" s="129"/>
      <c r="ET114" s="129"/>
      <c r="EU114" s="129"/>
      <c r="EV114" s="129"/>
    </row>
    <row r="115" spans="68:152" ht="21.6" customHeight="1" x14ac:dyDescent="0.2">
      <c r="BP115" s="129"/>
      <c r="BQ115" s="129"/>
      <c r="BR115" s="129"/>
      <c r="BS115" s="129"/>
      <c r="BT115" s="129"/>
      <c r="BU115" s="129"/>
      <c r="BV115" s="129"/>
      <c r="BW115" s="129"/>
      <c r="BX115" s="129"/>
      <c r="BY115" s="129"/>
      <c r="BZ115" s="129"/>
      <c r="CA115" s="129"/>
      <c r="CB115" s="129"/>
      <c r="CC115" s="129"/>
      <c r="CD115" s="129"/>
      <c r="CE115" s="129"/>
      <c r="CF115" s="129"/>
      <c r="CG115" s="129"/>
      <c r="CH115" s="129"/>
      <c r="CI115" s="129"/>
      <c r="CJ115" s="129"/>
      <c r="CK115" s="129"/>
      <c r="CL115" s="129"/>
      <c r="CM115" s="129"/>
      <c r="CN115" s="129"/>
      <c r="CO115" s="129"/>
      <c r="CP115" s="129"/>
      <c r="CQ115" s="129"/>
      <c r="CR115" s="129"/>
      <c r="CS115" s="129"/>
      <c r="CT115" s="129"/>
      <c r="CU115" s="129"/>
      <c r="CV115" s="129"/>
      <c r="CW115" s="129"/>
      <c r="CX115" s="129"/>
      <c r="CY115" s="129"/>
      <c r="CZ115" s="129"/>
      <c r="DA115" s="129"/>
      <c r="DB115" s="129"/>
      <c r="DC115" s="129"/>
      <c r="DD115" s="129"/>
      <c r="DE115" s="129"/>
      <c r="DF115" s="129"/>
      <c r="DG115" s="129"/>
      <c r="DH115" s="129"/>
      <c r="DI115" s="129"/>
      <c r="DJ115" s="129"/>
      <c r="DK115" s="129"/>
      <c r="DL115" s="129"/>
      <c r="DM115" s="129"/>
      <c r="DN115" s="129"/>
      <c r="DO115" s="129"/>
      <c r="DP115" s="129"/>
      <c r="DQ115" s="129"/>
      <c r="DR115" s="129"/>
      <c r="DS115" s="129"/>
      <c r="DT115" s="129"/>
      <c r="DU115" s="129"/>
      <c r="DV115" s="129"/>
      <c r="DW115" s="129"/>
      <c r="DX115" s="129"/>
      <c r="DY115" s="129"/>
      <c r="DZ115" s="129"/>
      <c r="EA115" s="129"/>
      <c r="EB115" s="129"/>
      <c r="EC115" s="129"/>
      <c r="ED115" s="129"/>
      <c r="EE115" s="129"/>
      <c r="EF115" s="129"/>
      <c r="EG115" s="129"/>
      <c r="EH115" s="129"/>
      <c r="EI115" s="129"/>
      <c r="EJ115" s="129"/>
      <c r="EK115" s="129"/>
      <c r="EL115" s="129"/>
      <c r="EM115" s="129"/>
      <c r="EN115" s="129"/>
      <c r="EO115" s="129"/>
      <c r="EP115" s="129"/>
      <c r="EQ115" s="129"/>
      <c r="ER115" s="129"/>
      <c r="ES115" s="129"/>
      <c r="ET115" s="129"/>
      <c r="EU115" s="129"/>
      <c r="EV115" s="129"/>
    </row>
    <row r="116" spans="68:152" ht="21.6" customHeight="1" x14ac:dyDescent="0.2">
      <c r="BP116" s="129"/>
      <c r="BQ116" s="129"/>
      <c r="BR116" s="129"/>
      <c r="BS116" s="129"/>
      <c r="BT116" s="129"/>
      <c r="BU116" s="129"/>
      <c r="BV116" s="129"/>
      <c r="BW116" s="129"/>
      <c r="BX116" s="129"/>
      <c r="BY116" s="129"/>
      <c r="BZ116" s="129"/>
      <c r="CA116" s="129"/>
      <c r="CB116" s="129"/>
      <c r="CC116" s="129"/>
      <c r="CD116" s="129"/>
      <c r="CE116" s="129"/>
      <c r="CF116" s="129"/>
      <c r="CG116" s="129"/>
      <c r="CH116" s="129"/>
      <c r="CI116" s="129"/>
      <c r="CJ116" s="129"/>
      <c r="CK116" s="129"/>
      <c r="CL116" s="129"/>
      <c r="CM116" s="129"/>
      <c r="CN116" s="129"/>
      <c r="CO116" s="129"/>
      <c r="CP116" s="129"/>
      <c r="CQ116" s="129"/>
      <c r="CR116" s="129"/>
      <c r="CS116" s="129"/>
      <c r="CT116" s="129"/>
      <c r="CU116" s="129"/>
      <c r="CV116" s="129"/>
      <c r="CW116" s="129"/>
      <c r="CX116" s="129"/>
      <c r="CY116" s="129"/>
      <c r="CZ116" s="129"/>
      <c r="DA116" s="129"/>
      <c r="DB116" s="129"/>
      <c r="DC116" s="129"/>
      <c r="DD116" s="129"/>
      <c r="DE116" s="129"/>
      <c r="DF116" s="129"/>
      <c r="DG116" s="129"/>
      <c r="DH116" s="129"/>
      <c r="DI116" s="129"/>
      <c r="DJ116" s="129"/>
      <c r="DK116" s="129"/>
      <c r="DL116" s="129"/>
      <c r="DM116" s="129"/>
      <c r="DN116" s="129"/>
      <c r="DO116" s="129"/>
      <c r="DP116" s="129"/>
      <c r="DQ116" s="129"/>
      <c r="DR116" s="129"/>
      <c r="DS116" s="129"/>
      <c r="DT116" s="129"/>
      <c r="DU116" s="129"/>
      <c r="DV116" s="129"/>
      <c r="DW116" s="129"/>
      <c r="DX116" s="129"/>
      <c r="DY116" s="129"/>
      <c r="DZ116" s="129"/>
      <c r="EA116" s="129"/>
      <c r="EB116" s="129"/>
      <c r="EC116" s="129"/>
      <c r="ED116" s="129"/>
      <c r="EE116" s="129"/>
      <c r="EF116" s="129"/>
      <c r="EG116" s="129"/>
      <c r="EH116" s="129"/>
      <c r="EI116" s="129"/>
      <c r="EJ116" s="129"/>
      <c r="EK116" s="129"/>
      <c r="EL116" s="129"/>
      <c r="EM116" s="129"/>
      <c r="EN116" s="129"/>
      <c r="EO116" s="129"/>
      <c r="EP116" s="129"/>
      <c r="EQ116" s="129"/>
      <c r="ER116" s="129"/>
      <c r="ES116" s="129"/>
      <c r="ET116" s="129"/>
      <c r="EU116" s="129"/>
      <c r="EV116" s="129"/>
    </row>
    <row r="117" spans="68:152" ht="21.6" customHeight="1" x14ac:dyDescent="0.2">
      <c r="BP117" s="129"/>
      <c r="BQ117" s="129"/>
      <c r="BR117" s="129"/>
      <c r="BS117" s="129"/>
      <c r="BT117" s="129"/>
      <c r="BU117" s="129"/>
      <c r="BV117" s="129"/>
      <c r="BW117" s="129"/>
      <c r="BX117" s="129"/>
      <c r="BY117" s="129"/>
      <c r="BZ117" s="129"/>
      <c r="CA117" s="129"/>
      <c r="CB117" s="129"/>
      <c r="CC117" s="129"/>
      <c r="CD117" s="129"/>
      <c r="CE117" s="129"/>
      <c r="CF117" s="129"/>
      <c r="CG117" s="129"/>
      <c r="CH117" s="129"/>
      <c r="CI117" s="129"/>
      <c r="CJ117" s="129"/>
      <c r="CK117" s="129"/>
      <c r="CL117" s="129"/>
      <c r="CM117" s="129"/>
      <c r="CN117" s="129"/>
      <c r="CO117" s="129"/>
      <c r="CP117" s="129"/>
      <c r="CQ117" s="129"/>
      <c r="CR117" s="129"/>
      <c r="CS117" s="129"/>
      <c r="CT117" s="129"/>
      <c r="CU117" s="129"/>
      <c r="CV117" s="129"/>
      <c r="CW117" s="129"/>
      <c r="CX117" s="129"/>
      <c r="CY117" s="129"/>
      <c r="CZ117" s="129"/>
      <c r="DA117" s="129"/>
      <c r="DB117" s="129"/>
      <c r="DC117" s="129"/>
      <c r="DD117" s="129"/>
      <c r="DE117" s="129"/>
      <c r="DF117" s="129"/>
      <c r="DG117" s="129"/>
      <c r="DH117" s="129"/>
      <c r="DI117" s="129"/>
      <c r="DJ117" s="129"/>
      <c r="DK117" s="129"/>
      <c r="DL117" s="129"/>
      <c r="DM117" s="129"/>
      <c r="DN117" s="129"/>
      <c r="DO117" s="129"/>
      <c r="DP117" s="129"/>
      <c r="DQ117" s="129"/>
      <c r="DR117" s="129"/>
      <c r="DS117" s="129"/>
      <c r="DT117" s="129"/>
      <c r="DU117" s="129"/>
      <c r="DV117" s="129"/>
      <c r="DW117" s="129"/>
      <c r="DX117" s="129"/>
      <c r="DY117" s="129"/>
      <c r="DZ117" s="129"/>
      <c r="EA117" s="129"/>
      <c r="EB117" s="129"/>
      <c r="EC117" s="129"/>
      <c r="ED117" s="129"/>
      <c r="EE117" s="129"/>
      <c r="EF117" s="129"/>
      <c r="EG117" s="129"/>
      <c r="EH117" s="129"/>
      <c r="EI117" s="129"/>
      <c r="EJ117" s="129"/>
      <c r="EK117" s="129"/>
      <c r="EL117" s="129"/>
      <c r="EM117" s="129"/>
      <c r="EN117" s="129"/>
      <c r="EO117" s="129"/>
      <c r="EP117" s="129"/>
      <c r="EQ117" s="129"/>
      <c r="ER117" s="129"/>
      <c r="ES117" s="129"/>
      <c r="ET117" s="129"/>
      <c r="EU117" s="129"/>
      <c r="EV117" s="129"/>
    </row>
    <row r="118" spans="68:152" ht="21.6" customHeight="1" x14ac:dyDescent="0.2">
      <c r="BP118" s="129"/>
      <c r="BQ118" s="129"/>
      <c r="BR118" s="129"/>
      <c r="BS118" s="129"/>
      <c r="BT118" s="129"/>
      <c r="BU118" s="129"/>
      <c r="BV118" s="129"/>
      <c r="BW118" s="129"/>
      <c r="BX118" s="129"/>
      <c r="BY118" s="129"/>
      <c r="BZ118" s="129"/>
      <c r="CA118" s="129"/>
      <c r="CB118" s="129"/>
      <c r="CC118" s="129"/>
      <c r="CD118" s="129"/>
      <c r="CE118" s="129"/>
      <c r="CF118" s="129"/>
      <c r="CG118" s="129"/>
      <c r="CH118" s="129"/>
      <c r="CI118" s="129"/>
      <c r="CJ118" s="129"/>
      <c r="CK118" s="129"/>
      <c r="CL118" s="129"/>
      <c r="CM118" s="129"/>
      <c r="CN118" s="129"/>
      <c r="CO118" s="129"/>
      <c r="CP118" s="129"/>
      <c r="CQ118" s="129"/>
      <c r="CR118" s="129"/>
      <c r="CS118" s="129"/>
      <c r="CT118" s="129"/>
      <c r="CU118" s="129"/>
      <c r="CV118" s="129"/>
      <c r="CW118" s="129"/>
      <c r="CX118" s="129"/>
      <c r="CY118" s="129"/>
      <c r="CZ118" s="129"/>
      <c r="DA118" s="129"/>
      <c r="DB118" s="129"/>
      <c r="DC118" s="129"/>
      <c r="DD118" s="129"/>
      <c r="DE118" s="129"/>
      <c r="DF118" s="129"/>
      <c r="DG118" s="129"/>
      <c r="DH118" s="129"/>
      <c r="DI118" s="129"/>
      <c r="DJ118" s="129"/>
      <c r="DK118" s="129"/>
      <c r="DL118" s="129"/>
      <c r="DM118" s="129"/>
      <c r="DN118" s="129"/>
      <c r="DO118" s="129"/>
      <c r="DP118" s="129"/>
      <c r="DQ118" s="129"/>
      <c r="DR118" s="129"/>
      <c r="DS118" s="129"/>
      <c r="DT118" s="129"/>
      <c r="DU118" s="129"/>
      <c r="DV118" s="129"/>
      <c r="DW118" s="129"/>
      <c r="DX118" s="129"/>
      <c r="DY118" s="129"/>
      <c r="DZ118" s="129"/>
      <c r="EA118" s="129"/>
      <c r="EB118" s="129"/>
      <c r="EC118" s="129"/>
      <c r="ED118" s="129"/>
      <c r="EE118" s="129"/>
      <c r="EF118" s="129"/>
      <c r="EG118" s="129"/>
      <c r="EH118" s="129"/>
      <c r="EI118" s="129"/>
      <c r="EJ118" s="129"/>
      <c r="EK118" s="129"/>
      <c r="EL118" s="129"/>
      <c r="EM118" s="129"/>
      <c r="EN118" s="129"/>
      <c r="EO118" s="129"/>
      <c r="EP118" s="129"/>
      <c r="EQ118" s="129"/>
      <c r="ER118" s="129"/>
      <c r="ES118" s="129"/>
      <c r="ET118" s="129"/>
      <c r="EU118" s="129"/>
      <c r="EV118" s="129"/>
    </row>
    <row r="119" spans="68:152" ht="21.6" customHeight="1" x14ac:dyDescent="0.2">
      <c r="BP119" s="129"/>
      <c r="BQ119" s="129"/>
      <c r="BR119" s="129"/>
      <c r="BS119" s="129"/>
      <c r="BT119" s="129"/>
      <c r="BU119" s="129"/>
      <c r="BV119" s="129"/>
      <c r="BW119" s="129"/>
      <c r="BX119" s="129"/>
      <c r="BY119" s="129"/>
      <c r="BZ119" s="129"/>
      <c r="CA119" s="129"/>
      <c r="CB119" s="129"/>
      <c r="CC119" s="129"/>
      <c r="CD119" s="129"/>
      <c r="CE119" s="129"/>
      <c r="CF119" s="129"/>
      <c r="CG119" s="129"/>
      <c r="CH119" s="129"/>
      <c r="CI119" s="129"/>
      <c r="CJ119" s="129"/>
      <c r="CK119" s="129"/>
      <c r="CL119" s="129"/>
      <c r="CM119" s="129"/>
      <c r="CN119" s="129"/>
      <c r="CO119" s="129"/>
      <c r="CP119" s="129"/>
      <c r="CQ119" s="129"/>
      <c r="CR119" s="129"/>
      <c r="CS119" s="129"/>
      <c r="CT119" s="129"/>
      <c r="CU119" s="129"/>
      <c r="CV119" s="129"/>
      <c r="CW119" s="129"/>
      <c r="CX119" s="129"/>
      <c r="CY119" s="129"/>
      <c r="CZ119" s="129"/>
      <c r="DA119" s="129"/>
      <c r="DB119" s="129"/>
      <c r="DC119" s="129"/>
      <c r="DD119" s="129"/>
      <c r="DE119" s="129"/>
      <c r="DF119" s="129"/>
      <c r="DG119" s="129"/>
      <c r="DH119" s="129"/>
      <c r="DI119" s="129"/>
      <c r="DJ119" s="129"/>
      <c r="DK119" s="129"/>
      <c r="DL119" s="129"/>
      <c r="DM119" s="129"/>
      <c r="DN119" s="129"/>
      <c r="DO119" s="129"/>
      <c r="DP119" s="129"/>
      <c r="DQ119" s="129"/>
      <c r="DR119" s="129"/>
      <c r="DS119" s="129"/>
      <c r="DT119" s="129"/>
      <c r="DU119" s="129"/>
      <c r="DV119" s="129"/>
      <c r="DW119" s="129"/>
      <c r="DX119" s="129"/>
      <c r="DY119" s="129"/>
      <c r="DZ119" s="129"/>
      <c r="EA119" s="129"/>
      <c r="EB119" s="129"/>
      <c r="EC119" s="129"/>
      <c r="ED119" s="129"/>
      <c r="EE119" s="129"/>
      <c r="EF119" s="129"/>
      <c r="EG119" s="129"/>
      <c r="EH119" s="129"/>
      <c r="EI119" s="129"/>
      <c r="EJ119" s="129"/>
      <c r="EK119" s="129"/>
      <c r="EL119" s="129"/>
      <c r="EM119" s="129"/>
      <c r="EN119" s="129"/>
      <c r="EO119" s="129"/>
      <c r="EP119" s="129"/>
      <c r="EQ119" s="129"/>
      <c r="ER119" s="129"/>
      <c r="ES119" s="129"/>
      <c r="ET119" s="129"/>
      <c r="EU119" s="129"/>
      <c r="EV119" s="129"/>
    </row>
    <row r="120" spans="68:152" ht="21.6" customHeight="1" x14ac:dyDescent="0.2">
      <c r="BP120" s="129"/>
      <c r="BQ120" s="129"/>
      <c r="BR120" s="129"/>
      <c r="BS120" s="129"/>
      <c r="BT120" s="129"/>
      <c r="BU120" s="129"/>
      <c r="BV120" s="129"/>
      <c r="BW120" s="129"/>
      <c r="BX120" s="129"/>
      <c r="BY120" s="129"/>
      <c r="BZ120" s="129"/>
      <c r="CA120" s="129"/>
      <c r="CB120" s="129"/>
      <c r="CC120" s="129"/>
      <c r="CD120" s="129"/>
      <c r="CE120" s="129"/>
      <c r="CF120" s="129"/>
      <c r="CG120" s="129"/>
      <c r="CH120" s="129"/>
      <c r="CI120" s="129"/>
      <c r="CJ120" s="129"/>
      <c r="CK120" s="129"/>
      <c r="CL120" s="129"/>
      <c r="CM120" s="129"/>
      <c r="CN120" s="129"/>
      <c r="CO120" s="129"/>
      <c r="CP120" s="129"/>
      <c r="CQ120" s="129"/>
      <c r="CR120" s="129"/>
      <c r="CS120" s="129"/>
      <c r="CT120" s="129"/>
      <c r="CU120" s="129"/>
      <c r="CV120" s="129"/>
      <c r="CW120" s="129"/>
      <c r="CX120" s="129"/>
      <c r="CY120" s="129"/>
      <c r="CZ120" s="129"/>
      <c r="DA120" s="129"/>
      <c r="DB120" s="129"/>
      <c r="DC120" s="129"/>
      <c r="DD120" s="129"/>
      <c r="DE120" s="129"/>
      <c r="DF120" s="129"/>
      <c r="DG120" s="129"/>
      <c r="DH120" s="129"/>
      <c r="DI120" s="129"/>
      <c r="DJ120" s="129"/>
      <c r="DK120" s="129"/>
      <c r="DL120" s="129"/>
      <c r="DM120" s="129"/>
      <c r="DN120" s="129"/>
      <c r="DO120" s="129"/>
      <c r="DP120" s="129"/>
      <c r="DQ120" s="129"/>
      <c r="DR120" s="129"/>
      <c r="DS120" s="129"/>
      <c r="DT120" s="129"/>
      <c r="DU120" s="129"/>
      <c r="DV120" s="129"/>
      <c r="DW120" s="129"/>
      <c r="DX120" s="129"/>
      <c r="DY120" s="129"/>
      <c r="DZ120" s="129"/>
      <c r="EA120" s="129"/>
      <c r="EB120" s="129"/>
      <c r="EC120" s="129"/>
      <c r="ED120" s="129"/>
      <c r="EE120" s="129"/>
      <c r="EF120" s="129"/>
      <c r="EG120" s="129"/>
      <c r="EH120" s="129"/>
      <c r="EI120" s="129"/>
      <c r="EJ120" s="129"/>
      <c r="EK120" s="129"/>
      <c r="EL120" s="129"/>
      <c r="EM120" s="129"/>
      <c r="EN120" s="129"/>
      <c r="EO120" s="129"/>
      <c r="EP120" s="129"/>
      <c r="EQ120" s="129"/>
      <c r="ER120" s="129"/>
      <c r="ES120" s="129"/>
      <c r="ET120" s="129"/>
      <c r="EU120" s="129"/>
      <c r="EV120" s="129"/>
    </row>
    <row r="121" spans="68:152" ht="21.6" customHeight="1" x14ac:dyDescent="0.2">
      <c r="BP121" s="129"/>
      <c r="BQ121" s="129"/>
      <c r="BR121" s="129"/>
      <c r="BS121" s="129"/>
      <c r="BT121" s="129"/>
      <c r="BU121" s="129"/>
      <c r="BV121" s="129"/>
      <c r="BW121" s="129"/>
      <c r="BX121" s="129"/>
      <c r="BY121" s="129"/>
      <c r="BZ121" s="129"/>
      <c r="CA121" s="129"/>
      <c r="CB121" s="129"/>
      <c r="CC121" s="129"/>
      <c r="CD121" s="129"/>
      <c r="CE121" s="129"/>
      <c r="CF121" s="129"/>
      <c r="CG121" s="129"/>
      <c r="CH121" s="129"/>
      <c r="CI121" s="129"/>
      <c r="CJ121" s="129"/>
      <c r="CK121" s="129"/>
      <c r="CL121" s="129"/>
      <c r="CM121" s="129"/>
      <c r="CN121" s="129"/>
      <c r="CO121" s="129"/>
      <c r="CP121" s="129"/>
      <c r="CQ121" s="129"/>
      <c r="CR121" s="129"/>
      <c r="CS121" s="129"/>
      <c r="CT121" s="129"/>
      <c r="CU121" s="129"/>
      <c r="CV121" s="129"/>
      <c r="CW121" s="129"/>
      <c r="CX121" s="129"/>
      <c r="CY121" s="129"/>
      <c r="CZ121" s="129"/>
      <c r="DA121" s="129"/>
      <c r="DB121" s="129"/>
      <c r="DC121" s="129"/>
      <c r="DD121" s="129"/>
      <c r="DE121" s="129"/>
      <c r="DF121" s="129"/>
      <c r="DG121" s="129"/>
      <c r="DH121" s="129"/>
      <c r="DI121" s="129"/>
      <c r="DJ121" s="129"/>
      <c r="DK121" s="129"/>
      <c r="DL121" s="129"/>
      <c r="DM121" s="129"/>
      <c r="DN121" s="129"/>
      <c r="DO121" s="129"/>
      <c r="DP121" s="129"/>
      <c r="DQ121" s="129"/>
      <c r="DR121" s="129"/>
      <c r="DS121" s="129"/>
      <c r="DT121" s="129"/>
      <c r="DU121" s="129"/>
      <c r="DV121" s="129"/>
      <c r="DW121" s="129"/>
      <c r="DX121" s="129"/>
      <c r="DY121" s="129"/>
      <c r="DZ121" s="129"/>
      <c r="EA121" s="129"/>
      <c r="EB121" s="129"/>
      <c r="EC121" s="129"/>
      <c r="ED121" s="129"/>
      <c r="EE121" s="129"/>
      <c r="EF121" s="129"/>
      <c r="EG121" s="129"/>
      <c r="EH121" s="129"/>
      <c r="EI121" s="129"/>
      <c r="EJ121" s="129"/>
      <c r="EK121" s="129"/>
      <c r="EL121" s="129"/>
      <c r="EM121" s="129"/>
      <c r="EN121" s="129"/>
      <c r="EO121" s="129"/>
      <c r="EP121" s="129"/>
      <c r="EQ121" s="129"/>
      <c r="ER121" s="129"/>
      <c r="ES121" s="129"/>
      <c r="ET121" s="129"/>
      <c r="EU121" s="129"/>
      <c r="EV121" s="129"/>
    </row>
    <row r="122" spans="68:152" ht="21.6" customHeight="1" x14ac:dyDescent="0.2">
      <c r="BP122" s="129"/>
      <c r="BQ122" s="129"/>
      <c r="BR122" s="129"/>
      <c r="BS122" s="129"/>
      <c r="BT122" s="129"/>
      <c r="BU122" s="129"/>
      <c r="BV122" s="129"/>
      <c r="BW122" s="129"/>
      <c r="BX122" s="129"/>
      <c r="BY122" s="129"/>
      <c r="BZ122" s="129"/>
      <c r="CA122" s="129"/>
      <c r="CB122" s="129"/>
      <c r="CC122" s="129"/>
      <c r="CD122" s="129"/>
      <c r="CE122" s="129"/>
      <c r="CF122" s="129"/>
      <c r="CG122" s="129"/>
      <c r="CH122" s="129"/>
      <c r="CI122" s="129"/>
      <c r="CJ122" s="129"/>
      <c r="CK122" s="129"/>
      <c r="CL122" s="129"/>
      <c r="CM122" s="129"/>
      <c r="CN122" s="129"/>
      <c r="CO122" s="129"/>
      <c r="CP122" s="129"/>
      <c r="CQ122" s="129"/>
      <c r="CR122" s="129"/>
      <c r="CS122" s="129"/>
      <c r="CT122" s="129"/>
      <c r="CU122" s="129"/>
      <c r="CV122" s="129"/>
      <c r="CW122" s="129"/>
      <c r="CX122" s="129"/>
      <c r="CY122" s="129"/>
      <c r="CZ122" s="129"/>
      <c r="DA122" s="129"/>
      <c r="DB122" s="129"/>
      <c r="DC122" s="129"/>
      <c r="DD122" s="129"/>
      <c r="DE122" s="129"/>
      <c r="DF122" s="129"/>
      <c r="DG122" s="129"/>
      <c r="DH122" s="129"/>
      <c r="DI122" s="129"/>
      <c r="DJ122" s="129"/>
      <c r="DK122" s="129"/>
      <c r="DL122" s="129"/>
      <c r="DM122" s="129"/>
      <c r="DN122" s="129"/>
      <c r="DO122" s="129"/>
      <c r="DP122" s="129"/>
      <c r="DQ122" s="129"/>
      <c r="DR122" s="129"/>
      <c r="DS122" s="129"/>
      <c r="DT122" s="129"/>
      <c r="DU122" s="129"/>
      <c r="DV122" s="129"/>
      <c r="DW122" s="129"/>
      <c r="DX122" s="129"/>
      <c r="DY122" s="129"/>
      <c r="DZ122" s="129"/>
      <c r="EA122" s="129"/>
      <c r="EB122" s="129"/>
      <c r="EC122" s="129"/>
      <c r="ED122" s="129"/>
      <c r="EE122" s="129"/>
      <c r="EF122" s="129"/>
      <c r="EG122" s="129"/>
      <c r="EH122" s="129"/>
      <c r="EI122" s="129"/>
      <c r="EJ122" s="129"/>
      <c r="EK122" s="129"/>
      <c r="EL122" s="129"/>
      <c r="EM122" s="129"/>
      <c r="EN122" s="129"/>
      <c r="EO122" s="129"/>
      <c r="EP122" s="129"/>
      <c r="EQ122" s="129"/>
      <c r="ER122" s="129"/>
      <c r="ES122" s="129"/>
      <c r="ET122" s="129"/>
      <c r="EU122" s="129"/>
      <c r="EV122" s="129"/>
    </row>
    <row r="123" spans="68:152" ht="21.6" customHeight="1" x14ac:dyDescent="0.2">
      <c r="BP123" s="129"/>
      <c r="BQ123" s="129"/>
      <c r="BR123" s="129"/>
      <c r="BS123" s="129"/>
      <c r="BT123" s="129"/>
      <c r="BU123" s="129"/>
      <c r="BV123" s="129"/>
      <c r="BW123" s="129"/>
      <c r="BX123" s="129"/>
      <c r="BY123" s="129"/>
      <c r="BZ123" s="129"/>
      <c r="CA123" s="129"/>
      <c r="CB123" s="129"/>
      <c r="CC123" s="129"/>
      <c r="CD123" s="129"/>
      <c r="CE123" s="129"/>
      <c r="CF123" s="129"/>
      <c r="CG123" s="129"/>
      <c r="CH123" s="129"/>
      <c r="CI123" s="129"/>
      <c r="CJ123" s="129"/>
      <c r="CK123" s="129"/>
      <c r="CL123" s="129"/>
      <c r="CM123" s="129"/>
      <c r="CN123" s="129"/>
      <c r="CO123" s="129"/>
      <c r="CP123" s="129"/>
      <c r="CQ123" s="129"/>
      <c r="CR123" s="129"/>
      <c r="CS123" s="129"/>
      <c r="CT123" s="129"/>
      <c r="CU123" s="129"/>
      <c r="CV123" s="129"/>
      <c r="CW123" s="129"/>
      <c r="CX123" s="129"/>
      <c r="CY123" s="129"/>
      <c r="CZ123" s="129"/>
      <c r="DA123" s="129"/>
      <c r="DB123" s="129"/>
      <c r="DC123" s="129"/>
      <c r="DD123" s="129"/>
      <c r="DE123" s="129"/>
      <c r="DF123" s="129"/>
      <c r="DG123" s="129"/>
      <c r="DH123" s="129"/>
      <c r="DI123" s="129"/>
      <c r="DJ123" s="129"/>
      <c r="DK123" s="129"/>
      <c r="DL123" s="129"/>
      <c r="DM123" s="129"/>
      <c r="DN123" s="129"/>
      <c r="DO123" s="129"/>
      <c r="DP123" s="129"/>
      <c r="DQ123" s="129"/>
      <c r="DR123" s="129"/>
      <c r="DS123" s="129"/>
      <c r="DT123" s="129"/>
      <c r="DU123" s="129"/>
      <c r="DV123" s="129"/>
      <c r="DW123" s="129"/>
      <c r="DX123" s="129"/>
      <c r="DY123" s="129"/>
      <c r="DZ123" s="129"/>
      <c r="EA123" s="129"/>
      <c r="EB123" s="129"/>
      <c r="EC123" s="129"/>
      <c r="ED123" s="129"/>
      <c r="EE123" s="129"/>
      <c r="EF123" s="129"/>
      <c r="EG123" s="129"/>
      <c r="EH123" s="129"/>
      <c r="EI123" s="129"/>
      <c r="EJ123" s="129"/>
      <c r="EK123" s="129"/>
      <c r="EL123" s="129"/>
      <c r="EM123" s="129"/>
      <c r="EN123" s="129"/>
      <c r="EO123" s="129"/>
      <c r="EP123" s="129"/>
      <c r="EQ123" s="129"/>
      <c r="ER123" s="129"/>
      <c r="ES123" s="129"/>
      <c r="ET123" s="129"/>
      <c r="EU123" s="129"/>
      <c r="EV123" s="129"/>
    </row>
    <row r="124" spans="68:152" ht="21.6" customHeight="1" x14ac:dyDescent="0.2">
      <c r="BP124" s="129"/>
      <c r="BQ124" s="129"/>
      <c r="BR124" s="129"/>
      <c r="BS124" s="129"/>
      <c r="BT124" s="129"/>
      <c r="BU124" s="129"/>
      <c r="BV124" s="129"/>
      <c r="BW124" s="129"/>
      <c r="BX124" s="129"/>
      <c r="BY124" s="129"/>
      <c r="BZ124" s="129"/>
      <c r="CA124" s="129"/>
      <c r="CB124" s="129"/>
      <c r="CC124" s="129"/>
      <c r="CD124" s="129"/>
      <c r="CE124" s="129"/>
      <c r="CF124" s="129"/>
      <c r="CG124" s="129"/>
      <c r="CH124" s="129"/>
      <c r="CI124" s="129"/>
      <c r="CJ124" s="129"/>
      <c r="CK124" s="129"/>
      <c r="CL124" s="129"/>
      <c r="CM124" s="129"/>
      <c r="CN124" s="129"/>
      <c r="CO124" s="129"/>
      <c r="CP124" s="129"/>
      <c r="CQ124" s="129"/>
      <c r="CR124" s="129"/>
      <c r="CS124" s="129"/>
      <c r="CT124" s="129"/>
      <c r="CU124" s="129"/>
      <c r="CV124" s="129"/>
      <c r="CW124" s="129"/>
      <c r="CX124" s="129"/>
      <c r="CY124" s="129"/>
      <c r="CZ124" s="129"/>
      <c r="DA124" s="129"/>
      <c r="DB124" s="129"/>
      <c r="DC124" s="129"/>
      <c r="DD124" s="129"/>
      <c r="DE124" s="129"/>
      <c r="DF124" s="129"/>
      <c r="DG124" s="129"/>
      <c r="DH124" s="129"/>
      <c r="DI124" s="129"/>
      <c r="DJ124" s="129"/>
      <c r="DK124" s="129"/>
      <c r="DL124" s="129"/>
      <c r="DM124" s="129"/>
      <c r="DN124" s="129"/>
      <c r="DO124" s="129"/>
      <c r="DP124" s="129"/>
      <c r="DQ124" s="129"/>
      <c r="DR124" s="129"/>
      <c r="DS124" s="129"/>
      <c r="DT124" s="129"/>
      <c r="DU124" s="129"/>
      <c r="DV124" s="129"/>
      <c r="DW124" s="129"/>
      <c r="DX124" s="129"/>
      <c r="DY124" s="129"/>
      <c r="DZ124" s="129"/>
      <c r="EA124" s="129"/>
      <c r="EB124" s="129"/>
      <c r="EC124" s="129"/>
      <c r="ED124" s="129"/>
      <c r="EE124" s="129"/>
      <c r="EF124" s="129"/>
      <c r="EG124" s="129"/>
      <c r="EH124" s="129"/>
      <c r="EI124" s="129"/>
      <c r="EJ124" s="129"/>
      <c r="EK124" s="129"/>
      <c r="EL124" s="129"/>
      <c r="EM124" s="129"/>
      <c r="EN124" s="129"/>
      <c r="EO124" s="129"/>
      <c r="EP124" s="129"/>
      <c r="EQ124" s="129"/>
      <c r="ER124" s="129"/>
      <c r="ES124" s="129"/>
      <c r="ET124" s="129"/>
      <c r="EU124" s="129"/>
      <c r="EV124" s="129"/>
    </row>
    <row r="125" spans="68:152" ht="21.6" customHeight="1" x14ac:dyDescent="0.2">
      <c r="BP125" s="129"/>
      <c r="BQ125" s="129"/>
      <c r="BR125" s="129"/>
      <c r="BS125" s="129"/>
      <c r="BT125" s="129"/>
      <c r="BU125" s="129"/>
      <c r="BV125" s="129"/>
      <c r="BW125" s="129"/>
      <c r="BX125" s="129"/>
      <c r="BY125" s="129"/>
      <c r="BZ125" s="129"/>
      <c r="CA125" s="129"/>
      <c r="CB125" s="129"/>
      <c r="CC125" s="129"/>
      <c r="CD125" s="129"/>
      <c r="CE125" s="129"/>
      <c r="CF125" s="129"/>
      <c r="CG125" s="129"/>
      <c r="CH125" s="129"/>
      <c r="CI125" s="129"/>
      <c r="CJ125" s="129"/>
      <c r="CK125" s="129"/>
      <c r="CL125" s="129"/>
      <c r="CM125" s="129"/>
      <c r="CN125" s="129"/>
      <c r="CO125" s="129"/>
      <c r="CP125" s="129"/>
      <c r="CQ125" s="129"/>
      <c r="CR125" s="129"/>
      <c r="CS125" s="129"/>
      <c r="CT125" s="129"/>
      <c r="CU125" s="129"/>
      <c r="CV125" s="129"/>
      <c r="CW125" s="129"/>
      <c r="CX125" s="129"/>
      <c r="CY125" s="129"/>
      <c r="CZ125" s="129"/>
      <c r="DA125" s="129"/>
      <c r="DB125" s="129"/>
      <c r="DC125" s="129"/>
      <c r="DD125" s="129"/>
      <c r="DE125" s="129"/>
      <c r="DF125" s="129"/>
      <c r="DG125" s="129"/>
      <c r="DH125" s="129"/>
      <c r="DI125" s="129"/>
      <c r="DJ125" s="129"/>
      <c r="DK125" s="129"/>
      <c r="DL125" s="129"/>
      <c r="DM125" s="129"/>
      <c r="DN125" s="129"/>
      <c r="DO125" s="129"/>
      <c r="DP125" s="129"/>
      <c r="DQ125" s="129"/>
      <c r="DR125" s="129"/>
      <c r="DS125" s="129"/>
      <c r="DT125" s="129"/>
      <c r="DU125" s="129"/>
      <c r="DV125" s="129"/>
      <c r="DW125" s="129"/>
      <c r="DX125" s="129"/>
      <c r="DY125" s="129"/>
      <c r="DZ125" s="129"/>
      <c r="EA125" s="129"/>
      <c r="EB125" s="129"/>
      <c r="EC125" s="129"/>
      <c r="ED125" s="129"/>
      <c r="EE125" s="129"/>
      <c r="EF125" s="129"/>
      <c r="EG125" s="129"/>
      <c r="EH125" s="129"/>
      <c r="EI125" s="129"/>
      <c r="EJ125" s="129"/>
      <c r="EK125" s="129"/>
      <c r="EL125" s="129"/>
      <c r="EM125" s="129"/>
      <c r="EN125" s="129"/>
      <c r="EO125" s="129"/>
      <c r="EP125" s="129"/>
      <c r="EQ125" s="129"/>
      <c r="ER125" s="129"/>
      <c r="ES125" s="129"/>
      <c r="ET125" s="129"/>
      <c r="EU125" s="129"/>
      <c r="EV125" s="129"/>
    </row>
    <row r="126" spans="68:152" ht="21.6" customHeight="1" x14ac:dyDescent="0.2">
      <c r="BP126" s="129"/>
      <c r="BQ126" s="129"/>
      <c r="BR126" s="129"/>
      <c r="BS126" s="129"/>
      <c r="BT126" s="129"/>
      <c r="BU126" s="129"/>
      <c r="BV126" s="129"/>
      <c r="BW126" s="129"/>
      <c r="BX126" s="129"/>
      <c r="BY126" s="129"/>
      <c r="BZ126" s="129"/>
      <c r="CA126" s="129"/>
      <c r="CB126" s="129"/>
      <c r="CC126" s="129"/>
      <c r="CD126" s="129"/>
      <c r="CE126" s="129"/>
      <c r="CF126" s="129"/>
      <c r="CG126" s="129"/>
      <c r="CH126" s="129"/>
      <c r="CI126" s="129"/>
      <c r="CJ126" s="129"/>
      <c r="CK126" s="129"/>
      <c r="CL126" s="129"/>
      <c r="CM126" s="129"/>
      <c r="CN126" s="129"/>
      <c r="CO126" s="129"/>
      <c r="CP126" s="129"/>
      <c r="CQ126" s="129"/>
      <c r="CR126" s="129"/>
      <c r="CS126" s="129"/>
      <c r="CT126" s="129"/>
      <c r="CU126" s="129"/>
      <c r="CV126" s="129"/>
      <c r="CW126" s="129"/>
      <c r="CX126" s="129"/>
      <c r="CY126" s="129"/>
      <c r="CZ126" s="129"/>
      <c r="DA126" s="129"/>
      <c r="DB126" s="129"/>
      <c r="DC126" s="129"/>
      <c r="DD126" s="129"/>
      <c r="DE126" s="129"/>
      <c r="DF126" s="129"/>
      <c r="DG126" s="129"/>
      <c r="DH126" s="129"/>
      <c r="DI126" s="129"/>
      <c r="DJ126" s="129"/>
      <c r="DK126" s="129"/>
      <c r="DL126" s="129"/>
      <c r="DM126" s="129"/>
      <c r="DN126" s="129"/>
      <c r="DO126" s="129"/>
      <c r="DP126" s="129"/>
      <c r="DQ126" s="129"/>
      <c r="DR126" s="129"/>
      <c r="DS126" s="129"/>
      <c r="DT126" s="129"/>
      <c r="DU126" s="129"/>
      <c r="DV126" s="129"/>
      <c r="DW126" s="129"/>
      <c r="DX126" s="129"/>
      <c r="DY126" s="129"/>
      <c r="DZ126" s="129"/>
      <c r="EA126" s="129"/>
      <c r="EB126" s="129"/>
      <c r="EC126" s="129"/>
      <c r="ED126" s="129"/>
      <c r="EE126" s="129"/>
      <c r="EF126" s="129"/>
      <c r="EG126" s="129"/>
      <c r="EH126" s="129"/>
      <c r="EI126" s="129"/>
      <c r="EJ126" s="129"/>
      <c r="EK126" s="129"/>
      <c r="EL126" s="129"/>
      <c r="EM126" s="129"/>
      <c r="EN126" s="129"/>
      <c r="EO126" s="129"/>
      <c r="EP126" s="129"/>
      <c r="EQ126" s="129"/>
      <c r="ER126" s="129"/>
      <c r="ES126" s="129"/>
      <c r="ET126" s="129"/>
      <c r="EU126" s="129"/>
      <c r="EV126" s="129"/>
    </row>
    <row r="127" spans="68:152" ht="21.6" customHeight="1" x14ac:dyDescent="0.2">
      <c r="BP127" s="129"/>
      <c r="BQ127" s="129"/>
      <c r="BR127" s="129"/>
      <c r="BS127" s="129"/>
      <c r="BT127" s="129"/>
      <c r="BU127" s="129"/>
      <c r="BV127" s="129"/>
      <c r="BW127" s="129"/>
      <c r="BX127" s="129"/>
      <c r="BY127" s="129"/>
      <c r="BZ127" s="129"/>
      <c r="CA127" s="129"/>
      <c r="CB127" s="129"/>
      <c r="CC127" s="129"/>
      <c r="CD127" s="129"/>
      <c r="CE127" s="129"/>
      <c r="CF127" s="129"/>
      <c r="CG127" s="129"/>
      <c r="CH127" s="129"/>
      <c r="CI127" s="129"/>
      <c r="CJ127" s="129"/>
      <c r="CK127" s="129"/>
      <c r="CL127" s="129"/>
      <c r="CM127" s="129"/>
      <c r="CN127" s="129"/>
      <c r="CO127" s="129"/>
      <c r="CP127" s="129"/>
      <c r="CQ127" s="129"/>
      <c r="CR127" s="129"/>
      <c r="CS127" s="129"/>
      <c r="CT127" s="129"/>
      <c r="CU127" s="129"/>
      <c r="CV127" s="129"/>
      <c r="CW127" s="129"/>
      <c r="CX127" s="129"/>
      <c r="CY127" s="129"/>
      <c r="CZ127" s="129"/>
      <c r="DA127" s="129"/>
      <c r="DB127" s="129"/>
      <c r="DC127" s="129"/>
      <c r="DD127" s="129"/>
      <c r="DE127" s="129"/>
      <c r="DF127" s="129"/>
      <c r="DG127" s="129"/>
      <c r="DH127" s="129"/>
      <c r="DI127" s="129"/>
      <c r="DJ127" s="129"/>
      <c r="DK127" s="129"/>
      <c r="DL127" s="129"/>
      <c r="DM127" s="129"/>
      <c r="DN127" s="129"/>
      <c r="DO127" s="129"/>
      <c r="DP127" s="129"/>
      <c r="DQ127" s="129"/>
      <c r="DR127" s="129"/>
      <c r="DS127" s="129"/>
      <c r="DT127" s="129"/>
      <c r="DU127" s="129"/>
      <c r="DV127" s="129"/>
      <c r="DW127" s="129"/>
      <c r="DX127" s="129"/>
      <c r="DY127" s="129"/>
      <c r="DZ127" s="129"/>
      <c r="EA127" s="129"/>
      <c r="EB127" s="129"/>
      <c r="EC127" s="129"/>
      <c r="ED127" s="129"/>
      <c r="EE127" s="129"/>
      <c r="EF127" s="129"/>
      <c r="EG127" s="129"/>
      <c r="EH127" s="129"/>
      <c r="EI127" s="129"/>
      <c r="EJ127" s="129"/>
      <c r="EK127" s="129"/>
      <c r="EL127" s="129"/>
      <c r="EM127" s="129"/>
      <c r="EN127" s="129"/>
      <c r="EO127" s="129"/>
      <c r="EP127" s="129"/>
      <c r="EQ127" s="129"/>
      <c r="ER127" s="129"/>
      <c r="ES127" s="129"/>
      <c r="ET127" s="129"/>
      <c r="EU127" s="129"/>
      <c r="EV127" s="129"/>
    </row>
    <row r="128" spans="68:152" ht="21.6" customHeight="1" x14ac:dyDescent="0.2">
      <c r="BP128" s="129"/>
      <c r="BQ128" s="129"/>
      <c r="BR128" s="129"/>
      <c r="BS128" s="129"/>
      <c r="BT128" s="129"/>
      <c r="BU128" s="129"/>
      <c r="BV128" s="129"/>
      <c r="BW128" s="129"/>
      <c r="BX128" s="129"/>
      <c r="BY128" s="129"/>
      <c r="BZ128" s="129"/>
      <c r="CA128" s="129"/>
      <c r="CB128" s="129"/>
      <c r="CC128" s="129"/>
      <c r="CD128" s="129"/>
      <c r="CE128" s="129"/>
      <c r="CF128" s="129"/>
      <c r="CG128" s="129"/>
      <c r="CH128" s="129"/>
      <c r="CI128" s="129"/>
      <c r="CJ128" s="129"/>
      <c r="CK128" s="129"/>
      <c r="CL128" s="129"/>
      <c r="CM128" s="129"/>
      <c r="CN128" s="129"/>
      <c r="CO128" s="129"/>
      <c r="CP128" s="129"/>
      <c r="CQ128" s="129"/>
      <c r="CR128" s="129"/>
      <c r="CS128" s="129"/>
      <c r="CT128" s="129"/>
      <c r="CU128" s="129"/>
      <c r="CV128" s="129"/>
      <c r="CW128" s="129"/>
      <c r="CX128" s="129"/>
      <c r="CY128" s="129"/>
      <c r="CZ128" s="129"/>
      <c r="DA128" s="129"/>
      <c r="DB128" s="129"/>
      <c r="DC128" s="129"/>
      <c r="DD128" s="129"/>
      <c r="DE128" s="129"/>
      <c r="DF128" s="129"/>
      <c r="DG128" s="129"/>
      <c r="DH128" s="129"/>
      <c r="DI128" s="129"/>
      <c r="DJ128" s="129"/>
      <c r="DK128" s="129"/>
      <c r="DL128" s="129"/>
      <c r="DM128" s="129"/>
      <c r="DN128" s="129"/>
      <c r="DO128" s="129"/>
      <c r="DP128" s="129"/>
      <c r="DQ128" s="129"/>
      <c r="DR128" s="129"/>
      <c r="DS128" s="129"/>
      <c r="DT128" s="129"/>
      <c r="DU128" s="129"/>
      <c r="DV128" s="129"/>
      <c r="DW128" s="129"/>
      <c r="DX128" s="129"/>
      <c r="DY128" s="129"/>
      <c r="DZ128" s="129"/>
      <c r="EA128" s="129"/>
      <c r="EB128" s="129"/>
      <c r="EC128" s="129"/>
      <c r="ED128" s="129"/>
      <c r="EE128" s="129"/>
      <c r="EF128" s="129"/>
      <c r="EG128" s="129"/>
      <c r="EH128" s="129"/>
      <c r="EI128" s="129"/>
      <c r="EJ128" s="129"/>
      <c r="EK128" s="129"/>
      <c r="EL128" s="129"/>
      <c r="EM128" s="129"/>
      <c r="EN128" s="129"/>
      <c r="EO128" s="129"/>
      <c r="EP128" s="129"/>
      <c r="EQ128" s="129"/>
      <c r="ER128" s="129"/>
      <c r="ES128" s="129"/>
      <c r="ET128" s="129"/>
      <c r="EU128" s="129"/>
      <c r="EV128" s="129"/>
    </row>
    <row r="129" spans="68:152" ht="21.6" customHeight="1" x14ac:dyDescent="0.2">
      <c r="BP129" s="129"/>
      <c r="BQ129" s="129"/>
      <c r="BR129" s="129"/>
      <c r="BS129" s="129"/>
      <c r="BT129" s="129"/>
      <c r="BU129" s="129"/>
      <c r="BV129" s="129"/>
      <c r="BW129" s="129"/>
      <c r="BX129" s="129"/>
      <c r="BY129" s="129"/>
      <c r="BZ129" s="129"/>
      <c r="CA129" s="129"/>
      <c r="CB129" s="129"/>
      <c r="CC129" s="129"/>
      <c r="CD129" s="129"/>
      <c r="CE129" s="129"/>
      <c r="CF129" s="129"/>
      <c r="CG129" s="129"/>
      <c r="CH129" s="129"/>
      <c r="CI129" s="129"/>
      <c r="CJ129" s="129"/>
      <c r="CK129" s="129"/>
      <c r="CL129" s="129"/>
      <c r="CM129" s="129"/>
      <c r="CN129" s="129"/>
      <c r="CO129" s="129"/>
      <c r="CP129" s="129"/>
      <c r="CQ129" s="129"/>
      <c r="CR129" s="129"/>
      <c r="CS129" s="129"/>
      <c r="CT129" s="129"/>
      <c r="CU129" s="129"/>
      <c r="CV129" s="129"/>
      <c r="CW129" s="129"/>
      <c r="CX129" s="129"/>
      <c r="CY129" s="129"/>
      <c r="CZ129" s="129"/>
      <c r="DA129" s="129"/>
      <c r="DB129" s="129"/>
      <c r="DC129" s="129"/>
      <c r="DD129" s="129"/>
      <c r="DE129" s="129"/>
      <c r="DF129" s="129"/>
      <c r="DG129" s="129"/>
      <c r="DH129" s="129"/>
      <c r="DI129" s="129"/>
      <c r="DJ129" s="129"/>
      <c r="DK129" s="129"/>
      <c r="DL129" s="129"/>
      <c r="DM129" s="129"/>
      <c r="DN129" s="129"/>
      <c r="DO129" s="129"/>
      <c r="DP129" s="129"/>
      <c r="DQ129" s="129"/>
      <c r="DR129" s="129"/>
      <c r="DS129" s="129"/>
      <c r="DT129" s="129"/>
      <c r="DU129" s="129"/>
      <c r="DV129" s="129"/>
      <c r="DW129" s="129"/>
      <c r="DX129" s="129"/>
      <c r="DY129" s="129"/>
      <c r="DZ129" s="129"/>
      <c r="EA129" s="129"/>
      <c r="EB129" s="129"/>
      <c r="EC129" s="129"/>
      <c r="ED129" s="129"/>
      <c r="EE129" s="129"/>
      <c r="EF129" s="129"/>
      <c r="EG129" s="129"/>
      <c r="EH129" s="129"/>
      <c r="EI129" s="129"/>
      <c r="EJ129" s="129"/>
      <c r="EK129" s="129"/>
      <c r="EL129" s="129"/>
      <c r="EM129" s="129"/>
      <c r="EN129" s="129"/>
      <c r="EO129" s="129"/>
      <c r="EP129" s="129"/>
      <c r="EQ129" s="129"/>
      <c r="ER129" s="129"/>
      <c r="ES129" s="129"/>
      <c r="ET129" s="129"/>
      <c r="EU129" s="129"/>
      <c r="EV129" s="129"/>
    </row>
    <row r="130" spans="68:152" ht="21.6" customHeight="1" x14ac:dyDescent="0.2">
      <c r="BP130" s="129"/>
      <c r="BQ130" s="129"/>
      <c r="BR130" s="129"/>
      <c r="BS130" s="129"/>
      <c r="BT130" s="129"/>
      <c r="BU130" s="129"/>
      <c r="BV130" s="129"/>
      <c r="BW130" s="129"/>
      <c r="BX130" s="129"/>
      <c r="BY130" s="129"/>
      <c r="BZ130" s="129"/>
      <c r="CA130" s="129"/>
      <c r="CB130" s="129"/>
      <c r="CC130" s="129"/>
      <c r="CD130" s="129"/>
      <c r="CE130" s="129"/>
      <c r="CF130" s="129"/>
      <c r="CG130" s="129"/>
      <c r="CH130" s="129"/>
      <c r="CI130" s="129"/>
      <c r="CJ130" s="129"/>
      <c r="CK130" s="129"/>
      <c r="CL130" s="129"/>
      <c r="CM130" s="129"/>
      <c r="CN130" s="129"/>
      <c r="CO130" s="129"/>
      <c r="CP130" s="129"/>
      <c r="CQ130" s="129"/>
      <c r="CR130" s="129"/>
      <c r="CS130" s="129"/>
      <c r="CT130" s="129"/>
      <c r="CU130" s="129"/>
      <c r="CV130" s="129"/>
      <c r="CW130" s="129"/>
      <c r="CX130" s="129"/>
      <c r="CY130" s="129"/>
      <c r="CZ130" s="129"/>
      <c r="DA130" s="129"/>
      <c r="DB130" s="129"/>
      <c r="DC130" s="129"/>
      <c r="DD130" s="129"/>
      <c r="DE130" s="129"/>
      <c r="DF130" s="129"/>
      <c r="DG130" s="129"/>
      <c r="DH130" s="129"/>
      <c r="DI130" s="129"/>
      <c r="DJ130" s="129"/>
      <c r="DK130" s="129"/>
      <c r="DL130" s="129"/>
      <c r="DM130" s="129"/>
      <c r="DN130" s="129"/>
      <c r="DO130" s="129"/>
      <c r="DP130" s="129"/>
      <c r="DQ130" s="129"/>
      <c r="DR130" s="129"/>
      <c r="DS130" s="129"/>
      <c r="DT130" s="129"/>
      <c r="DU130" s="129"/>
      <c r="DV130" s="129"/>
      <c r="DW130" s="129"/>
      <c r="DX130" s="129"/>
      <c r="DY130" s="129"/>
      <c r="DZ130" s="129"/>
      <c r="EA130" s="129"/>
      <c r="EB130" s="129"/>
      <c r="EC130" s="129"/>
      <c r="ED130" s="129"/>
      <c r="EE130" s="129"/>
      <c r="EF130" s="129"/>
      <c r="EG130" s="129"/>
      <c r="EH130" s="129"/>
      <c r="EI130" s="129"/>
      <c r="EJ130" s="129"/>
      <c r="EK130" s="129"/>
      <c r="EL130" s="129"/>
      <c r="EM130" s="129"/>
      <c r="EN130" s="129"/>
      <c r="EO130" s="129"/>
      <c r="EP130" s="129"/>
      <c r="EQ130" s="129"/>
      <c r="ER130" s="129"/>
      <c r="ES130" s="129"/>
      <c r="ET130" s="129"/>
      <c r="EU130" s="129"/>
      <c r="EV130" s="129"/>
    </row>
    <row r="131" spans="68:152" ht="21.6" customHeight="1" x14ac:dyDescent="0.2">
      <c r="BP131" s="129"/>
      <c r="BQ131" s="129"/>
      <c r="BR131" s="129"/>
      <c r="BS131" s="129"/>
      <c r="BT131" s="129"/>
      <c r="BU131" s="129"/>
      <c r="BV131" s="129"/>
      <c r="BW131" s="129"/>
      <c r="BX131" s="129"/>
      <c r="BY131" s="129"/>
      <c r="BZ131" s="129"/>
      <c r="CA131" s="129"/>
      <c r="CB131" s="129"/>
      <c r="CC131" s="129"/>
      <c r="CD131" s="129"/>
      <c r="CE131" s="129"/>
      <c r="CF131" s="129"/>
      <c r="CG131" s="129"/>
      <c r="CH131" s="129"/>
      <c r="CI131" s="129"/>
      <c r="CJ131" s="129"/>
      <c r="CK131" s="129"/>
      <c r="CL131" s="129"/>
      <c r="CM131" s="129"/>
      <c r="CN131" s="129"/>
      <c r="CO131" s="129"/>
      <c r="CP131" s="129"/>
      <c r="CQ131" s="129"/>
      <c r="CR131" s="129"/>
      <c r="CS131" s="129"/>
      <c r="CT131" s="129"/>
      <c r="CU131" s="129"/>
      <c r="CV131" s="129"/>
      <c r="CW131" s="129"/>
      <c r="CX131" s="129"/>
      <c r="CY131" s="129"/>
      <c r="CZ131" s="129"/>
      <c r="DA131" s="129"/>
      <c r="DB131" s="129"/>
      <c r="DC131" s="129"/>
      <c r="DD131" s="129"/>
      <c r="DE131" s="129"/>
      <c r="DF131" s="129"/>
      <c r="DG131" s="129"/>
      <c r="DH131" s="129"/>
      <c r="DI131" s="129"/>
      <c r="DJ131" s="129"/>
      <c r="DK131" s="129"/>
      <c r="DL131" s="129"/>
      <c r="DM131" s="129"/>
      <c r="DN131" s="129"/>
      <c r="DO131" s="129"/>
      <c r="DP131" s="129"/>
      <c r="DQ131" s="129"/>
      <c r="DR131" s="129"/>
      <c r="DS131" s="129"/>
      <c r="DT131" s="129"/>
      <c r="DU131" s="129"/>
      <c r="DV131" s="129"/>
      <c r="DW131" s="129"/>
      <c r="DX131" s="129"/>
      <c r="DY131" s="129"/>
      <c r="DZ131" s="129"/>
      <c r="EA131" s="129"/>
      <c r="EB131" s="129"/>
      <c r="EC131" s="129"/>
      <c r="ED131" s="129"/>
      <c r="EE131" s="129"/>
      <c r="EF131" s="129"/>
      <c r="EG131" s="129"/>
      <c r="EH131" s="129"/>
      <c r="EI131" s="129"/>
      <c r="EJ131" s="129"/>
      <c r="EK131" s="129"/>
      <c r="EL131" s="129"/>
      <c r="EM131" s="129"/>
      <c r="EN131" s="129"/>
      <c r="EO131" s="129"/>
      <c r="EP131" s="129"/>
      <c r="EQ131" s="129"/>
      <c r="ER131" s="129"/>
      <c r="ES131" s="129"/>
      <c r="ET131" s="129"/>
      <c r="EU131" s="129"/>
      <c r="EV131" s="129"/>
    </row>
    <row r="132" spans="68:152" ht="21.6" customHeight="1" x14ac:dyDescent="0.2">
      <c r="BP132" s="129"/>
      <c r="BQ132" s="129"/>
      <c r="BR132" s="129"/>
      <c r="BS132" s="129"/>
      <c r="BT132" s="129"/>
      <c r="BU132" s="129"/>
      <c r="BV132" s="129"/>
      <c r="BW132" s="129"/>
      <c r="BX132" s="129"/>
      <c r="BY132" s="129"/>
      <c r="BZ132" s="129"/>
      <c r="CA132" s="129"/>
      <c r="CB132" s="129"/>
      <c r="CC132" s="129"/>
      <c r="CD132" s="129"/>
      <c r="CE132" s="129"/>
      <c r="CF132" s="129"/>
      <c r="CG132" s="129"/>
      <c r="CH132" s="129"/>
      <c r="CI132" s="129"/>
      <c r="CJ132" s="129"/>
      <c r="CK132" s="129"/>
      <c r="CL132" s="129"/>
      <c r="CM132" s="129"/>
      <c r="CN132" s="129"/>
      <c r="CO132" s="129"/>
      <c r="CP132" s="129"/>
      <c r="CQ132" s="129"/>
      <c r="CR132" s="129"/>
      <c r="CS132" s="129"/>
      <c r="CT132" s="129"/>
      <c r="CU132" s="129"/>
      <c r="CV132" s="129"/>
      <c r="CW132" s="129"/>
      <c r="CX132" s="129"/>
      <c r="CY132" s="129"/>
      <c r="CZ132" s="129"/>
      <c r="DA132" s="129"/>
      <c r="DB132" s="129"/>
      <c r="DC132" s="129"/>
      <c r="DD132" s="129"/>
      <c r="DE132" s="129"/>
      <c r="DF132" s="129"/>
      <c r="DG132" s="129"/>
      <c r="DH132" s="129"/>
      <c r="DI132" s="129"/>
      <c r="DJ132" s="129"/>
      <c r="DK132" s="129"/>
      <c r="DL132" s="129"/>
      <c r="DM132" s="129"/>
      <c r="DN132" s="129"/>
      <c r="DO132" s="129"/>
      <c r="DP132" s="129"/>
      <c r="DQ132" s="129"/>
      <c r="DR132" s="129"/>
      <c r="DS132" s="129"/>
      <c r="DT132" s="129"/>
      <c r="DU132" s="129"/>
      <c r="DV132" s="129"/>
      <c r="DW132" s="129"/>
      <c r="DX132" s="129"/>
      <c r="DY132" s="129"/>
      <c r="DZ132" s="129"/>
      <c r="EA132" s="129"/>
      <c r="EB132" s="129"/>
      <c r="EC132" s="129"/>
      <c r="ED132" s="129"/>
      <c r="EE132" s="129"/>
      <c r="EF132" s="129"/>
      <c r="EG132" s="129"/>
      <c r="EH132" s="129"/>
      <c r="EI132" s="129"/>
      <c r="EJ132" s="129"/>
      <c r="EK132" s="129"/>
      <c r="EL132" s="129"/>
      <c r="EM132" s="129"/>
      <c r="EN132" s="129"/>
      <c r="EO132" s="129"/>
      <c r="EP132" s="129"/>
      <c r="EQ132" s="129"/>
      <c r="ER132" s="129"/>
      <c r="ES132" s="129"/>
      <c r="ET132" s="129"/>
      <c r="EU132" s="129"/>
      <c r="EV132" s="129"/>
    </row>
    <row r="133" spans="68:152" ht="21.6" customHeight="1" x14ac:dyDescent="0.2">
      <c r="BP133" s="129"/>
      <c r="BQ133" s="129"/>
      <c r="BR133" s="129"/>
      <c r="BS133" s="129"/>
      <c r="BT133" s="129"/>
      <c r="BU133" s="129"/>
      <c r="BV133" s="129"/>
      <c r="BW133" s="129"/>
      <c r="BX133" s="129"/>
      <c r="BY133" s="129"/>
      <c r="BZ133" s="129"/>
      <c r="CA133" s="129"/>
      <c r="CB133" s="129"/>
      <c r="CC133" s="129"/>
      <c r="CD133" s="129"/>
      <c r="CE133" s="129"/>
      <c r="CF133" s="129"/>
      <c r="CG133" s="129"/>
      <c r="CH133" s="129"/>
      <c r="CI133" s="129"/>
      <c r="CJ133" s="129"/>
      <c r="CK133" s="129"/>
      <c r="CL133" s="129"/>
      <c r="CM133" s="129"/>
      <c r="CN133" s="129"/>
      <c r="CO133" s="129"/>
      <c r="CP133" s="129"/>
      <c r="CQ133" s="129"/>
      <c r="CR133" s="129"/>
      <c r="CS133" s="129"/>
      <c r="CT133" s="129"/>
      <c r="CU133" s="129"/>
      <c r="CV133" s="129"/>
      <c r="CW133" s="129"/>
      <c r="CX133" s="129"/>
      <c r="CY133" s="129"/>
      <c r="CZ133" s="129"/>
      <c r="DA133" s="129"/>
      <c r="DB133" s="129"/>
      <c r="DC133" s="129"/>
      <c r="DD133" s="129"/>
      <c r="DE133" s="129"/>
      <c r="DF133" s="129"/>
      <c r="DG133" s="129"/>
      <c r="DH133" s="129"/>
      <c r="DI133" s="129"/>
      <c r="DJ133" s="129"/>
      <c r="DK133" s="129"/>
      <c r="DL133" s="129"/>
      <c r="DM133" s="129"/>
      <c r="DN133" s="129"/>
      <c r="DO133" s="129"/>
      <c r="DP133" s="129"/>
      <c r="DQ133" s="129"/>
      <c r="DR133" s="129"/>
      <c r="DS133" s="129"/>
      <c r="DT133" s="129"/>
      <c r="DU133" s="129"/>
      <c r="DV133" s="129"/>
      <c r="DW133" s="129"/>
      <c r="DX133" s="129"/>
      <c r="DY133" s="129"/>
      <c r="DZ133" s="129"/>
      <c r="EA133" s="129"/>
      <c r="EB133" s="129"/>
      <c r="EC133" s="129"/>
      <c r="ED133" s="129"/>
      <c r="EE133" s="129"/>
      <c r="EF133" s="129"/>
      <c r="EG133" s="129"/>
      <c r="EH133" s="129"/>
      <c r="EI133" s="129"/>
      <c r="EJ133" s="129"/>
      <c r="EK133" s="129"/>
      <c r="EL133" s="129"/>
      <c r="EM133" s="129"/>
      <c r="EN133" s="129"/>
      <c r="EO133" s="129"/>
      <c r="EP133" s="129"/>
      <c r="EQ133" s="129"/>
      <c r="ER133" s="129"/>
      <c r="ES133" s="129"/>
      <c r="ET133" s="129"/>
      <c r="EU133" s="129"/>
      <c r="EV133" s="129"/>
    </row>
    <row r="134" spans="68:152" ht="21.6" customHeight="1" x14ac:dyDescent="0.2">
      <c r="BP134" s="129"/>
      <c r="BQ134" s="129"/>
      <c r="BR134" s="129"/>
      <c r="BS134" s="129"/>
      <c r="BT134" s="129"/>
      <c r="BU134" s="129"/>
      <c r="BV134" s="129"/>
      <c r="BW134" s="129"/>
      <c r="BX134" s="129"/>
      <c r="BY134" s="129"/>
      <c r="BZ134" s="129"/>
      <c r="CA134" s="129"/>
      <c r="CB134" s="129"/>
      <c r="CC134" s="129"/>
      <c r="CD134" s="129"/>
      <c r="CE134" s="129"/>
      <c r="CF134" s="129"/>
      <c r="CG134" s="129"/>
      <c r="CH134" s="129"/>
      <c r="CI134" s="129"/>
      <c r="CJ134" s="129"/>
      <c r="CK134" s="129"/>
      <c r="CL134" s="129"/>
      <c r="CM134" s="129"/>
      <c r="CN134" s="129"/>
      <c r="CO134" s="129"/>
      <c r="CP134" s="129"/>
      <c r="CQ134" s="129"/>
      <c r="CR134" s="129"/>
      <c r="CS134" s="129"/>
      <c r="CT134" s="129"/>
      <c r="CU134" s="129"/>
      <c r="CV134" s="129"/>
      <c r="CW134" s="129"/>
      <c r="CX134" s="129"/>
      <c r="CY134" s="129"/>
      <c r="CZ134" s="129"/>
      <c r="DA134" s="129"/>
      <c r="DB134" s="129"/>
      <c r="DC134" s="129"/>
      <c r="DD134" s="129"/>
      <c r="DE134" s="129"/>
      <c r="DF134" s="129"/>
      <c r="DG134" s="129"/>
      <c r="DH134" s="129"/>
      <c r="DI134" s="129"/>
      <c r="DJ134" s="129"/>
      <c r="DK134" s="129"/>
      <c r="DL134" s="129"/>
      <c r="DM134" s="129"/>
      <c r="DN134" s="129"/>
      <c r="DO134" s="129"/>
      <c r="DP134" s="129"/>
      <c r="DQ134" s="129"/>
      <c r="DR134" s="129"/>
      <c r="DS134" s="129"/>
      <c r="DT134" s="129"/>
      <c r="DU134" s="129"/>
      <c r="DV134" s="129"/>
      <c r="DW134" s="129"/>
      <c r="DX134" s="129"/>
      <c r="DY134" s="129"/>
      <c r="DZ134" s="129"/>
      <c r="EA134" s="129"/>
      <c r="EB134" s="129"/>
      <c r="EC134" s="129"/>
      <c r="ED134" s="129"/>
      <c r="EE134" s="129"/>
      <c r="EF134" s="129"/>
      <c r="EG134" s="129"/>
      <c r="EH134" s="129"/>
      <c r="EI134" s="129"/>
      <c r="EJ134" s="129"/>
      <c r="EK134" s="129"/>
      <c r="EL134" s="129"/>
      <c r="EM134" s="129"/>
      <c r="EN134" s="129"/>
      <c r="EO134" s="129"/>
      <c r="EP134" s="129"/>
      <c r="EQ134" s="129"/>
      <c r="ER134" s="129"/>
      <c r="ES134" s="129"/>
      <c r="ET134" s="129"/>
      <c r="EU134" s="129"/>
      <c r="EV134" s="129"/>
    </row>
    <row r="135" spans="68:152" ht="21.6" customHeight="1" x14ac:dyDescent="0.2">
      <c r="BP135" s="129"/>
      <c r="BQ135" s="129"/>
      <c r="BR135" s="129"/>
      <c r="BS135" s="129"/>
      <c r="BT135" s="129"/>
      <c r="BU135" s="129"/>
      <c r="BV135" s="129"/>
      <c r="BW135" s="129"/>
      <c r="BX135" s="129"/>
      <c r="BY135" s="129"/>
      <c r="BZ135" s="129"/>
      <c r="CA135" s="129"/>
      <c r="CB135" s="129"/>
      <c r="CC135" s="129"/>
      <c r="CD135" s="129"/>
      <c r="CE135" s="129"/>
      <c r="CF135" s="129"/>
      <c r="CG135" s="129"/>
      <c r="CH135" s="129"/>
      <c r="CI135" s="129"/>
      <c r="CJ135" s="129"/>
      <c r="CK135" s="129"/>
      <c r="CL135" s="129"/>
      <c r="CM135" s="129"/>
      <c r="CN135" s="129"/>
      <c r="CO135" s="129"/>
      <c r="CP135" s="129"/>
      <c r="CQ135" s="129"/>
      <c r="CR135" s="129"/>
      <c r="CS135" s="129"/>
      <c r="CT135" s="129"/>
      <c r="CU135" s="129"/>
      <c r="CV135" s="129"/>
      <c r="CW135" s="129"/>
      <c r="CX135" s="129"/>
      <c r="CY135" s="129"/>
      <c r="CZ135" s="129"/>
      <c r="DA135" s="129"/>
      <c r="DB135" s="129"/>
      <c r="DC135" s="129"/>
      <c r="DD135" s="129"/>
      <c r="DE135" s="129"/>
      <c r="DF135" s="129"/>
      <c r="DG135" s="129"/>
      <c r="DH135" s="129"/>
      <c r="DI135" s="129"/>
      <c r="DJ135" s="129"/>
      <c r="DK135" s="129"/>
      <c r="DL135" s="129"/>
      <c r="DM135" s="129"/>
      <c r="DN135" s="129"/>
      <c r="DO135" s="129"/>
      <c r="DP135" s="129"/>
      <c r="DQ135" s="129"/>
      <c r="DR135" s="129"/>
      <c r="DS135" s="129"/>
      <c r="DT135" s="129"/>
      <c r="DU135" s="129"/>
      <c r="DV135" s="129"/>
      <c r="DW135" s="129"/>
      <c r="DX135" s="129"/>
      <c r="DY135" s="129"/>
      <c r="DZ135" s="129"/>
      <c r="EA135" s="129"/>
      <c r="EB135" s="129"/>
      <c r="EC135" s="129"/>
      <c r="ED135" s="129"/>
      <c r="EE135" s="129"/>
      <c r="EF135" s="129"/>
      <c r="EG135" s="129"/>
      <c r="EH135" s="129"/>
      <c r="EI135" s="129"/>
      <c r="EJ135" s="129"/>
      <c r="EK135" s="129"/>
      <c r="EL135" s="129"/>
      <c r="EM135" s="129"/>
      <c r="EN135" s="129"/>
      <c r="EO135" s="129"/>
      <c r="EP135" s="129"/>
      <c r="EQ135" s="129"/>
      <c r="ER135" s="129"/>
      <c r="ES135" s="129"/>
      <c r="ET135" s="129"/>
      <c r="EU135" s="129"/>
      <c r="EV135" s="129"/>
    </row>
    <row r="136" spans="68:152" ht="21.6" customHeight="1" x14ac:dyDescent="0.2">
      <c r="BP136" s="129"/>
      <c r="BQ136" s="129"/>
      <c r="BR136" s="129"/>
      <c r="BS136" s="129"/>
      <c r="BT136" s="129"/>
      <c r="BU136" s="129"/>
      <c r="BV136" s="129"/>
      <c r="BW136" s="129"/>
      <c r="BX136" s="129"/>
      <c r="BY136" s="129"/>
      <c r="BZ136" s="129"/>
      <c r="CA136" s="129"/>
      <c r="CB136" s="129"/>
      <c r="CC136" s="129"/>
      <c r="CD136" s="129"/>
      <c r="CE136" s="129"/>
      <c r="CF136" s="129"/>
      <c r="CG136" s="129"/>
      <c r="CH136" s="129"/>
      <c r="CI136" s="129"/>
      <c r="CJ136" s="129"/>
      <c r="CK136" s="129"/>
      <c r="CL136" s="129"/>
      <c r="CM136" s="129"/>
      <c r="CN136" s="129"/>
      <c r="CO136" s="129"/>
      <c r="CP136" s="129"/>
      <c r="CQ136" s="129"/>
      <c r="CR136" s="129"/>
      <c r="CS136" s="129"/>
      <c r="CT136" s="129"/>
      <c r="CU136" s="129"/>
      <c r="CV136" s="129"/>
      <c r="CW136" s="129"/>
      <c r="CX136" s="129"/>
      <c r="CY136" s="129"/>
      <c r="CZ136" s="129"/>
      <c r="DA136" s="129"/>
      <c r="DB136" s="129"/>
      <c r="DC136" s="129"/>
      <c r="DD136" s="129"/>
      <c r="DE136" s="129"/>
      <c r="DF136" s="129"/>
      <c r="DG136" s="129"/>
      <c r="DH136" s="129"/>
      <c r="DI136" s="129"/>
      <c r="DJ136" s="129"/>
      <c r="DK136" s="129"/>
      <c r="DL136" s="129"/>
      <c r="DM136" s="129"/>
      <c r="DN136" s="129"/>
      <c r="DO136" s="129"/>
      <c r="DP136" s="129"/>
      <c r="DQ136" s="129"/>
      <c r="DR136" s="129"/>
      <c r="DS136" s="129"/>
      <c r="DT136" s="129"/>
      <c r="DU136" s="129"/>
      <c r="DV136" s="129"/>
      <c r="DW136" s="129"/>
      <c r="DX136" s="129"/>
      <c r="DY136" s="129"/>
      <c r="DZ136" s="129"/>
      <c r="EA136" s="129"/>
      <c r="EB136" s="129"/>
      <c r="EC136" s="129"/>
      <c r="ED136" s="129"/>
      <c r="EE136" s="129"/>
      <c r="EF136" s="129"/>
      <c r="EG136" s="129"/>
      <c r="EH136" s="129"/>
      <c r="EI136" s="129"/>
      <c r="EJ136" s="129"/>
      <c r="EK136" s="129"/>
      <c r="EL136" s="129"/>
      <c r="EM136" s="129"/>
      <c r="EN136" s="129"/>
      <c r="EO136" s="129"/>
      <c r="EP136" s="129"/>
      <c r="EQ136" s="129"/>
      <c r="ER136" s="129"/>
      <c r="ES136" s="129"/>
      <c r="ET136" s="129"/>
      <c r="EU136" s="129"/>
      <c r="EV136" s="129"/>
    </row>
    <row r="137" spans="68:152" ht="21.6" customHeight="1" x14ac:dyDescent="0.2">
      <c r="BP137" s="129"/>
      <c r="BQ137" s="129"/>
      <c r="BR137" s="129"/>
      <c r="BS137" s="129"/>
      <c r="BT137" s="129"/>
      <c r="BU137" s="129"/>
      <c r="BV137" s="129"/>
      <c r="BW137" s="129"/>
      <c r="BX137" s="129"/>
      <c r="BY137" s="129"/>
      <c r="BZ137" s="129"/>
      <c r="CA137" s="129"/>
      <c r="CB137" s="129"/>
      <c r="CC137" s="129"/>
      <c r="CD137" s="129"/>
      <c r="CE137" s="129"/>
      <c r="CF137" s="129"/>
      <c r="CG137" s="129"/>
      <c r="CH137" s="129"/>
      <c r="CI137" s="129"/>
      <c r="CJ137" s="129"/>
      <c r="CK137" s="129"/>
      <c r="CL137" s="129"/>
      <c r="CM137" s="129"/>
      <c r="CN137" s="129"/>
      <c r="CO137" s="129"/>
      <c r="CP137" s="129"/>
      <c r="CQ137" s="129"/>
      <c r="CR137" s="129"/>
      <c r="CS137" s="129"/>
      <c r="CT137" s="129"/>
      <c r="CU137" s="129"/>
      <c r="CV137" s="129"/>
      <c r="CW137" s="129"/>
      <c r="CX137" s="129"/>
      <c r="CY137" s="129"/>
      <c r="CZ137" s="129"/>
      <c r="DA137" s="129"/>
      <c r="DB137" s="129"/>
      <c r="DC137" s="129"/>
      <c r="DD137" s="129"/>
      <c r="DE137" s="129"/>
      <c r="DF137" s="129"/>
      <c r="DG137" s="129"/>
      <c r="DH137" s="129"/>
      <c r="DI137" s="129"/>
      <c r="DJ137" s="129"/>
      <c r="DK137" s="129"/>
      <c r="DL137" s="129"/>
      <c r="DM137" s="129"/>
      <c r="DN137" s="129"/>
      <c r="DO137" s="129"/>
      <c r="DP137" s="129"/>
      <c r="DQ137" s="129"/>
      <c r="DR137" s="129"/>
      <c r="DS137" s="129"/>
      <c r="DT137" s="129"/>
      <c r="DU137" s="129"/>
      <c r="DV137" s="129"/>
      <c r="DW137" s="129"/>
      <c r="DX137" s="129"/>
      <c r="DY137" s="129"/>
      <c r="DZ137" s="129"/>
      <c r="EA137" s="129"/>
      <c r="EB137" s="129"/>
      <c r="EC137" s="129"/>
      <c r="ED137" s="129"/>
      <c r="EE137" s="129"/>
      <c r="EF137" s="129"/>
      <c r="EG137" s="129"/>
      <c r="EH137" s="129"/>
      <c r="EI137" s="129"/>
      <c r="EJ137" s="129"/>
      <c r="EK137" s="129"/>
      <c r="EL137" s="129"/>
      <c r="EM137" s="129"/>
      <c r="EN137" s="129"/>
      <c r="EO137" s="129"/>
      <c r="EP137" s="129"/>
      <c r="EQ137" s="129"/>
      <c r="ER137" s="129"/>
      <c r="ES137" s="129"/>
      <c r="ET137" s="129"/>
      <c r="EU137" s="129"/>
      <c r="EV137" s="129"/>
    </row>
    <row r="138" spans="68:152" ht="21.6" customHeight="1" x14ac:dyDescent="0.2">
      <c r="BP138" s="129"/>
      <c r="BQ138" s="129"/>
      <c r="BR138" s="129"/>
      <c r="BS138" s="129"/>
      <c r="BT138" s="129"/>
      <c r="BU138" s="129"/>
      <c r="BV138" s="129"/>
      <c r="BW138" s="129"/>
      <c r="BX138" s="129"/>
      <c r="BY138" s="129"/>
      <c r="BZ138" s="129"/>
      <c r="CA138" s="129"/>
      <c r="CB138" s="129"/>
      <c r="CC138" s="129"/>
      <c r="CD138" s="129"/>
      <c r="CE138" s="129"/>
      <c r="CF138" s="129"/>
      <c r="CG138" s="129"/>
      <c r="CH138" s="129"/>
      <c r="CI138" s="129"/>
      <c r="CJ138" s="129"/>
      <c r="CK138" s="129"/>
      <c r="CL138" s="129"/>
      <c r="CM138" s="129"/>
      <c r="CN138" s="129"/>
      <c r="CO138" s="129"/>
      <c r="CP138" s="129"/>
      <c r="CQ138" s="129"/>
      <c r="CR138" s="129"/>
      <c r="CS138" s="129"/>
      <c r="CT138" s="129"/>
      <c r="CU138" s="129"/>
      <c r="CV138" s="129"/>
      <c r="CW138" s="129"/>
      <c r="CX138" s="129"/>
      <c r="CY138" s="129"/>
      <c r="CZ138" s="129"/>
      <c r="DA138" s="129"/>
      <c r="DB138" s="129"/>
      <c r="DC138" s="129"/>
      <c r="DD138" s="129"/>
      <c r="DE138" s="129"/>
      <c r="DF138" s="129"/>
      <c r="DG138" s="129"/>
      <c r="DH138" s="129"/>
      <c r="DI138" s="129"/>
      <c r="DJ138" s="129"/>
      <c r="DK138" s="129"/>
      <c r="DL138" s="129"/>
      <c r="DM138" s="129"/>
      <c r="DN138" s="129"/>
      <c r="DO138" s="129"/>
      <c r="DP138" s="129"/>
      <c r="DQ138" s="129"/>
      <c r="DR138" s="129"/>
      <c r="DS138" s="129"/>
      <c r="DT138" s="129"/>
      <c r="DU138" s="129"/>
      <c r="DV138" s="129"/>
      <c r="DW138" s="129"/>
      <c r="DX138" s="129"/>
      <c r="DY138" s="129"/>
      <c r="DZ138" s="129"/>
      <c r="EA138" s="129"/>
      <c r="EB138" s="129"/>
      <c r="EC138" s="129"/>
      <c r="ED138" s="129"/>
      <c r="EE138" s="129"/>
      <c r="EF138" s="129"/>
      <c r="EG138" s="129"/>
      <c r="EH138" s="129"/>
      <c r="EI138" s="129"/>
      <c r="EJ138" s="129"/>
      <c r="EK138" s="129"/>
      <c r="EL138" s="129"/>
      <c r="EM138" s="129"/>
      <c r="EN138" s="129"/>
      <c r="EO138" s="129"/>
      <c r="EP138" s="129"/>
      <c r="EQ138" s="129"/>
      <c r="ER138" s="129"/>
      <c r="ES138" s="129"/>
      <c r="ET138" s="129"/>
      <c r="EU138" s="129"/>
      <c r="EV138" s="129"/>
    </row>
    <row r="139" spans="68:152" ht="21.6" customHeight="1" x14ac:dyDescent="0.2">
      <c r="BP139" s="129"/>
      <c r="BQ139" s="129"/>
      <c r="BR139" s="129"/>
      <c r="BS139" s="129"/>
      <c r="BT139" s="129"/>
      <c r="BU139" s="129"/>
      <c r="BV139" s="129"/>
      <c r="BW139" s="129"/>
      <c r="BX139" s="129"/>
      <c r="BY139" s="129"/>
      <c r="BZ139" s="129"/>
      <c r="CA139" s="129"/>
      <c r="CB139" s="129"/>
      <c r="CC139" s="129"/>
      <c r="CD139" s="129"/>
      <c r="CE139" s="129"/>
      <c r="CF139" s="129"/>
      <c r="CG139" s="129"/>
      <c r="CH139" s="129"/>
      <c r="CI139" s="129"/>
      <c r="CJ139" s="129"/>
      <c r="CK139" s="129"/>
      <c r="CL139" s="129"/>
      <c r="CM139" s="129"/>
      <c r="CN139" s="129"/>
      <c r="CO139" s="129"/>
      <c r="CP139" s="129"/>
      <c r="CQ139" s="129"/>
      <c r="CR139" s="129"/>
      <c r="CS139" s="129"/>
      <c r="CT139" s="129"/>
      <c r="CU139" s="129"/>
      <c r="CV139" s="129"/>
      <c r="CW139" s="129"/>
      <c r="CX139" s="129"/>
      <c r="CY139" s="129"/>
      <c r="CZ139" s="129"/>
      <c r="DA139" s="129"/>
      <c r="DB139" s="129"/>
      <c r="DC139" s="129"/>
      <c r="DD139" s="129"/>
      <c r="DE139" s="129"/>
      <c r="DF139" s="129"/>
      <c r="DG139" s="129"/>
      <c r="DH139" s="129"/>
      <c r="DI139" s="129"/>
      <c r="DJ139" s="129"/>
      <c r="DK139" s="129"/>
      <c r="DL139" s="129"/>
      <c r="DM139" s="129"/>
      <c r="DN139" s="129"/>
      <c r="DO139" s="129"/>
      <c r="DP139" s="129"/>
      <c r="DQ139" s="129"/>
      <c r="DR139" s="129"/>
      <c r="DS139" s="129"/>
      <c r="DT139" s="129"/>
      <c r="DU139" s="129"/>
      <c r="DV139" s="129"/>
      <c r="DW139" s="129"/>
      <c r="DX139" s="129"/>
      <c r="DY139" s="129"/>
      <c r="DZ139" s="129"/>
      <c r="EA139" s="129"/>
      <c r="EB139" s="129"/>
      <c r="EC139" s="129"/>
      <c r="ED139" s="129"/>
      <c r="EE139" s="129"/>
      <c r="EF139" s="129"/>
      <c r="EG139" s="129"/>
      <c r="EH139" s="129"/>
      <c r="EI139" s="129"/>
      <c r="EJ139" s="129"/>
      <c r="EK139" s="129"/>
      <c r="EL139" s="129"/>
      <c r="EM139" s="129"/>
      <c r="EN139" s="129"/>
      <c r="EO139" s="129"/>
      <c r="EP139" s="129"/>
      <c r="EQ139" s="129"/>
      <c r="ER139" s="129"/>
      <c r="ES139" s="129"/>
      <c r="ET139" s="129"/>
      <c r="EU139" s="129"/>
      <c r="EV139" s="129"/>
    </row>
    <row r="140" spans="68:152" ht="21.6" customHeight="1" x14ac:dyDescent="0.2">
      <c r="BP140" s="129"/>
      <c r="BQ140" s="129"/>
      <c r="BR140" s="129"/>
      <c r="BS140" s="129"/>
      <c r="BT140" s="129"/>
      <c r="BU140" s="129"/>
      <c r="BV140" s="129"/>
      <c r="BW140" s="129"/>
      <c r="BX140" s="129"/>
      <c r="BY140" s="129"/>
      <c r="BZ140" s="129"/>
      <c r="CA140" s="129"/>
      <c r="CB140" s="129"/>
      <c r="CC140" s="129"/>
      <c r="CD140" s="129"/>
      <c r="CE140" s="129"/>
      <c r="CF140" s="129"/>
      <c r="CG140" s="129"/>
      <c r="CH140" s="129"/>
      <c r="CI140" s="129"/>
      <c r="CJ140" s="129"/>
      <c r="CK140" s="129"/>
      <c r="CL140" s="129"/>
      <c r="CM140" s="129"/>
      <c r="CN140" s="129"/>
      <c r="CO140" s="129"/>
      <c r="CP140" s="129"/>
      <c r="CQ140" s="129"/>
      <c r="CR140" s="129"/>
      <c r="CS140" s="129"/>
      <c r="CT140" s="129"/>
      <c r="CU140" s="129"/>
      <c r="CV140" s="129"/>
      <c r="CW140" s="129"/>
      <c r="CX140" s="129"/>
      <c r="CY140" s="129"/>
      <c r="CZ140" s="129"/>
      <c r="DA140" s="129"/>
      <c r="DB140" s="129"/>
      <c r="DC140" s="129"/>
      <c r="DD140" s="129"/>
      <c r="DE140" s="129"/>
      <c r="DF140" s="129"/>
      <c r="DG140" s="129"/>
      <c r="DH140" s="129"/>
      <c r="DI140" s="129"/>
      <c r="DJ140" s="129"/>
      <c r="DK140" s="129"/>
      <c r="DL140" s="129"/>
      <c r="DM140" s="129"/>
      <c r="DN140" s="129"/>
      <c r="DO140" s="129"/>
      <c r="DP140" s="129"/>
      <c r="DQ140" s="129"/>
      <c r="DR140" s="129"/>
      <c r="DS140" s="129"/>
      <c r="DT140" s="129"/>
      <c r="DU140" s="129"/>
      <c r="DV140" s="129"/>
      <c r="DW140" s="129"/>
      <c r="DX140" s="129"/>
      <c r="DY140" s="129"/>
      <c r="DZ140" s="129"/>
      <c r="EA140" s="129"/>
      <c r="EB140" s="129"/>
      <c r="EC140" s="129"/>
      <c r="ED140" s="129"/>
      <c r="EE140" s="129"/>
      <c r="EF140" s="129"/>
      <c r="EG140" s="129"/>
      <c r="EH140" s="129"/>
      <c r="EI140" s="129"/>
      <c r="EJ140" s="129"/>
      <c r="EK140" s="129"/>
      <c r="EL140" s="129"/>
      <c r="EM140" s="129"/>
      <c r="EN140" s="129"/>
      <c r="EO140" s="129"/>
      <c r="EP140" s="129"/>
      <c r="EQ140" s="129"/>
      <c r="ER140" s="129"/>
      <c r="ES140" s="129"/>
      <c r="ET140" s="129"/>
      <c r="EU140" s="129"/>
      <c r="EV140" s="129"/>
    </row>
    <row r="141" spans="68:152" ht="21.6" customHeight="1" x14ac:dyDescent="0.2">
      <c r="BP141" s="129"/>
      <c r="BQ141" s="129"/>
      <c r="BR141" s="129"/>
      <c r="BS141" s="129"/>
      <c r="BT141" s="129"/>
      <c r="BU141" s="129"/>
      <c r="BV141" s="129"/>
      <c r="BW141" s="129"/>
      <c r="BX141" s="129"/>
      <c r="BY141" s="129"/>
      <c r="BZ141" s="129"/>
      <c r="CA141" s="129"/>
      <c r="CB141" s="129"/>
      <c r="CC141" s="129"/>
      <c r="CD141" s="129"/>
      <c r="CE141" s="129"/>
      <c r="CF141" s="129"/>
      <c r="CG141" s="129"/>
      <c r="CH141" s="129"/>
      <c r="CI141" s="129"/>
      <c r="CJ141" s="129"/>
      <c r="CK141" s="129"/>
      <c r="CL141" s="129"/>
      <c r="CM141" s="129"/>
      <c r="CN141" s="129"/>
      <c r="CO141" s="129"/>
      <c r="CP141" s="129"/>
      <c r="CQ141" s="129"/>
      <c r="CR141" s="129"/>
      <c r="CS141" s="129"/>
      <c r="CT141" s="129"/>
      <c r="CU141" s="129"/>
      <c r="CV141" s="129"/>
      <c r="CW141" s="129"/>
      <c r="CX141" s="129"/>
      <c r="CY141" s="129"/>
      <c r="CZ141" s="129"/>
      <c r="DA141" s="129"/>
      <c r="DB141" s="129"/>
      <c r="DC141" s="129"/>
      <c r="DD141" s="129"/>
      <c r="DE141" s="129"/>
      <c r="DF141" s="129"/>
      <c r="DG141" s="129"/>
      <c r="DH141" s="129"/>
      <c r="DI141" s="129"/>
      <c r="DJ141" s="129"/>
      <c r="DK141" s="129"/>
      <c r="DL141" s="129"/>
      <c r="DM141" s="129"/>
      <c r="DN141" s="129"/>
      <c r="DO141" s="129"/>
      <c r="DP141" s="129"/>
      <c r="DQ141" s="129"/>
      <c r="DR141" s="129"/>
      <c r="DS141" s="129"/>
      <c r="DT141" s="129"/>
      <c r="DU141" s="129"/>
      <c r="DV141" s="129"/>
      <c r="DW141" s="129"/>
      <c r="DX141" s="129"/>
      <c r="DY141" s="129"/>
      <c r="DZ141" s="129"/>
      <c r="EA141" s="129"/>
      <c r="EB141" s="129"/>
      <c r="EC141" s="129"/>
      <c r="ED141" s="129"/>
      <c r="EE141" s="129"/>
      <c r="EF141" s="129"/>
      <c r="EG141" s="129"/>
      <c r="EH141" s="129"/>
      <c r="EI141" s="129"/>
      <c r="EJ141" s="129"/>
      <c r="EK141" s="129"/>
      <c r="EL141" s="129"/>
      <c r="EM141" s="129"/>
      <c r="EN141" s="129"/>
      <c r="EO141" s="129"/>
      <c r="EP141" s="129"/>
      <c r="EQ141" s="129"/>
      <c r="ER141" s="129"/>
      <c r="ES141" s="129"/>
      <c r="ET141" s="129"/>
      <c r="EU141" s="129"/>
      <c r="EV141" s="129"/>
    </row>
    <row r="142" spans="68:152" ht="21.6" customHeight="1" x14ac:dyDescent="0.2">
      <c r="BP142" s="129"/>
      <c r="BQ142" s="129"/>
      <c r="BR142" s="129"/>
      <c r="BS142" s="129"/>
      <c r="BT142" s="129"/>
      <c r="BU142" s="129"/>
      <c r="BV142" s="129"/>
      <c r="BW142" s="129"/>
      <c r="BX142" s="129"/>
      <c r="BY142" s="129"/>
      <c r="BZ142" s="129"/>
      <c r="CA142" s="129"/>
      <c r="CB142" s="129"/>
      <c r="CC142" s="129"/>
      <c r="CD142" s="129"/>
      <c r="CE142" s="129"/>
      <c r="CF142" s="129"/>
      <c r="CG142" s="129"/>
      <c r="CH142" s="129"/>
      <c r="CI142" s="129"/>
      <c r="CJ142" s="129"/>
      <c r="CK142" s="129"/>
      <c r="CL142" s="129"/>
      <c r="CM142" s="129"/>
      <c r="CN142" s="129"/>
      <c r="CO142" s="129"/>
      <c r="CP142" s="129"/>
      <c r="CQ142" s="129"/>
      <c r="CR142" s="129"/>
      <c r="CS142" s="129"/>
      <c r="CT142" s="129"/>
      <c r="CU142" s="129"/>
      <c r="CV142" s="129"/>
      <c r="CW142" s="129"/>
      <c r="CX142" s="129"/>
      <c r="CY142" s="129"/>
      <c r="CZ142" s="129"/>
      <c r="DA142" s="129"/>
      <c r="DB142" s="129"/>
      <c r="DC142" s="129"/>
      <c r="DD142" s="129"/>
      <c r="DE142" s="129"/>
      <c r="DF142" s="129"/>
      <c r="DG142" s="129"/>
      <c r="DH142" s="129"/>
      <c r="DI142" s="129"/>
      <c r="DJ142" s="129"/>
      <c r="DK142" s="129"/>
      <c r="DL142" s="129"/>
      <c r="DM142" s="129"/>
      <c r="DN142" s="129"/>
      <c r="DO142" s="129"/>
      <c r="DP142" s="129"/>
      <c r="DQ142" s="129"/>
      <c r="DR142" s="129"/>
      <c r="DS142" s="129"/>
      <c r="DT142" s="129"/>
      <c r="DU142" s="129"/>
      <c r="DV142" s="129"/>
      <c r="DW142" s="129"/>
      <c r="DX142" s="129"/>
      <c r="DY142" s="129"/>
      <c r="DZ142" s="129"/>
      <c r="EA142" s="129"/>
      <c r="EB142" s="129"/>
      <c r="EC142" s="129"/>
      <c r="ED142" s="129"/>
      <c r="EE142" s="129"/>
      <c r="EF142" s="129"/>
      <c r="EG142" s="129"/>
      <c r="EH142" s="129"/>
      <c r="EI142" s="129"/>
      <c r="EJ142" s="129"/>
      <c r="EK142" s="129"/>
      <c r="EL142" s="129"/>
      <c r="EM142" s="129"/>
      <c r="EN142" s="129"/>
      <c r="EO142" s="129"/>
      <c r="EP142" s="129"/>
      <c r="EQ142" s="129"/>
      <c r="ER142" s="129"/>
      <c r="ES142" s="129"/>
      <c r="ET142" s="129"/>
      <c r="EU142" s="129"/>
      <c r="EV142" s="129"/>
    </row>
    <row r="143" spans="68:152" ht="21.6" customHeight="1" x14ac:dyDescent="0.2">
      <c r="BP143" s="129"/>
      <c r="BQ143" s="129"/>
      <c r="BR143" s="129"/>
      <c r="BS143" s="129"/>
      <c r="BT143" s="129"/>
      <c r="BU143" s="129"/>
      <c r="BV143" s="129"/>
      <c r="BW143" s="129"/>
      <c r="BX143" s="129"/>
      <c r="BY143" s="129"/>
      <c r="BZ143" s="129"/>
      <c r="CA143" s="129"/>
      <c r="CB143" s="129"/>
      <c r="CC143" s="129"/>
      <c r="CD143" s="129"/>
      <c r="CE143" s="129"/>
      <c r="CF143" s="129"/>
      <c r="CG143" s="129"/>
      <c r="CH143" s="129"/>
      <c r="CI143" s="129"/>
      <c r="CJ143" s="129"/>
      <c r="CK143" s="129"/>
      <c r="CL143" s="129"/>
      <c r="CM143" s="129"/>
      <c r="CN143" s="129"/>
      <c r="CO143" s="129"/>
      <c r="CP143" s="129"/>
      <c r="CQ143" s="129"/>
      <c r="CR143" s="129"/>
      <c r="CS143" s="129"/>
      <c r="CT143" s="129"/>
      <c r="CU143" s="129"/>
      <c r="CV143" s="129"/>
      <c r="CW143" s="129"/>
      <c r="CX143" s="129"/>
      <c r="CY143" s="129"/>
      <c r="CZ143" s="129"/>
      <c r="DA143" s="129"/>
      <c r="DB143" s="129"/>
      <c r="DC143" s="129"/>
      <c r="DD143" s="129"/>
      <c r="DE143" s="129"/>
      <c r="DF143" s="129"/>
      <c r="DG143" s="129"/>
      <c r="DH143" s="129"/>
      <c r="DI143" s="129"/>
      <c r="DJ143" s="129"/>
      <c r="DK143" s="129"/>
      <c r="DL143" s="129"/>
      <c r="DM143" s="129"/>
      <c r="DN143" s="129"/>
      <c r="DO143" s="129"/>
      <c r="DP143" s="129"/>
      <c r="DQ143" s="129"/>
      <c r="DR143" s="129"/>
      <c r="DS143" s="129"/>
      <c r="DT143" s="129"/>
      <c r="DU143" s="129"/>
      <c r="DV143" s="129"/>
      <c r="DW143" s="129"/>
      <c r="DX143" s="129"/>
      <c r="DY143" s="129"/>
      <c r="DZ143" s="129"/>
      <c r="EA143" s="129"/>
      <c r="EB143" s="129"/>
      <c r="EC143" s="129"/>
      <c r="ED143" s="129"/>
      <c r="EE143" s="129"/>
      <c r="EF143" s="129"/>
      <c r="EG143" s="129"/>
      <c r="EH143" s="129"/>
      <c r="EI143" s="129"/>
      <c r="EJ143" s="129"/>
      <c r="EK143" s="129"/>
      <c r="EL143" s="129"/>
      <c r="EM143" s="129"/>
      <c r="EN143" s="129"/>
      <c r="EO143" s="129"/>
      <c r="EP143" s="129"/>
      <c r="EQ143" s="129"/>
      <c r="ER143" s="129"/>
      <c r="ES143" s="129"/>
      <c r="ET143" s="129"/>
      <c r="EU143" s="129"/>
      <c r="EV143" s="129"/>
    </row>
    <row r="144" spans="68:152" ht="21.6" customHeight="1" x14ac:dyDescent="0.2">
      <c r="BP144" s="129"/>
      <c r="BQ144" s="129"/>
      <c r="BR144" s="129"/>
      <c r="BS144" s="129"/>
      <c r="BT144" s="129"/>
      <c r="BU144" s="129"/>
      <c r="BV144" s="129"/>
      <c r="BW144" s="129"/>
      <c r="BX144" s="129"/>
      <c r="BY144" s="129"/>
      <c r="BZ144" s="129"/>
      <c r="CA144" s="129"/>
      <c r="CB144" s="129"/>
      <c r="CC144" s="129"/>
      <c r="CD144" s="129"/>
      <c r="CE144" s="129"/>
      <c r="CF144" s="129"/>
      <c r="CG144" s="129"/>
      <c r="CH144" s="129"/>
      <c r="CI144" s="129"/>
      <c r="CJ144" s="129"/>
      <c r="CK144" s="129"/>
      <c r="CL144" s="129"/>
      <c r="CM144" s="129"/>
      <c r="CN144" s="129"/>
      <c r="CO144" s="129"/>
      <c r="CP144" s="129"/>
      <c r="CQ144" s="129"/>
      <c r="CR144" s="129"/>
      <c r="CS144" s="129"/>
      <c r="CT144" s="129"/>
      <c r="CU144" s="129"/>
      <c r="CV144" s="129"/>
      <c r="CW144" s="129"/>
      <c r="CX144" s="129"/>
      <c r="CY144" s="129"/>
      <c r="CZ144" s="129"/>
      <c r="DA144" s="129"/>
      <c r="DB144" s="129"/>
      <c r="DC144" s="129"/>
      <c r="DD144" s="129"/>
      <c r="DE144" s="129"/>
      <c r="DF144" s="129"/>
      <c r="DG144" s="129"/>
      <c r="DH144" s="129"/>
      <c r="DI144" s="129"/>
      <c r="DJ144" s="129"/>
      <c r="DK144" s="129"/>
      <c r="DL144" s="129"/>
      <c r="DM144" s="129"/>
      <c r="DN144" s="129"/>
      <c r="DO144" s="129"/>
      <c r="DP144" s="129"/>
      <c r="DQ144" s="129"/>
      <c r="DR144" s="129"/>
      <c r="DS144" s="129"/>
      <c r="DT144" s="129"/>
      <c r="DU144" s="129"/>
      <c r="DV144" s="129"/>
      <c r="DW144" s="129"/>
      <c r="DX144" s="129"/>
      <c r="DY144" s="129"/>
      <c r="DZ144" s="129"/>
      <c r="EA144" s="129"/>
      <c r="EB144" s="129"/>
      <c r="EC144" s="129"/>
      <c r="ED144" s="129"/>
      <c r="EE144" s="129"/>
      <c r="EF144" s="129"/>
      <c r="EG144" s="129"/>
      <c r="EH144" s="129"/>
      <c r="EI144" s="129"/>
      <c r="EJ144" s="129"/>
      <c r="EK144" s="129"/>
      <c r="EL144" s="129"/>
      <c r="EM144" s="129"/>
      <c r="EN144" s="129"/>
      <c r="EO144" s="129"/>
      <c r="EP144" s="129"/>
      <c r="EQ144" s="129"/>
      <c r="ER144" s="129"/>
      <c r="ES144" s="129"/>
      <c r="ET144" s="129"/>
      <c r="EU144" s="129"/>
      <c r="EV144" s="129"/>
    </row>
    <row r="145" spans="68:152" ht="21.6" customHeight="1" x14ac:dyDescent="0.2">
      <c r="BP145" s="129"/>
      <c r="BQ145" s="129"/>
      <c r="BR145" s="129"/>
      <c r="BS145" s="129"/>
      <c r="BT145" s="129"/>
      <c r="BU145" s="129"/>
      <c r="BV145" s="129"/>
      <c r="BW145" s="129"/>
      <c r="BX145" s="129"/>
      <c r="BY145" s="129"/>
      <c r="BZ145" s="129"/>
      <c r="CA145" s="129"/>
      <c r="CB145" s="129"/>
      <c r="CC145" s="129"/>
      <c r="CD145" s="129"/>
      <c r="CE145" s="129"/>
      <c r="CF145" s="129"/>
      <c r="CG145" s="129"/>
      <c r="CH145" s="129"/>
      <c r="CI145" s="129"/>
      <c r="CJ145" s="129"/>
      <c r="CK145" s="129"/>
      <c r="CL145" s="129"/>
      <c r="CM145" s="129"/>
      <c r="CN145" s="129"/>
      <c r="CO145" s="129"/>
      <c r="CP145" s="129"/>
      <c r="CQ145" s="129"/>
      <c r="CR145" s="129"/>
      <c r="CS145" s="129"/>
      <c r="CT145" s="129"/>
      <c r="CU145" s="129"/>
      <c r="CV145" s="129"/>
      <c r="CW145" s="129"/>
      <c r="CX145" s="129"/>
      <c r="CY145" s="129"/>
      <c r="CZ145" s="129"/>
      <c r="DA145" s="129"/>
      <c r="DB145" s="129"/>
      <c r="DC145" s="129"/>
      <c r="DD145" s="129"/>
      <c r="DE145" s="129"/>
      <c r="DF145" s="129"/>
      <c r="DG145" s="129"/>
      <c r="DH145" s="129"/>
      <c r="DI145" s="129"/>
      <c r="DJ145" s="129"/>
      <c r="DK145" s="129"/>
      <c r="DL145" s="129"/>
      <c r="DM145" s="129"/>
      <c r="DN145" s="129"/>
      <c r="DO145" s="129"/>
      <c r="DP145" s="129"/>
      <c r="DQ145" s="129"/>
      <c r="DR145" s="129"/>
      <c r="DS145" s="129"/>
      <c r="DT145" s="129"/>
      <c r="DU145" s="129"/>
      <c r="DV145" s="129"/>
      <c r="DW145" s="129"/>
      <c r="DX145" s="129"/>
      <c r="DY145" s="129"/>
      <c r="DZ145" s="129"/>
      <c r="EA145" s="129"/>
      <c r="EB145" s="129"/>
      <c r="EC145" s="129"/>
      <c r="ED145" s="129"/>
      <c r="EE145" s="129"/>
      <c r="EF145" s="129"/>
      <c r="EG145" s="129"/>
      <c r="EH145" s="129"/>
      <c r="EI145" s="129"/>
      <c r="EJ145" s="129"/>
      <c r="EK145" s="129"/>
      <c r="EL145" s="129"/>
      <c r="EM145" s="129"/>
      <c r="EN145" s="129"/>
      <c r="EO145" s="129"/>
      <c r="EP145" s="129"/>
      <c r="EQ145" s="129"/>
      <c r="ER145" s="129"/>
      <c r="ES145" s="129"/>
      <c r="ET145" s="129"/>
      <c r="EU145" s="129"/>
      <c r="EV145" s="129"/>
    </row>
    <row r="146" spans="68:152" ht="21.6" customHeight="1" x14ac:dyDescent="0.2">
      <c r="BP146" s="129"/>
      <c r="BQ146" s="129"/>
      <c r="BR146" s="129"/>
      <c r="BS146" s="129"/>
      <c r="BT146" s="129"/>
      <c r="BU146" s="129"/>
      <c r="BV146" s="129"/>
      <c r="BW146" s="129"/>
      <c r="BX146" s="129"/>
      <c r="BY146" s="129"/>
      <c r="BZ146" s="129"/>
      <c r="CA146" s="129"/>
      <c r="CB146" s="129"/>
      <c r="CC146" s="129"/>
      <c r="CD146" s="129"/>
      <c r="CE146" s="129"/>
      <c r="CF146" s="129"/>
      <c r="CG146" s="129"/>
      <c r="CH146" s="129"/>
      <c r="CI146" s="129"/>
      <c r="CJ146" s="129"/>
      <c r="CK146" s="129"/>
      <c r="CL146" s="129"/>
      <c r="CM146" s="129"/>
      <c r="CN146" s="129"/>
      <c r="CO146" s="129"/>
      <c r="CP146" s="129"/>
      <c r="CQ146" s="129"/>
      <c r="CR146" s="129"/>
      <c r="CS146" s="129"/>
      <c r="CT146" s="129"/>
      <c r="CU146" s="129"/>
      <c r="CV146" s="129"/>
      <c r="CW146" s="129"/>
      <c r="CX146" s="129"/>
      <c r="CY146" s="129"/>
      <c r="CZ146" s="129"/>
      <c r="DA146" s="129"/>
      <c r="DB146" s="129"/>
      <c r="DC146" s="129"/>
      <c r="DD146" s="129"/>
      <c r="DE146" s="129"/>
      <c r="DF146" s="129"/>
      <c r="DG146" s="129"/>
      <c r="DH146" s="129"/>
      <c r="DI146" s="129"/>
      <c r="DJ146" s="129"/>
      <c r="DK146" s="129"/>
      <c r="DL146" s="129"/>
      <c r="DM146" s="129"/>
      <c r="DN146" s="129"/>
      <c r="DO146" s="129"/>
      <c r="DP146" s="129"/>
      <c r="DQ146" s="129"/>
      <c r="DR146" s="129"/>
      <c r="DS146" s="129"/>
      <c r="DT146" s="129"/>
      <c r="DU146" s="129"/>
      <c r="DV146" s="129"/>
      <c r="DW146" s="129"/>
      <c r="DX146" s="129"/>
      <c r="DY146" s="129"/>
      <c r="DZ146" s="129"/>
      <c r="EA146" s="129"/>
      <c r="EB146" s="129"/>
      <c r="EC146" s="129"/>
      <c r="ED146" s="129"/>
      <c r="EE146" s="129"/>
      <c r="EF146" s="129"/>
      <c r="EG146" s="129"/>
      <c r="EH146" s="129"/>
      <c r="EI146" s="129"/>
      <c r="EJ146" s="129"/>
      <c r="EK146" s="129"/>
      <c r="EL146" s="129"/>
      <c r="EM146" s="129"/>
      <c r="EN146" s="129"/>
      <c r="EO146" s="129"/>
      <c r="EP146" s="129"/>
      <c r="EQ146" s="129"/>
      <c r="ER146" s="129"/>
      <c r="ES146" s="129"/>
      <c r="ET146" s="129"/>
      <c r="EU146" s="129"/>
      <c r="EV146" s="129"/>
    </row>
    <row r="147" spans="68:152" ht="21.6" customHeight="1" x14ac:dyDescent="0.2">
      <c r="BP147" s="129"/>
      <c r="BQ147" s="129"/>
      <c r="BR147" s="129"/>
      <c r="BS147" s="129"/>
      <c r="BT147" s="129"/>
      <c r="BU147" s="129"/>
      <c r="BV147" s="129"/>
      <c r="BW147" s="129"/>
      <c r="BX147" s="129"/>
      <c r="BY147" s="129"/>
      <c r="BZ147" s="129"/>
      <c r="CA147" s="129"/>
      <c r="CB147" s="129"/>
      <c r="CC147" s="129"/>
      <c r="CD147" s="129"/>
      <c r="CE147" s="129"/>
      <c r="CF147" s="129"/>
      <c r="CG147" s="129"/>
      <c r="CH147" s="129"/>
      <c r="CI147" s="129"/>
      <c r="CJ147" s="129"/>
      <c r="CK147" s="129"/>
      <c r="CL147" s="129"/>
      <c r="CM147" s="129"/>
      <c r="CN147" s="129"/>
      <c r="CO147" s="129"/>
      <c r="CP147" s="129"/>
      <c r="CQ147" s="129"/>
      <c r="CR147" s="129"/>
      <c r="CS147" s="129"/>
      <c r="CT147" s="129"/>
      <c r="CU147" s="129"/>
      <c r="CV147" s="129"/>
      <c r="CW147" s="129"/>
      <c r="CX147" s="129"/>
      <c r="CY147" s="129"/>
      <c r="CZ147" s="129"/>
      <c r="DA147" s="129"/>
      <c r="DB147" s="129"/>
      <c r="DC147" s="129"/>
      <c r="DD147" s="129"/>
      <c r="DE147" s="129"/>
      <c r="DF147" s="129"/>
      <c r="DG147" s="129"/>
      <c r="DH147" s="129"/>
      <c r="DI147" s="129"/>
      <c r="DJ147" s="129"/>
      <c r="DK147" s="129"/>
      <c r="DL147" s="129"/>
      <c r="DM147" s="129"/>
      <c r="DN147" s="129"/>
      <c r="DO147" s="129"/>
      <c r="DP147" s="129"/>
      <c r="DQ147" s="129"/>
      <c r="DR147" s="129"/>
      <c r="DS147" s="129"/>
      <c r="DT147" s="129"/>
      <c r="DU147" s="129"/>
      <c r="DV147" s="129"/>
      <c r="DW147" s="129"/>
      <c r="DX147" s="129"/>
      <c r="DY147" s="129"/>
      <c r="DZ147" s="129"/>
      <c r="EA147" s="129"/>
      <c r="EB147" s="129"/>
      <c r="EC147" s="129"/>
      <c r="ED147" s="129"/>
      <c r="EE147" s="129"/>
      <c r="EF147" s="129"/>
      <c r="EG147" s="129"/>
      <c r="EH147" s="129"/>
      <c r="EI147" s="129"/>
      <c r="EJ147" s="129"/>
      <c r="EK147" s="129"/>
      <c r="EL147" s="129"/>
      <c r="EM147" s="129"/>
      <c r="EN147" s="129"/>
      <c r="EO147" s="129"/>
      <c r="EP147" s="129"/>
      <c r="EQ147" s="129"/>
      <c r="ER147" s="129"/>
      <c r="ES147" s="129"/>
      <c r="ET147" s="129"/>
      <c r="EU147" s="129"/>
      <c r="EV147" s="129"/>
    </row>
    <row r="148" spans="68:152" ht="21.6" customHeight="1" x14ac:dyDescent="0.2">
      <c r="BP148" s="129"/>
      <c r="BQ148" s="129"/>
      <c r="BR148" s="129"/>
      <c r="BS148" s="129"/>
      <c r="BT148" s="129"/>
      <c r="BU148" s="129"/>
      <c r="BV148" s="129"/>
      <c r="BW148" s="129"/>
      <c r="BX148" s="129"/>
      <c r="BY148" s="129"/>
      <c r="BZ148" s="129"/>
      <c r="CA148" s="129"/>
      <c r="CB148" s="129"/>
      <c r="CC148" s="129"/>
      <c r="CD148" s="129"/>
      <c r="CE148" s="129"/>
      <c r="CF148" s="129"/>
      <c r="CG148" s="129"/>
      <c r="CH148" s="129"/>
      <c r="CI148" s="129"/>
      <c r="CJ148" s="129"/>
      <c r="CK148" s="129"/>
      <c r="CL148" s="129"/>
      <c r="CM148" s="129"/>
      <c r="CN148" s="129"/>
      <c r="CO148" s="129"/>
      <c r="CP148" s="129"/>
      <c r="CQ148" s="129"/>
      <c r="CR148" s="129"/>
      <c r="CS148" s="129"/>
      <c r="CT148" s="129"/>
      <c r="CU148" s="129"/>
      <c r="CV148" s="129"/>
      <c r="CW148" s="129"/>
      <c r="CX148" s="129"/>
      <c r="CY148" s="129"/>
      <c r="CZ148" s="129"/>
      <c r="DA148" s="129"/>
      <c r="DB148" s="129"/>
      <c r="DC148" s="129"/>
      <c r="DD148" s="129"/>
      <c r="DE148" s="129"/>
      <c r="DF148" s="129"/>
      <c r="DG148" s="129"/>
      <c r="DH148" s="129"/>
      <c r="DI148" s="129"/>
      <c r="DJ148" s="129"/>
      <c r="DK148" s="129"/>
      <c r="DL148" s="129"/>
      <c r="DM148" s="129"/>
      <c r="DN148" s="129"/>
      <c r="DO148" s="129"/>
      <c r="DP148" s="129"/>
      <c r="DQ148" s="129"/>
      <c r="DR148" s="129"/>
      <c r="DS148" s="129"/>
      <c r="DT148" s="129"/>
      <c r="DU148" s="129"/>
      <c r="DV148" s="129"/>
      <c r="DW148" s="129"/>
      <c r="DX148" s="129"/>
      <c r="DY148" s="129"/>
      <c r="DZ148" s="129"/>
      <c r="EA148" s="129"/>
      <c r="EB148" s="129"/>
      <c r="EC148" s="129"/>
      <c r="ED148" s="129"/>
      <c r="EE148" s="129"/>
      <c r="EF148" s="129"/>
      <c r="EG148" s="129"/>
      <c r="EH148" s="129"/>
      <c r="EI148" s="129"/>
      <c r="EJ148" s="129"/>
      <c r="EK148" s="129"/>
      <c r="EL148" s="129"/>
      <c r="EM148" s="129"/>
      <c r="EN148" s="129"/>
      <c r="EO148" s="129"/>
      <c r="EP148" s="129"/>
      <c r="EQ148" s="129"/>
      <c r="ER148" s="129"/>
      <c r="ES148" s="129"/>
      <c r="ET148" s="129"/>
      <c r="EU148" s="129"/>
      <c r="EV148" s="129"/>
    </row>
    <row r="149" spans="68:152" ht="21.6" customHeight="1" x14ac:dyDescent="0.2">
      <c r="BP149" s="129"/>
      <c r="BQ149" s="129"/>
      <c r="BR149" s="129"/>
      <c r="BS149" s="129"/>
      <c r="BT149" s="129"/>
      <c r="BU149" s="129"/>
      <c r="BV149" s="129"/>
      <c r="BW149" s="129"/>
      <c r="BX149" s="129"/>
      <c r="BY149" s="129"/>
      <c r="BZ149" s="129"/>
      <c r="CA149" s="129"/>
      <c r="CB149" s="129"/>
      <c r="CC149" s="129"/>
      <c r="CD149" s="129"/>
      <c r="CE149" s="129"/>
      <c r="CF149" s="129"/>
      <c r="CG149" s="129"/>
      <c r="CH149" s="129"/>
      <c r="CI149" s="129"/>
      <c r="CJ149" s="129"/>
      <c r="CK149" s="129"/>
      <c r="CL149" s="129"/>
      <c r="CM149" s="129"/>
      <c r="CN149" s="129"/>
      <c r="CO149" s="129"/>
      <c r="CP149" s="129"/>
      <c r="CQ149" s="129"/>
      <c r="CR149" s="129"/>
      <c r="CS149" s="129"/>
      <c r="CT149" s="129"/>
      <c r="CU149" s="129"/>
      <c r="CV149" s="129"/>
      <c r="CW149" s="129"/>
      <c r="CX149" s="129"/>
      <c r="CY149" s="129"/>
      <c r="CZ149" s="129"/>
      <c r="DA149" s="129"/>
      <c r="DB149" s="129"/>
      <c r="DC149" s="129"/>
      <c r="DD149" s="129"/>
      <c r="DE149" s="129"/>
      <c r="DF149" s="129"/>
      <c r="DG149" s="129"/>
      <c r="DH149" s="129"/>
      <c r="DI149" s="129"/>
      <c r="DJ149" s="129"/>
      <c r="DK149" s="129"/>
      <c r="DL149" s="129"/>
      <c r="DM149" s="129"/>
      <c r="DN149" s="129"/>
      <c r="DO149" s="129"/>
      <c r="DP149" s="129"/>
      <c r="DQ149" s="129"/>
      <c r="DR149" s="129"/>
      <c r="DS149" s="129"/>
      <c r="DT149" s="129"/>
      <c r="DU149" s="129"/>
      <c r="DV149" s="129"/>
      <c r="DW149" s="129"/>
      <c r="DX149" s="129"/>
      <c r="DY149" s="129"/>
      <c r="DZ149" s="129"/>
      <c r="EA149" s="129"/>
      <c r="EB149" s="129"/>
      <c r="EC149" s="129"/>
      <c r="ED149" s="129"/>
      <c r="EE149" s="129"/>
      <c r="EF149" s="129"/>
      <c r="EG149" s="129"/>
      <c r="EH149" s="129"/>
      <c r="EI149" s="129"/>
      <c r="EJ149" s="129"/>
      <c r="EK149" s="129"/>
      <c r="EL149" s="129"/>
      <c r="EM149" s="129"/>
      <c r="EN149" s="129"/>
      <c r="EO149" s="129"/>
      <c r="EP149" s="129"/>
      <c r="EQ149" s="129"/>
      <c r="ER149" s="129"/>
      <c r="ES149" s="129"/>
      <c r="ET149" s="129"/>
      <c r="EU149" s="129"/>
      <c r="EV149" s="129"/>
    </row>
    <row r="150" spans="68:152" ht="21.6" customHeight="1" x14ac:dyDescent="0.2">
      <c r="BP150" s="129"/>
      <c r="BQ150" s="129"/>
      <c r="BR150" s="129"/>
      <c r="BS150" s="129"/>
      <c r="BT150" s="129"/>
      <c r="BU150" s="129"/>
      <c r="BV150" s="129"/>
      <c r="BW150" s="129"/>
      <c r="BX150" s="129"/>
      <c r="BY150" s="129"/>
      <c r="BZ150" s="129"/>
      <c r="CA150" s="129"/>
      <c r="CB150" s="129"/>
      <c r="CC150" s="129"/>
      <c r="CD150" s="129"/>
      <c r="CE150" s="129"/>
      <c r="CF150" s="129"/>
      <c r="CG150" s="129"/>
      <c r="CH150" s="129"/>
      <c r="CI150" s="129"/>
      <c r="CJ150" s="129"/>
      <c r="CK150" s="129"/>
      <c r="CL150" s="129"/>
      <c r="CM150" s="129"/>
      <c r="CN150" s="129"/>
      <c r="CO150" s="129"/>
      <c r="CP150" s="129"/>
      <c r="CQ150" s="129"/>
      <c r="CR150" s="129"/>
      <c r="CS150" s="129"/>
      <c r="CT150" s="129"/>
      <c r="CU150" s="129"/>
      <c r="CV150" s="129"/>
      <c r="CW150" s="129"/>
      <c r="CX150" s="129"/>
      <c r="CY150" s="129"/>
      <c r="CZ150" s="129"/>
      <c r="DA150" s="129"/>
      <c r="DB150" s="129"/>
      <c r="DC150" s="129"/>
      <c r="DD150" s="129"/>
      <c r="DE150" s="129"/>
      <c r="DF150" s="129"/>
      <c r="DG150" s="129"/>
      <c r="DH150" s="129"/>
      <c r="DI150" s="129"/>
      <c r="DJ150" s="129"/>
      <c r="DK150" s="129"/>
      <c r="DL150" s="129"/>
      <c r="DM150" s="129"/>
      <c r="DN150" s="129"/>
      <c r="DO150" s="129"/>
      <c r="DP150" s="129"/>
      <c r="DQ150" s="129"/>
      <c r="DR150" s="129"/>
      <c r="DS150" s="129"/>
      <c r="DT150" s="129"/>
      <c r="DU150" s="129"/>
      <c r="DV150" s="129"/>
      <c r="DW150" s="129"/>
      <c r="DX150" s="129"/>
      <c r="DY150" s="129"/>
      <c r="DZ150" s="129"/>
      <c r="EA150" s="129"/>
      <c r="EB150" s="129"/>
      <c r="EC150" s="129"/>
      <c r="ED150" s="129"/>
      <c r="EE150" s="129"/>
      <c r="EF150" s="129"/>
      <c r="EG150" s="129"/>
      <c r="EH150" s="129"/>
      <c r="EI150" s="129"/>
      <c r="EJ150" s="129"/>
      <c r="EK150" s="129"/>
      <c r="EL150" s="129"/>
      <c r="EM150" s="129"/>
      <c r="EN150" s="129"/>
      <c r="EO150" s="129"/>
      <c r="EP150" s="129"/>
      <c r="EQ150" s="129"/>
      <c r="ER150" s="129"/>
      <c r="ES150" s="129"/>
      <c r="ET150" s="129"/>
      <c r="EU150" s="129"/>
      <c r="EV150" s="129"/>
    </row>
    <row r="151" spans="68:152" ht="21.6" customHeight="1" x14ac:dyDescent="0.2">
      <c r="BP151" s="129"/>
      <c r="BQ151" s="129"/>
      <c r="BR151" s="129"/>
      <c r="BS151" s="129"/>
      <c r="BT151" s="129"/>
      <c r="BU151" s="129"/>
      <c r="BV151" s="129"/>
      <c r="BW151" s="129"/>
      <c r="BX151" s="129"/>
      <c r="BY151" s="129"/>
      <c r="BZ151" s="129"/>
      <c r="CA151" s="129"/>
      <c r="CB151" s="129"/>
      <c r="CC151" s="129"/>
      <c r="CD151" s="129"/>
      <c r="CE151" s="129"/>
      <c r="CF151" s="129"/>
      <c r="CG151" s="129"/>
      <c r="CH151" s="129"/>
      <c r="CI151" s="129"/>
      <c r="CJ151" s="129"/>
      <c r="CK151" s="129"/>
      <c r="CL151" s="129"/>
      <c r="CM151" s="129"/>
      <c r="CN151" s="129"/>
      <c r="CO151" s="129"/>
      <c r="CP151" s="129"/>
      <c r="CQ151" s="129"/>
      <c r="CR151" s="129"/>
      <c r="CS151" s="129"/>
      <c r="CT151" s="129"/>
      <c r="CU151" s="129"/>
      <c r="CV151" s="129"/>
      <c r="CW151" s="129"/>
      <c r="CX151" s="129"/>
      <c r="CY151" s="129"/>
      <c r="CZ151" s="129"/>
      <c r="DA151" s="129"/>
      <c r="DB151" s="129"/>
      <c r="DC151" s="129"/>
      <c r="DD151" s="129"/>
      <c r="DE151" s="129"/>
      <c r="DF151" s="129"/>
      <c r="DG151" s="129"/>
      <c r="DH151" s="129"/>
      <c r="DI151" s="129"/>
      <c r="DJ151" s="129"/>
      <c r="DK151" s="129"/>
      <c r="DL151" s="129"/>
      <c r="DM151" s="129"/>
      <c r="DN151" s="129"/>
      <c r="DO151" s="129"/>
      <c r="DP151" s="129"/>
      <c r="DQ151" s="129"/>
      <c r="DR151" s="129"/>
      <c r="DS151" s="129"/>
      <c r="DT151" s="129"/>
      <c r="DU151" s="129"/>
      <c r="DV151" s="129"/>
      <c r="DW151" s="129"/>
      <c r="DX151" s="129"/>
      <c r="DY151" s="129"/>
      <c r="DZ151" s="129"/>
      <c r="EA151" s="129"/>
      <c r="EB151" s="129"/>
      <c r="EC151" s="129"/>
      <c r="ED151" s="129"/>
      <c r="EE151" s="129"/>
      <c r="EF151" s="129"/>
      <c r="EG151" s="129"/>
      <c r="EH151" s="129"/>
      <c r="EI151" s="129"/>
      <c r="EJ151" s="129"/>
      <c r="EK151" s="129"/>
      <c r="EL151" s="129"/>
      <c r="EM151" s="129"/>
      <c r="EN151" s="129"/>
      <c r="EO151" s="129"/>
      <c r="EP151" s="129"/>
      <c r="EQ151" s="129"/>
      <c r="ER151" s="129"/>
      <c r="ES151" s="129"/>
      <c r="ET151" s="129"/>
      <c r="EU151" s="129"/>
      <c r="EV151" s="129"/>
    </row>
    <row r="152" spans="68:152" ht="21.6" customHeight="1" x14ac:dyDescent="0.2">
      <c r="BP152" s="129"/>
      <c r="BQ152" s="129"/>
      <c r="BR152" s="129"/>
      <c r="BS152" s="129"/>
      <c r="BT152" s="129"/>
      <c r="BU152" s="129"/>
      <c r="BV152" s="129"/>
      <c r="BW152" s="129"/>
      <c r="BX152" s="129"/>
      <c r="BY152" s="129"/>
      <c r="BZ152" s="129"/>
      <c r="CA152" s="129"/>
      <c r="CB152" s="129"/>
      <c r="CC152" s="129"/>
      <c r="CD152" s="129"/>
      <c r="CE152" s="129"/>
      <c r="CF152" s="129"/>
      <c r="CG152" s="129"/>
      <c r="CH152" s="129"/>
      <c r="CI152" s="129"/>
      <c r="CJ152" s="129"/>
      <c r="CK152" s="129"/>
      <c r="CL152" s="129"/>
      <c r="CM152" s="129"/>
      <c r="CN152" s="129"/>
      <c r="CO152" s="129"/>
      <c r="CP152" s="129"/>
      <c r="CQ152" s="129"/>
      <c r="CR152" s="129"/>
      <c r="CS152" s="129"/>
      <c r="CT152" s="129"/>
      <c r="CU152" s="129"/>
      <c r="CV152" s="129"/>
      <c r="CW152" s="129"/>
      <c r="CX152" s="129"/>
      <c r="CY152" s="129"/>
      <c r="CZ152" s="129"/>
      <c r="DA152" s="129"/>
      <c r="DB152" s="129"/>
      <c r="DC152" s="129"/>
      <c r="DD152" s="129"/>
      <c r="DE152" s="129"/>
      <c r="DF152" s="129"/>
      <c r="DG152" s="129"/>
      <c r="DH152" s="129"/>
      <c r="DI152" s="129"/>
      <c r="DJ152" s="129"/>
      <c r="DK152" s="129"/>
      <c r="DL152" s="129"/>
      <c r="DM152" s="129"/>
      <c r="DN152" s="129"/>
      <c r="DO152" s="129"/>
      <c r="DP152" s="129"/>
      <c r="DQ152" s="129"/>
      <c r="DR152" s="129"/>
      <c r="DS152" s="129"/>
      <c r="DT152" s="129"/>
      <c r="DU152" s="129"/>
      <c r="DV152" s="129"/>
      <c r="DW152" s="129"/>
      <c r="DX152" s="129"/>
      <c r="DY152" s="129"/>
      <c r="DZ152" s="129"/>
      <c r="EA152" s="129"/>
      <c r="EB152" s="129"/>
      <c r="EC152" s="129"/>
      <c r="ED152" s="129"/>
      <c r="EE152" s="129"/>
      <c r="EF152" s="129"/>
      <c r="EG152" s="129"/>
      <c r="EH152" s="129"/>
      <c r="EI152" s="129"/>
      <c r="EJ152" s="129"/>
      <c r="EK152" s="129"/>
      <c r="EL152" s="129"/>
      <c r="EM152" s="129"/>
      <c r="EN152" s="129"/>
      <c r="EO152" s="129"/>
      <c r="EP152" s="129"/>
      <c r="EQ152" s="129"/>
      <c r="ER152" s="129"/>
      <c r="ES152" s="129"/>
      <c r="ET152" s="129"/>
      <c r="EU152" s="129"/>
      <c r="EV152" s="129"/>
    </row>
    <row r="153" spans="68:152" ht="21.6" customHeight="1" x14ac:dyDescent="0.2">
      <c r="BP153" s="129"/>
      <c r="BQ153" s="129"/>
      <c r="BR153" s="129"/>
      <c r="BS153" s="129"/>
      <c r="BT153" s="129"/>
      <c r="BU153" s="129"/>
      <c r="BV153" s="129"/>
      <c r="BW153" s="129"/>
      <c r="BX153" s="129"/>
      <c r="BY153" s="129"/>
      <c r="BZ153" s="129"/>
      <c r="CA153" s="129"/>
      <c r="CB153" s="129"/>
      <c r="CC153" s="129"/>
      <c r="CD153" s="129"/>
      <c r="CE153" s="129"/>
      <c r="CF153" s="129"/>
      <c r="CG153" s="129"/>
      <c r="CH153" s="129"/>
      <c r="CI153" s="129"/>
      <c r="CJ153" s="129"/>
      <c r="CK153" s="129"/>
      <c r="CL153" s="129"/>
      <c r="CM153" s="129"/>
      <c r="CN153" s="129"/>
      <c r="CO153" s="129"/>
      <c r="CP153" s="129"/>
      <c r="CQ153" s="129"/>
      <c r="CR153" s="129"/>
      <c r="CS153" s="129"/>
      <c r="CT153" s="129"/>
      <c r="CU153" s="129"/>
      <c r="CV153" s="129"/>
      <c r="CW153" s="129"/>
      <c r="CX153" s="129"/>
      <c r="CY153" s="129"/>
      <c r="CZ153" s="129"/>
      <c r="DA153" s="129"/>
      <c r="DB153" s="129"/>
      <c r="DC153" s="129"/>
      <c r="DD153" s="129"/>
      <c r="DE153" s="129"/>
      <c r="DF153" s="129"/>
      <c r="DG153" s="129"/>
      <c r="DH153" s="129"/>
      <c r="DI153" s="129"/>
      <c r="DJ153" s="129"/>
      <c r="DK153" s="129"/>
      <c r="DL153" s="129"/>
      <c r="DM153" s="129"/>
      <c r="DN153" s="129"/>
      <c r="DO153" s="129"/>
      <c r="DP153" s="129"/>
      <c r="DQ153" s="129"/>
      <c r="DR153" s="129"/>
      <c r="DS153" s="129"/>
      <c r="DT153" s="129"/>
      <c r="DU153" s="129"/>
      <c r="DV153" s="129"/>
      <c r="DW153" s="129"/>
      <c r="DX153" s="129"/>
      <c r="DY153" s="129"/>
      <c r="DZ153" s="129"/>
      <c r="EA153" s="129"/>
      <c r="EB153" s="129"/>
      <c r="EC153" s="129"/>
      <c r="ED153" s="129"/>
      <c r="EE153" s="129"/>
      <c r="EF153" s="129"/>
      <c r="EG153" s="129"/>
      <c r="EH153" s="129"/>
      <c r="EI153" s="129"/>
      <c r="EJ153" s="129"/>
      <c r="EK153" s="129"/>
      <c r="EL153" s="129"/>
      <c r="EM153" s="129"/>
      <c r="EN153" s="129"/>
      <c r="EO153" s="129"/>
      <c r="EP153" s="129"/>
      <c r="EQ153" s="129"/>
      <c r="ER153" s="129"/>
      <c r="ES153" s="129"/>
      <c r="ET153" s="129"/>
      <c r="EU153" s="129"/>
      <c r="EV153" s="129"/>
    </row>
    <row r="154" spans="68:152" ht="21.6" customHeight="1" x14ac:dyDescent="0.2">
      <c r="BP154" s="129"/>
      <c r="BQ154" s="129"/>
      <c r="BR154" s="129"/>
      <c r="BS154" s="129"/>
      <c r="BT154" s="129"/>
      <c r="BU154" s="129"/>
      <c r="BV154" s="129"/>
      <c r="BW154" s="129"/>
      <c r="BX154" s="129"/>
      <c r="BY154" s="129"/>
      <c r="BZ154" s="129"/>
      <c r="CA154" s="129"/>
      <c r="CB154" s="129"/>
      <c r="CC154" s="129"/>
      <c r="CD154" s="129"/>
      <c r="CE154" s="129"/>
      <c r="CF154" s="129"/>
      <c r="CG154" s="129"/>
      <c r="CH154" s="129"/>
      <c r="CI154" s="129"/>
      <c r="CJ154" s="129"/>
      <c r="CK154" s="129"/>
      <c r="CL154" s="129"/>
      <c r="CM154" s="129"/>
      <c r="CN154" s="129"/>
      <c r="CO154" s="129"/>
      <c r="CP154" s="129"/>
      <c r="CQ154" s="129"/>
      <c r="CR154" s="129"/>
      <c r="CS154" s="129"/>
      <c r="CT154" s="129"/>
      <c r="CU154" s="129"/>
      <c r="CV154" s="129"/>
      <c r="CW154" s="129"/>
      <c r="CX154" s="129"/>
      <c r="CY154" s="129"/>
      <c r="CZ154" s="129"/>
      <c r="DA154" s="129"/>
      <c r="DB154" s="129"/>
      <c r="DC154" s="129"/>
      <c r="DD154" s="129"/>
      <c r="DE154" s="129"/>
      <c r="DF154" s="129"/>
      <c r="DG154" s="129"/>
      <c r="DH154" s="129"/>
      <c r="DI154" s="129"/>
      <c r="DJ154" s="129"/>
      <c r="DK154" s="129"/>
      <c r="DL154" s="129"/>
      <c r="DM154" s="129"/>
      <c r="DN154" s="129"/>
      <c r="DO154" s="129"/>
      <c r="DP154" s="129"/>
      <c r="DQ154" s="129"/>
      <c r="DR154" s="129"/>
      <c r="DS154" s="129"/>
      <c r="DT154" s="129"/>
      <c r="DU154" s="129"/>
      <c r="DV154" s="129"/>
      <c r="DW154" s="129"/>
      <c r="DX154" s="129"/>
      <c r="DY154" s="129"/>
      <c r="DZ154" s="129"/>
      <c r="EA154" s="129"/>
      <c r="EB154" s="129"/>
      <c r="EC154" s="129"/>
      <c r="ED154" s="129"/>
      <c r="EE154" s="129"/>
      <c r="EF154" s="129"/>
      <c r="EG154" s="129"/>
      <c r="EH154" s="129"/>
      <c r="EI154" s="129"/>
      <c r="EJ154" s="129"/>
      <c r="EK154" s="129"/>
      <c r="EL154" s="129"/>
      <c r="EM154" s="129"/>
      <c r="EN154" s="129"/>
      <c r="EO154" s="129"/>
      <c r="EP154" s="129"/>
      <c r="EQ154" s="129"/>
      <c r="ER154" s="129"/>
      <c r="ES154" s="129"/>
      <c r="ET154" s="129"/>
      <c r="EU154" s="129"/>
      <c r="EV154" s="129"/>
    </row>
    <row r="155" spans="68:152" ht="21.6" customHeight="1" x14ac:dyDescent="0.2">
      <c r="BP155" s="129"/>
      <c r="BQ155" s="129"/>
      <c r="BR155" s="129"/>
      <c r="BS155" s="129"/>
      <c r="BT155" s="129"/>
      <c r="BU155" s="129"/>
      <c r="BV155" s="129"/>
      <c r="BW155" s="129"/>
      <c r="BX155" s="129"/>
      <c r="BY155" s="129"/>
      <c r="BZ155" s="129"/>
      <c r="CA155" s="129"/>
      <c r="CB155" s="129"/>
      <c r="CC155" s="129"/>
      <c r="CD155" s="129"/>
      <c r="CE155" s="129"/>
      <c r="CF155" s="129"/>
      <c r="CG155" s="129"/>
      <c r="CH155" s="129"/>
      <c r="CI155" s="129"/>
      <c r="CJ155" s="129"/>
      <c r="CK155" s="129"/>
      <c r="CL155" s="129"/>
      <c r="CM155" s="129"/>
      <c r="CN155" s="129"/>
      <c r="CO155" s="129"/>
      <c r="CP155" s="129"/>
      <c r="CQ155" s="129"/>
      <c r="CR155" s="129"/>
      <c r="CS155" s="129"/>
      <c r="CT155" s="129"/>
      <c r="CU155" s="129"/>
      <c r="CV155" s="129"/>
      <c r="CW155" s="129"/>
      <c r="CX155" s="129"/>
      <c r="CY155" s="129"/>
      <c r="CZ155" s="129"/>
      <c r="DA155" s="129"/>
      <c r="DB155" s="129"/>
      <c r="DC155" s="129"/>
      <c r="DD155" s="129"/>
      <c r="DE155" s="129"/>
      <c r="DF155" s="129"/>
      <c r="DG155" s="129"/>
      <c r="DH155" s="129"/>
      <c r="DI155" s="129"/>
      <c r="DJ155" s="129"/>
      <c r="DK155" s="129"/>
      <c r="DL155" s="129"/>
      <c r="DM155" s="129"/>
      <c r="DN155" s="129"/>
      <c r="DO155" s="129"/>
      <c r="DP155" s="129"/>
      <c r="DQ155" s="129"/>
      <c r="DR155" s="129"/>
      <c r="DS155" s="129"/>
      <c r="DT155" s="129"/>
      <c r="DU155" s="129"/>
      <c r="DV155" s="129"/>
      <c r="DW155" s="129"/>
      <c r="DX155" s="129"/>
      <c r="DY155" s="129"/>
      <c r="DZ155" s="129"/>
      <c r="EA155" s="129"/>
      <c r="EB155" s="129"/>
      <c r="EC155" s="129"/>
      <c r="ED155" s="129"/>
      <c r="EE155" s="129"/>
      <c r="EF155" s="129"/>
      <c r="EG155" s="129"/>
      <c r="EH155" s="129"/>
      <c r="EI155" s="129"/>
      <c r="EJ155" s="129"/>
      <c r="EK155" s="129"/>
      <c r="EL155" s="129"/>
      <c r="EM155" s="129"/>
      <c r="EN155" s="129"/>
      <c r="EO155" s="129"/>
      <c r="EP155" s="129"/>
      <c r="EQ155" s="129"/>
      <c r="ER155" s="129"/>
      <c r="ES155" s="129"/>
      <c r="ET155" s="129"/>
      <c r="EU155" s="129"/>
      <c r="EV155" s="129"/>
    </row>
    <row r="156" spans="68:152" ht="21.6" customHeight="1" x14ac:dyDescent="0.2">
      <c r="BP156" s="129"/>
      <c r="BQ156" s="129"/>
      <c r="BR156" s="129"/>
      <c r="BS156" s="129"/>
      <c r="BT156" s="129"/>
      <c r="BU156" s="129"/>
      <c r="BV156" s="129"/>
      <c r="BW156" s="129"/>
      <c r="BX156" s="129"/>
      <c r="BY156" s="129"/>
      <c r="BZ156" s="129"/>
      <c r="CA156" s="129"/>
      <c r="CB156" s="129"/>
      <c r="CC156" s="129"/>
      <c r="CD156" s="129"/>
      <c r="CE156" s="129"/>
      <c r="CF156" s="129"/>
      <c r="CG156" s="129"/>
      <c r="CH156" s="129"/>
      <c r="CI156" s="129"/>
      <c r="CJ156" s="129"/>
      <c r="CK156" s="129"/>
      <c r="CL156" s="129"/>
      <c r="CM156" s="129"/>
      <c r="CN156" s="129"/>
      <c r="CO156" s="129"/>
      <c r="CP156" s="129"/>
      <c r="CQ156" s="129"/>
      <c r="CR156" s="129"/>
      <c r="CS156" s="129"/>
      <c r="CT156" s="129"/>
      <c r="CU156" s="129"/>
      <c r="CV156" s="129"/>
      <c r="CW156" s="129"/>
      <c r="CX156" s="129"/>
      <c r="CY156" s="129"/>
      <c r="CZ156" s="129"/>
      <c r="DA156" s="129"/>
      <c r="DB156" s="129"/>
      <c r="DC156" s="129"/>
      <c r="DD156" s="129"/>
      <c r="DE156" s="129"/>
      <c r="DF156" s="129"/>
      <c r="DG156" s="129"/>
      <c r="DH156" s="129"/>
      <c r="DI156" s="129"/>
      <c r="DJ156" s="129"/>
      <c r="DK156" s="129"/>
      <c r="DL156" s="129"/>
      <c r="DM156" s="129"/>
      <c r="DN156" s="129"/>
      <c r="DO156" s="129"/>
      <c r="DP156" s="129"/>
      <c r="DQ156" s="129"/>
      <c r="DR156" s="129"/>
      <c r="DS156" s="129"/>
      <c r="DT156" s="129"/>
      <c r="DU156" s="129"/>
      <c r="DV156" s="129"/>
      <c r="DW156" s="129"/>
      <c r="DX156" s="129"/>
      <c r="DY156" s="129"/>
      <c r="DZ156" s="129"/>
      <c r="EA156" s="129"/>
      <c r="EB156" s="129"/>
      <c r="EC156" s="129"/>
      <c r="ED156" s="129"/>
      <c r="EE156" s="129"/>
      <c r="EF156" s="129"/>
      <c r="EG156" s="129"/>
      <c r="EH156" s="129"/>
      <c r="EI156" s="129"/>
      <c r="EJ156" s="129"/>
      <c r="EK156" s="129"/>
      <c r="EL156" s="129"/>
      <c r="EM156" s="129"/>
      <c r="EN156" s="129"/>
      <c r="EO156" s="129"/>
      <c r="EP156" s="129"/>
      <c r="EQ156" s="129"/>
      <c r="ER156" s="129"/>
      <c r="ES156" s="129"/>
      <c r="ET156" s="129"/>
      <c r="EU156" s="129"/>
      <c r="EV156" s="129"/>
    </row>
    <row r="157" spans="68:152" ht="21.6" customHeight="1" x14ac:dyDescent="0.2">
      <c r="BP157" s="129"/>
      <c r="BQ157" s="129"/>
      <c r="BR157" s="129"/>
      <c r="BS157" s="129"/>
      <c r="BT157" s="129"/>
      <c r="BU157" s="129"/>
      <c r="BV157" s="129"/>
      <c r="BW157" s="129"/>
      <c r="BX157" s="129"/>
      <c r="BY157" s="129"/>
      <c r="BZ157" s="129"/>
      <c r="CA157" s="129"/>
      <c r="CB157" s="129"/>
      <c r="CC157" s="129"/>
      <c r="CD157" s="129"/>
      <c r="CE157" s="129"/>
      <c r="CF157" s="129"/>
      <c r="CG157" s="129"/>
      <c r="CH157" s="129"/>
      <c r="CI157" s="129"/>
      <c r="CJ157" s="129"/>
      <c r="CK157" s="129"/>
      <c r="CL157" s="129"/>
      <c r="CM157" s="129"/>
      <c r="CN157" s="129"/>
      <c r="CO157" s="129"/>
      <c r="CP157" s="129"/>
      <c r="CQ157" s="129"/>
      <c r="CR157" s="129"/>
      <c r="CS157" s="129"/>
      <c r="CT157" s="129"/>
      <c r="CU157" s="129"/>
      <c r="CV157" s="129"/>
      <c r="CW157" s="129"/>
      <c r="CX157" s="129"/>
      <c r="CY157" s="129"/>
      <c r="CZ157" s="129"/>
      <c r="DA157" s="129"/>
      <c r="DB157" s="129"/>
      <c r="DC157" s="129"/>
      <c r="DD157" s="129"/>
      <c r="DE157" s="129"/>
      <c r="DF157" s="129"/>
      <c r="DG157" s="129"/>
      <c r="DH157" s="129"/>
      <c r="DI157" s="129"/>
      <c r="DJ157" s="129"/>
      <c r="DK157" s="129"/>
      <c r="DL157" s="129"/>
      <c r="DM157" s="129"/>
      <c r="DN157" s="129"/>
      <c r="DO157" s="129"/>
      <c r="DP157" s="129"/>
      <c r="DQ157" s="129"/>
      <c r="DR157" s="129"/>
      <c r="DS157" s="129"/>
      <c r="DT157" s="129"/>
      <c r="DU157" s="129"/>
      <c r="DV157" s="129"/>
      <c r="DW157" s="129"/>
      <c r="DX157" s="129"/>
      <c r="DY157" s="129"/>
      <c r="DZ157" s="129"/>
      <c r="EA157" s="129"/>
      <c r="EB157" s="129"/>
      <c r="EC157" s="129"/>
      <c r="ED157" s="129"/>
      <c r="EE157" s="129"/>
      <c r="EF157" s="129"/>
      <c r="EG157" s="129"/>
      <c r="EH157" s="129"/>
      <c r="EI157" s="129"/>
      <c r="EJ157" s="129"/>
      <c r="EK157" s="129"/>
      <c r="EL157" s="129"/>
      <c r="EM157" s="129"/>
      <c r="EN157" s="129"/>
      <c r="EO157" s="129"/>
      <c r="EP157" s="129"/>
      <c r="EQ157" s="129"/>
      <c r="ER157" s="129"/>
      <c r="ES157" s="129"/>
      <c r="ET157" s="129"/>
      <c r="EU157" s="129"/>
      <c r="EV157" s="129"/>
    </row>
    <row r="158" spans="68:152" ht="21.6" customHeight="1" x14ac:dyDescent="0.2">
      <c r="BP158" s="129"/>
      <c r="BQ158" s="129"/>
      <c r="BR158" s="129"/>
      <c r="BS158" s="129"/>
      <c r="BT158" s="129"/>
      <c r="BU158" s="129"/>
      <c r="BV158" s="129"/>
      <c r="BW158" s="129"/>
      <c r="BX158" s="129"/>
      <c r="BY158" s="129"/>
      <c r="BZ158" s="129"/>
      <c r="CA158" s="129"/>
      <c r="CB158" s="129"/>
      <c r="CC158" s="129"/>
      <c r="CD158" s="129"/>
      <c r="CE158" s="129"/>
      <c r="CF158" s="129"/>
      <c r="CG158" s="129"/>
      <c r="CH158" s="129"/>
      <c r="CI158" s="129"/>
      <c r="CJ158" s="129"/>
      <c r="CK158" s="129"/>
      <c r="CL158" s="129"/>
      <c r="CM158" s="129"/>
      <c r="CN158" s="129"/>
      <c r="CO158" s="129"/>
      <c r="CP158" s="129"/>
      <c r="CQ158" s="129"/>
      <c r="CR158" s="129"/>
      <c r="CS158" s="129"/>
      <c r="CT158" s="129"/>
      <c r="CU158" s="129"/>
      <c r="CV158" s="129"/>
      <c r="CW158" s="129"/>
      <c r="CX158" s="129"/>
      <c r="CY158" s="129"/>
      <c r="CZ158" s="129"/>
      <c r="DA158" s="129"/>
      <c r="DB158" s="129"/>
      <c r="DC158" s="129"/>
      <c r="DD158" s="129"/>
      <c r="DE158" s="129"/>
      <c r="DF158" s="129"/>
      <c r="DG158" s="129"/>
      <c r="DH158" s="129"/>
      <c r="DI158" s="129"/>
      <c r="DJ158" s="129"/>
      <c r="DK158" s="129"/>
      <c r="DL158" s="129"/>
      <c r="DM158" s="129"/>
      <c r="DN158" s="129"/>
      <c r="DO158" s="129"/>
      <c r="DP158" s="129"/>
      <c r="DQ158" s="129"/>
      <c r="DR158" s="129"/>
      <c r="DS158" s="129"/>
      <c r="DT158" s="129"/>
      <c r="DU158" s="129"/>
      <c r="DV158" s="129"/>
      <c r="DW158" s="129"/>
      <c r="DX158" s="129"/>
      <c r="DY158" s="129"/>
      <c r="DZ158" s="129"/>
      <c r="EA158" s="129"/>
      <c r="EB158" s="129"/>
      <c r="EC158" s="129"/>
      <c r="ED158" s="129"/>
      <c r="EE158" s="129"/>
      <c r="EF158" s="129"/>
      <c r="EG158" s="129"/>
      <c r="EH158" s="129"/>
      <c r="EI158" s="129"/>
      <c r="EJ158" s="129"/>
      <c r="EK158" s="129"/>
      <c r="EL158" s="129"/>
      <c r="EM158" s="129"/>
      <c r="EN158" s="129"/>
      <c r="EO158" s="129"/>
      <c r="EP158" s="129"/>
      <c r="EQ158" s="129"/>
      <c r="ER158" s="129"/>
      <c r="ES158" s="129"/>
      <c r="ET158" s="129"/>
      <c r="EU158" s="129"/>
      <c r="EV158" s="129"/>
    </row>
    <row r="159" spans="68:152" ht="21.6" customHeight="1" x14ac:dyDescent="0.2">
      <c r="BP159" s="129"/>
      <c r="BQ159" s="129"/>
      <c r="BR159" s="129"/>
      <c r="BS159" s="129"/>
      <c r="BT159" s="129"/>
      <c r="BU159" s="129"/>
      <c r="BV159" s="129"/>
      <c r="BW159" s="129"/>
      <c r="BX159" s="129"/>
      <c r="BY159" s="129"/>
      <c r="BZ159" s="129"/>
      <c r="CA159" s="129"/>
      <c r="CB159" s="129"/>
      <c r="CC159" s="129"/>
      <c r="CD159" s="129"/>
      <c r="CE159" s="129"/>
      <c r="CF159" s="129"/>
      <c r="CG159" s="129"/>
      <c r="CH159" s="129"/>
      <c r="CI159" s="129"/>
      <c r="CJ159" s="129"/>
      <c r="CK159" s="129"/>
      <c r="CL159" s="129"/>
      <c r="CM159" s="129"/>
      <c r="CN159" s="129"/>
      <c r="CO159" s="129"/>
      <c r="CP159" s="129"/>
      <c r="CQ159" s="129"/>
      <c r="CR159" s="129"/>
      <c r="CS159" s="129"/>
      <c r="CT159" s="129"/>
      <c r="CU159" s="129"/>
      <c r="CV159" s="129"/>
      <c r="CW159" s="129"/>
      <c r="CX159" s="129"/>
      <c r="CY159" s="129"/>
      <c r="CZ159" s="129"/>
      <c r="DA159" s="129"/>
      <c r="DB159" s="129"/>
      <c r="DC159" s="129"/>
      <c r="DD159" s="129"/>
      <c r="DE159" s="129"/>
      <c r="DF159" s="129"/>
      <c r="DG159" s="129"/>
      <c r="DH159" s="129"/>
      <c r="DI159" s="129"/>
      <c r="DJ159" s="129"/>
      <c r="DK159" s="129"/>
      <c r="DL159" s="129"/>
      <c r="DM159" s="129"/>
      <c r="DN159" s="129"/>
      <c r="DO159" s="129"/>
      <c r="DP159" s="129"/>
      <c r="DQ159" s="129"/>
      <c r="DR159" s="129"/>
      <c r="DS159" s="129"/>
      <c r="DT159" s="129"/>
      <c r="DU159" s="129"/>
      <c r="DV159" s="129"/>
      <c r="DW159" s="129"/>
      <c r="DX159" s="129"/>
      <c r="DY159" s="129"/>
      <c r="DZ159" s="129"/>
      <c r="EA159" s="129"/>
      <c r="EB159" s="129"/>
      <c r="EC159" s="129"/>
      <c r="ED159" s="129"/>
      <c r="EE159" s="129"/>
      <c r="EF159" s="129"/>
      <c r="EG159" s="129"/>
      <c r="EH159" s="129"/>
      <c r="EI159" s="129"/>
      <c r="EJ159" s="129"/>
      <c r="EK159" s="129"/>
      <c r="EL159" s="129"/>
      <c r="EM159" s="129"/>
      <c r="EN159" s="129"/>
      <c r="EO159" s="129"/>
      <c r="EP159" s="129"/>
      <c r="EQ159" s="129"/>
      <c r="ER159" s="129"/>
      <c r="ES159" s="129"/>
      <c r="ET159" s="129"/>
      <c r="EU159" s="129"/>
      <c r="EV159" s="129"/>
    </row>
    <row r="160" spans="68:152" ht="21.6" customHeight="1" x14ac:dyDescent="0.2">
      <c r="BP160" s="129"/>
      <c r="BQ160" s="129"/>
      <c r="BR160" s="129"/>
      <c r="BS160" s="129"/>
      <c r="BT160" s="129"/>
      <c r="BU160" s="129"/>
      <c r="BV160" s="129"/>
      <c r="BW160" s="129"/>
      <c r="BX160" s="129"/>
      <c r="BY160" s="129"/>
      <c r="BZ160" s="129"/>
      <c r="CA160" s="129"/>
      <c r="CB160" s="129"/>
      <c r="CC160" s="129"/>
      <c r="CD160" s="129"/>
      <c r="CE160" s="129"/>
      <c r="CF160" s="129"/>
      <c r="CG160" s="129"/>
      <c r="CH160" s="129"/>
      <c r="CI160" s="129"/>
      <c r="CJ160" s="129"/>
      <c r="CK160" s="129"/>
      <c r="CL160" s="129"/>
      <c r="CM160" s="129"/>
      <c r="CN160" s="129"/>
      <c r="CO160" s="129"/>
      <c r="CP160" s="129"/>
      <c r="CQ160" s="129"/>
      <c r="CR160" s="129"/>
      <c r="CS160" s="129"/>
      <c r="CT160" s="129"/>
      <c r="CU160" s="129"/>
      <c r="CV160" s="129"/>
      <c r="CW160" s="129"/>
      <c r="CX160" s="129"/>
      <c r="CY160" s="129"/>
      <c r="CZ160" s="129"/>
      <c r="DA160" s="129"/>
      <c r="DB160" s="129"/>
      <c r="DC160" s="129"/>
      <c r="DD160" s="129"/>
      <c r="DE160" s="129"/>
      <c r="DF160" s="129"/>
      <c r="DG160" s="129"/>
      <c r="DH160" s="129"/>
      <c r="DI160" s="129"/>
      <c r="DJ160" s="129"/>
      <c r="DK160" s="129"/>
      <c r="DL160" s="129"/>
      <c r="DM160" s="129"/>
      <c r="DN160" s="129"/>
      <c r="DO160" s="129"/>
      <c r="DP160" s="129"/>
      <c r="DQ160" s="129"/>
      <c r="DR160" s="129"/>
      <c r="DS160" s="129"/>
      <c r="DT160" s="129"/>
      <c r="DU160" s="129"/>
      <c r="DV160" s="129"/>
      <c r="DW160" s="129"/>
      <c r="DX160" s="129"/>
      <c r="DY160" s="129"/>
      <c r="DZ160" s="129"/>
      <c r="EA160" s="129"/>
      <c r="EB160" s="129"/>
      <c r="EC160" s="129"/>
      <c r="ED160" s="129"/>
      <c r="EE160" s="129"/>
      <c r="EF160" s="129"/>
      <c r="EG160" s="129"/>
      <c r="EH160" s="129"/>
      <c r="EI160" s="129"/>
      <c r="EJ160" s="129"/>
      <c r="EK160" s="129"/>
      <c r="EL160" s="129"/>
      <c r="EM160" s="129"/>
      <c r="EN160" s="129"/>
      <c r="EO160" s="129"/>
      <c r="EP160" s="129"/>
      <c r="EQ160" s="129"/>
      <c r="ER160" s="129"/>
      <c r="ES160" s="129"/>
      <c r="ET160" s="129"/>
      <c r="EU160" s="129"/>
      <c r="EV160" s="129"/>
    </row>
    <row r="161" spans="68:152" ht="21.6" customHeight="1" x14ac:dyDescent="0.2">
      <c r="BP161" s="129"/>
      <c r="BQ161" s="129"/>
      <c r="BR161" s="129"/>
      <c r="BS161" s="129"/>
      <c r="BT161" s="129"/>
      <c r="BU161" s="129"/>
      <c r="BV161" s="129"/>
      <c r="BW161" s="129"/>
      <c r="BX161" s="129"/>
      <c r="BY161" s="129"/>
      <c r="BZ161" s="129"/>
      <c r="CA161" s="129"/>
      <c r="CB161" s="129"/>
      <c r="CC161" s="129"/>
      <c r="CD161" s="129"/>
      <c r="CE161" s="129"/>
      <c r="CF161" s="129"/>
      <c r="CG161" s="129"/>
      <c r="CH161" s="129"/>
      <c r="CI161" s="129"/>
      <c r="CJ161" s="129"/>
      <c r="CK161" s="129"/>
      <c r="CL161" s="129"/>
      <c r="CM161" s="129"/>
      <c r="CN161" s="129"/>
      <c r="CO161" s="129"/>
      <c r="CP161" s="129"/>
      <c r="CQ161" s="129"/>
      <c r="CR161" s="129"/>
      <c r="CS161" s="129"/>
      <c r="CT161" s="129"/>
      <c r="CU161" s="129"/>
      <c r="CV161" s="129"/>
      <c r="CW161" s="129"/>
      <c r="CX161" s="129"/>
      <c r="CY161" s="129"/>
      <c r="CZ161" s="129"/>
      <c r="DA161" s="129"/>
      <c r="DB161" s="129"/>
      <c r="DC161" s="129"/>
      <c r="DD161" s="129"/>
      <c r="DE161" s="129"/>
      <c r="DF161" s="129"/>
      <c r="DG161" s="129"/>
      <c r="DH161" s="129"/>
      <c r="DI161" s="129"/>
      <c r="DJ161" s="129"/>
      <c r="DK161" s="129"/>
      <c r="DL161" s="129"/>
      <c r="DM161" s="129"/>
      <c r="DN161" s="129"/>
      <c r="DO161" s="129"/>
      <c r="DP161" s="129"/>
      <c r="DQ161" s="129"/>
      <c r="DR161" s="129"/>
      <c r="DS161" s="129"/>
      <c r="DT161" s="129"/>
      <c r="DU161" s="129"/>
      <c r="DV161" s="129"/>
      <c r="DW161" s="129"/>
      <c r="DX161" s="129"/>
      <c r="DY161" s="129"/>
      <c r="DZ161" s="129"/>
      <c r="EA161" s="129"/>
      <c r="EB161" s="129"/>
      <c r="EC161" s="129"/>
      <c r="ED161" s="129"/>
      <c r="EE161" s="129"/>
      <c r="EF161" s="129"/>
      <c r="EG161" s="129"/>
      <c r="EH161" s="129"/>
      <c r="EI161" s="129"/>
      <c r="EJ161" s="129"/>
      <c r="EK161" s="129"/>
      <c r="EL161" s="129"/>
      <c r="EM161" s="129"/>
      <c r="EN161" s="129"/>
      <c r="EO161" s="129"/>
      <c r="EP161" s="129"/>
      <c r="EQ161" s="129"/>
      <c r="ER161" s="129"/>
      <c r="ES161" s="129"/>
      <c r="ET161" s="129"/>
      <c r="EU161" s="129"/>
      <c r="EV161" s="129"/>
    </row>
    <row r="162" spans="68:152" ht="21.6" customHeight="1" x14ac:dyDescent="0.2">
      <c r="BV162" s="129"/>
      <c r="BW162" s="129"/>
      <c r="BX162" s="129"/>
      <c r="BY162" s="129"/>
      <c r="BZ162" s="129"/>
      <c r="CA162" s="129"/>
    </row>
    <row r="163" spans="68:152" ht="21.6" customHeight="1" x14ac:dyDescent="0.2">
      <c r="BV163" s="129"/>
      <c r="BW163" s="129"/>
      <c r="BX163" s="129"/>
      <c r="BY163" s="129"/>
      <c r="BZ163" s="129"/>
      <c r="CA163" s="129"/>
    </row>
    <row r="164" spans="68:152" ht="21.6" customHeight="1" x14ac:dyDescent="0.2">
      <c r="BV164" s="129"/>
      <c r="BW164" s="129"/>
      <c r="BX164" s="129"/>
      <c r="BY164" s="129"/>
      <c r="BZ164" s="129"/>
      <c r="CA164" s="129"/>
    </row>
    <row r="165" spans="68:152" ht="21.6" customHeight="1" x14ac:dyDescent="0.2">
      <c r="BV165" s="129"/>
      <c r="BW165" s="129"/>
      <c r="BX165" s="129"/>
      <c r="BY165" s="129"/>
      <c r="BZ165" s="129"/>
      <c r="CA165" s="129"/>
    </row>
    <row r="166" spans="68:152" ht="21.6" customHeight="1" x14ac:dyDescent="0.2">
      <c r="BV166" s="129"/>
      <c r="BW166" s="129"/>
      <c r="BX166" s="129"/>
      <c r="BY166" s="129"/>
      <c r="BZ166" s="129"/>
      <c r="CA166" s="129"/>
    </row>
    <row r="167" spans="68:152" ht="21.6" customHeight="1" x14ac:dyDescent="0.2">
      <c r="BV167" s="129"/>
      <c r="BW167" s="129"/>
      <c r="BX167" s="129"/>
      <c r="BY167" s="129"/>
      <c r="BZ167" s="129"/>
      <c r="CA167" s="129"/>
    </row>
    <row r="168" spans="68:152" ht="21.6" customHeight="1" x14ac:dyDescent="0.2">
      <c r="BV168" s="129"/>
      <c r="BW168" s="129"/>
      <c r="BX168" s="129"/>
      <c r="BY168" s="129"/>
      <c r="BZ168" s="129"/>
      <c r="CA168" s="129"/>
    </row>
    <row r="169" spans="68:152" ht="21.6" customHeight="1" x14ac:dyDescent="0.2">
      <c r="BV169" s="129"/>
      <c r="BW169" s="129"/>
      <c r="BX169" s="129"/>
      <c r="BY169" s="129"/>
      <c r="BZ169" s="129"/>
      <c r="CA169" s="129"/>
    </row>
    <row r="170" spans="68:152" ht="21.6" customHeight="1" x14ac:dyDescent="0.2">
      <c r="BV170" s="129"/>
      <c r="BW170" s="129"/>
      <c r="BX170" s="129"/>
      <c r="BY170" s="129"/>
      <c r="BZ170" s="129"/>
      <c r="CA170" s="129"/>
    </row>
    <row r="171" spans="68:152" ht="21.6" customHeight="1" x14ac:dyDescent="0.2">
      <c r="BV171" s="129"/>
      <c r="BW171" s="129"/>
      <c r="BX171" s="129"/>
      <c r="BY171" s="129"/>
      <c r="BZ171" s="129"/>
      <c r="CA171" s="129"/>
    </row>
    <row r="172" spans="68:152" ht="21.6" customHeight="1" x14ac:dyDescent="0.2">
      <c r="BV172" s="129"/>
      <c r="BW172" s="129"/>
      <c r="BX172" s="129"/>
      <c r="BY172" s="129"/>
      <c r="BZ172" s="129"/>
      <c r="CA172" s="129"/>
    </row>
    <row r="173" spans="68:152" ht="21.6" customHeight="1" x14ac:dyDescent="0.2">
      <c r="BV173" s="129"/>
      <c r="BW173" s="129"/>
      <c r="BX173" s="129"/>
      <c r="BY173" s="129"/>
      <c r="BZ173" s="129"/>
      <c r="CA173" s="129"/>
    </row>
  </sheetData>
  <mergeCells count="31">
    <mergeCell ref="E1:I1"/>
    <mergeCell ref="E3:I3"/>
    <mergeCell ref="J3:N3"/>
    <mergeCell ref="O3:S3"/>
    <mergeCell ref="T3:X3"/>
    <mergeCell ref="AD3:AH3"/>
    <mergeCell ref="AI3:AM3"/>
    <mergeCell ref="E4:I4"/>
    <mergeCell ref="B5:B6"/>
    <mergeCell ref="E5:F5"/>
    <mergeCell ref="G5:H5"/>
    <mergeCell ref="J5:K5"/>
    <mergeCell ref="L5:M5"/>
    <mergeCell ref="O5:P5"/>
    <mergeCell ref="Q5:R5"/>
    <mergeCell ref="Y3:AC3"/>
    <mergeCell ref="B63:D63"/>
    <mergeCell ref="E64:I64"/>
    <mergeCell ref="E70:I70"/>
    <mergeCell ref="AI5:AJ5"/>
    <mergeCell ref="AK5:AL5"/>
    <mergeCell ref="B14:D14"/>
    <mergeCell ref="B57:D57"/>
    <mergeCell ref="B59:D59"/>
    <mergeCell ref="B61:D61"/>
    <mergeCell ref="T5:U5"/>
    <mergeCell ref="V5:W5"/>
    <mergeCell ref="Y5:Z5"/>
    <mergeCell ref="AA5:AB5"/>
    <mergeCell ref="AD5:AE5"/>
    <mergeCell ref="AF5:AG5"/>
  </mergeCells>
  <pageMargins left="0.98425196850393704" right="0.39370078740157483" top="0.59055118110236227" bottom="0.59055118110236227" header="0" footer="0"/>
  <pageSetup paperSize="9" scale="10" orientation="portrait"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29"/>
  <sheetViews>
    <sheetView zoomScale="70" zoomScaleNormal="70" workbookViewId="0"/>
  </sheetViews>
  <sheetFormatPr defaultColWidth="9.140625" defaultRowHeight="12.75" x14ac:dyDescent="0.2"/>
  <cols>
    <col min="1" max="1" width="9.140625" style="359"/>
    <col min="2" max="2" width="11.7109375" style="359" customWidth="1"/>
    <col min="3" max="3" width="11" style="359" customWidth="1"/>
    <col min="4" max="4" width="9.140625" style="359"/>
    <col min="5" max="5" width="34.28515625" style="368" customWidth="1"/>
    <col min="6" max="6" width="17.85546875" style="368" customWidth="1"/>
    <col min="7" max="7" width="12.85546875" style="353" customWidth="1"/>
    <col min="8" max="8" width="14.7109375" style="353" customWidth="1"/>
    <col min="9" max="9" width="47.7109375" style="353" customWidth="1"/>
    <col min="10" max="10" width="18.5703125" style="369" customWidth="1"/>
    <col min="11" max="11" width="20.85546875" style="370" customWidth="1"/>
    <col min="12" max="12" width="23.140625" style="353" customWidth="1"/>
    <col min="13" max="13" width="24.28515625" style="353" customWidth="1"/>
    <col min="14" max="14" width="25" style="353" customWidth="1"/>
    <col min="15" max="15" width="20" style="353" customWidth="1"/>
    <col min="16" max="21" width="15.7109375" style="353" customWidth="1"/>
    <col min="22" max="29" width="20.7109375" style="353" customWidth="1"/>
    <col min="30" max="16384" width="9.140625" style="353"/>
  </cols>
  <sheetData>
    <row r="1" spans="1:29" s="356" customFormat="1" ht="36" customHeight="1" x14ac:dyDescent="0.3">
      <c r="A1" s="354"/>
      <c r="B1" s="354"/>
      <c r="C1" s="354"/>
      <c r="D1" s="354"/>
      <c r="E1" s="355"/>
      <c r="F1" s="355"/>
      <c r="J1" s="357"/>
      <c r="K1" s="358"/>
      <c r="U1" s="343"/>
      <c r="V1" s="343"/>
      <c r="W1" s="343"/>
      <c r="X1" s="343"/>
      <c r="Y1" s="343"/>
      <c r="Z1" s="343"/>
      <c r="AA1" s="373"/>
      <c r="AB1" s="373"/>
      <c r="AC1" s="373"/>
    </row>
    <row r="2" spans="1:29" s="356" customFormat="1" ht="12.75" customHeight="1" x14ac:dyDescent="0.3">
      <c r="A2" s="354"/>
      <c r="B2" s="354"/>
      <c r="C2" s="354"/>
      <c r="D2" s="354"/>
      <c r="E2" s="355"/>
      <c r="F2" s="355"/>
      <c r="J2" s="357"/>
      <c r="K2" s="358"/>
    </row>
    <row r="3" spans="1:29" s="356" customFormat="1" ht="20.25" x14ac:dyDescent="0.3">
      <c r="A3" s="344" t="s">
        <v>1378</v>
      </c>
      <c r="B3" s="344"/>
      <c r="C3" s="344"/>
      <c r="D3" s="344"/>
      <c r="E3" s="344"/>
      <c r="F3" s="344"/>
      <c r="G3" s="344"/>
      <c r="H3" s="344"/>
      <c r="I3" s="344"/>
      <c r="J3" s="344"/>
      <c r="K3" s="344"/>
      <c r="L3" s="344"/>
      <c r="M3" s="344"/>
      <c r="N3" s="344"/>
      <c r="O3" s="344"/>
      <c r="P3" s="344"/>
      <c r="Q3" s="344"/>
      <c r="R3" s="344"/>
      <c r="S3" s="344"/>
      <c r="T3" s="344"/>
      <c r="U3" s="344"/>
      <c r="V3" s="344"/>
      <c r="W3" s="344"/>
      <c r="X3" s="344"/>
      <c r="Y3" s="344"/>
      <c r="Z3" s="344"/>
      <c r="AA3" s="372"/>
      <c r="AB3" s="372"/>
      <c r="AC3" s="372"/>
    </row>
    <row r="4" spans="1:29" s="356" customFormat="1" ht="14.25" customHeight="1" x14ac:dyDescent="0.3">
      <c r="A4" s="354"/>
      <c r="B4" s="354"/>
      <c r="C4" s="354"/>
      <c r="D4" s="354"/>
      <c r="E4" s="355"/>
      <c r="F4" s="355"/>
      <c r="J4" s="357"/>
      <c r="K4" s="358"/>
    </row>
    <row r="5" spans="1:29" s="356" customFormat="1" ht="14.25" hidden="1" customHeight="1" x14ac:dyDescent="0.3">
      <c r="A5" s="354"/>
      <c r="B5" s="354"/>
      <c r="C5" s="354"/>
      <c r="D5" s="354"/>
      <c r="E5" s="355"/>
      <c r="F5" s="355"/>
      <c r="J5" s="357"/>
      <c r="K5" s="358"/>
    </row>
    <row r="6" spans="1:29" s="356" customFormat="1" ht="14.25" hidden="1" customHeight="1" x14ac:dyDescent="0.3">
      <c r="A6" s="354"/>
      <c r="B6" s="354"/>
      <c r="C6" s="354"/>
      <c r="D6" s="354"/>
      <c r="E6" s="355"/>
      <c r="F6" s="355"/>
      <c r="J6" s="357"/>
      <c r="K6" s="358"/>
    </row>
    <row r="7" spans="1:29" s="356" customFormat="1" ht="14.25" hidden="1" customHeight="1" x14ac:dyDescent="0.3">
      <c r="A7" s="354"/>
      <c r="B7" s="354"/>
      <c r="C7" s="354"/>
      <c r="D7" s="354"/>
      <c r="E7" s="355"/>
      <c r="F7" s="355"/>
      <c r="J7" s="357"/>
      <c r="K7" s="358"/>
    </row>
    <row r="8" spans="1:29" s="356" customFormat="1" ht="14.25" hidden="1" customHeight="1" x14ac:dyDescent="0.3">
      <c r="A8" s="354"/>
      <c r="B8" s="354"/>
      <c r="C8" s="354"/>
      <c r="D8" s="354"/>
      <c r="E8" s="355"/>
      <c r="F8" s="355"/>
      <c r="J8" s="357"/>
      <c r="K8" s="358"/>
    </row>
    <row r="9" spans="1:29" s="356" customFormat="1" ht="13.5" hidden="1" customHeight="1" x14ac:dyDescent="0.3">
      <c r="A9" s="354"/>
      <c r="B9" s="354"/>
      <c r="C9" s="354"/>
      <c r="D9" s="354"/>
      <c r="E9" s="355"/>
      <c r="F9" s="355"/>
      <c r="J9" s="357"/>
      <c r="K9" s="358"/>
    </row>
    <row r="10" spans="1:29" s="356" customFormat="1" ht="14.25" customHeight="1" thickBot="1" x14ac:dyDescent="0.35">
      <c r="A10" s="354"/>
      <c r="B10" s="354"/>
      <c r="C10" s="354"/>
      <c r="D10" s="354"/>
      <c r="E10" s="355"/>
      <c r="F10" s="355"/>
      <c r="J10" s="357"/>
      <c r="K10" s="358"/>
    </row>
    <row r="11" spans="1:29" s="359" customFormat="1" ht="48.75" customHeight="1" x14ac:dyDescent="0.2">
      <c r="A11" s="345" t="s">
        <v>8</v>
      </c>
      <c r="B11" s="350" t="s">
        <v>78</v>
      </c>
      <c r="C11" s="350" t="s">
        <v>79</v>
      </c>
      <c r="D11" s="329" t="s">
        <v>75</v>
      </c>
      <c r="E11" s="329" t="s">
        <v>14</v>
      </c>
      <c r="F11" s="329" t="s">
        <v>15</v>
      </c>
      <c r="G11" s="329" t="s">
        <v>9</v>
      </c>
      <c r="H11" s="329" t="s">
        <v>10</v>
      </c>
      <c r="I11" s="329" t="s">
        <v>17</v>
      </c>
      <c r="J11" s="329" t="s">
        <v>11</v>
      </c>
      <c r="K11" s="329" t="s">
        <v>12</v>
      </c>
      <c r="L11" s="329" t="s">
        <v>13</v>
      </c>
      <c r="M11" s="329" t="s">
        <v>16</v>
      </c>
      <c r="N11" s="337" t="str">
        <f>'[1]Сводный отчёт'!B10</f>
        <v>Вопрос 1. Укажите, к какой из ниже перечисленных категорий относится Ваша компания:</v>
      </c>
      <c r="O11" s="337" t="str">
        <f>'[1]Сводный отчёт'!B14</f>
        <v>Вопрос 2. По какому вопросу вы обратились в АО «Россети Тюмень» (необходимо выбрать одну услугу)</v>
      </c>
      <c r="P11" s="337" t="str">
        <f>'[1]Сводный отчёт'!B21</f>
        <v>Вопрос 3. Оцените по 5-ти бальной шкале Вашу удовлетворённость деятельностью АО «Россети Тюмень» и насколько для Вас, как клиента перечисленные параметры является наиболее важными при взаимодействии с АО «Россети Тюмень» из приведённых параметров</v>
      </c>
      <c r="Q11" s="337"/>
      <c r="R11" s="337"/>
      <c r="S11" s="337"/>
      <c r="T11" s="337"/>
      <c r="U11" s="340" t="s">
        <v>80</v>
      </c>
      <c r="V11" s="337" t="str">
        <f>'[1]Сводный отчёт'!B59</f>
        <v>Вопрос 5. Знаете ли Вы, что создан всероссийский интернет портал «светлаястрана. рф» для организации обратной связи с потребителями по вопросам отключения (качества) электроэнергии?</v>
      </c>
      <c r="W11" s="337" t="str">
        <f>'[1]Сводный отчёт'!B61</f>
        <v xml:space="preserve">Вопрос 6. Известно ли Вам, что в АО «Россети Тюмень» функционируют единые номера:- Единого контакт-центра Группы компаний «Россети» 8-800-220-02-20,- Телефон доверия службы безопасности 8-800-200-55-03 </v>
      </c>
      <c r="X11" s="337" t="str">
        <f>'[1]Сводный отчёт'!B63</f>
        <v>Вопрос 7. Знаете ли Вы, что для всех категорий потребителей доступен Личный кабинет и Мобильное приложение Портала электросетевых услуг Группы компаний «Россети» https://портал-тп.рф</v>
      </c>
      <c r="Y11" s="329" t="s">
        <v>42</v>
      </c>
      <c r="Z11" s="329" t="s">
        <v>23</v>
      </c>
      <c r="AA11" s="329" t="s">
        <v>41</v>
      </c>
      <c r="AB11" s="329" t="s">
        <v>43</v>
      </c>
      <c r="AC11" s="332" t="s">
        <v>24</v>
      </c>
    </row>
    <row r="12" spans="1:29" s="359" customFormat="1" ht="15" customHeight="1" x14ac:dyDescent="0.2">
      <c r="A12" s="346"/>
      <c r="B12" s="351"/>
      <c r="C12" s="351"/>
      <c r="D12" s="330"/>
      <c r="E12" s="330"/>
      <c r="F12" s="330"/>
      <c r="G12" s="330"/>
      <c r="H12" s="330"/>
      <c r="I12" s="330"/>
      <c r="J12" s="330"/>
      <c r="K12" s="330"/>
      <c r="L12" s="330"/>
      <c r="M12" s="330"/>
      <c r="N12" s="338"/>
      <c r="O12" s="338"/>
      <c r="P12" s="348" t="s">
        <v>18</v>
      </c>
      <c r="Q12" s="348" t="s">
        <v>19</v>
      </c>
      <c r="R12" s="335" t="s">
        <v>20</v>
      </c>
      <c r="S12" s="335" t="s">
        <v>21</v>
      </c>
      <c r="T12" s="335" t="s">
        <v>22</v>
      </c>
      <c r="U12" s="341"/>
      <c r="V12" s="338"/>
      <c r="W12" s="338"/>
      <c r="X12" s="338"/>
      <c r="Y12" s="330"/>
      <c r="Z12" s="330"/>
      <c r="AA12" s="330"/>
      <c r="AB12" s="330"/>
      <c r="AC12" s="333"/>
    </row>
    <row r="13" spans="1:29" s="359" customFormat="1" ht="152.25" customHeight="1" thickBot="1" x14ac:dyDescent="0.25">
      <c r="A13" s="347"/>
      <c r="B13" s="352"/>
      <c r="C13" s="352"/>
      <c r="D13" s="331"/>
      <c r="E13" s="331"/>
      <c r="F13" s="331"/>
      <c r="G13" s="331"/>
      <c r="H13" s="331"/>
      <c r="I13" s="331"/>
      <c r="J13" s="331"/>
      <c r="K13" s="331"/>
      <c r="L13" s="331"/>
      <c r="M13" s="331"/>
      <c r="N13" s="339"/>
      <c r="O13" s="339"/>
      <c r="P13" s="349"/>
      <c r="Q13" s="349"/>
      <c r="R13" s="336"/>
      <c r="S13" s="336"/>
      <c r="T13" s="336"/>
      <c r="U13" s="342"/>
      <c r="V13" s="339"/>
      <c r="W13" s="339"/>
      <c r="X13" s="339"/>
      <c r="Y13" s="331"/>
      <c r="Z13" s="331"/>
      <c r="AA13" s="331"/>
      <c r="AB13" s="331"/>
      <c r="AC13" s="334"/>
    </row>
    <row r="14" spans="1:29" s="359" customFormat="1" ht="25.5" customHeight="1" x14ac:dyDescent="0.2">
      <c r="A14" s="374">
        <v>1</v>
      </c>
      <c r="B14" s="374">
        <v>2</v>
      </c>
      <c r="C14" s="374">
        <v>3</v>
      </c>
      <c r="D14" s="374">
        <v>4</v>
      </c>
      <c r="E14" s="374">
        <v>5</v>
      </c>
      <c r="F14" s="374">
        <v>6</v>
      </c>
      <c r="G14" s="374">
        <v>7</v>
      </c>
      <c r="H14" s="374">
        <v>8</v>
      </c>
      <c r="I14" s="374">
        <v>9</v>
      </c>
      <c r="J14" s="374">
        <v>10</v>
      </c>
      <c r="K14" s="374">
        <v>11</v>
      </c>
      <c r="L14" s="374">
        <v>12</v>
      </c>
      <c r="M14" s="374">
        <v>13</v>
      </c>
      <c r="N14" s="374">
        <v>14</v>
      </c>
      <c r="O14" s="374">
        <v>15</v>
      </c>
      <c r="P14" s="374">
        <v>16</v>
      </c>
      <c r="Q14" s="374">
        <v>17</v>
      </c>
      <c r="R14" s="374">
        <v>18</v>
      </c>
      <c r="S14" s="374">
        <v>19</v>
      </c>
      <c r="T14" s="374">
        <v>20</v>
      </c>
      <c r="U14" s="374">
        <v>21</v>
      </c>
      <c r="V14" s="374">
        <v>22</v>
      </c>
      <c r="W14" s="374">
        <v>23</v>
      </c>
      <c r="X14" s="374">
        <v>24</v>
      </c>
      <c r="Y14" s="374">
        <v>25</v>
      </c>
      <c r="Z14" s="374">
        <v>26</v>
      </c>
      <c r="AA14" s="374">
        <v>27</v>
      </c>
      <c r="AB14" s="374">
        <v>28</v>
      </c>
      <c r="AC14" s="374">
        <v>29</v>
      </c>
    </row>
    <row r="15" spans="1:29" s="362" customFormat="1" ht="30" x14ac:dyDescent="0.25">
      <c r="A15" s="360">
        <v>1</v>
      </c>
      <c r="B15" s="360" t="s">
        <v>1379</v>
      </c>
      <c r="C15" s="360">
        <v>1331054</v>
      </c>
      <c r="D15" s="360" t="s">
        <v>81</v>
      </c>
      <c r="E15" s="375" t="s">
        <v>304</v>
      </c>
      <c r="F15" s="360">
        <v>10208583</v>
      </c>
      <c r="G15" s="360" t="s">
        <v>100</v>
      </c>
      <c r="H15" s="360" t="s">
        <v>1380</v>
      </c>
      <c r="I15" s="375"/>
      <c r="J15" s="360"/>
      <c r="K15" s="360" t="s">
        <v>1381</v>
      </c>
      <c r="L15" s="360" t="s">
        <v>187</v>
      </c>
      <c r="M15" s="360" t="s">
        <v>30</v>
      </c>
      <c r="N15" s="360" t="s">
        <v>92</v>
      </c>
      <c r="O15" s="360" t="s">
        <v>30</v>
      </c>
      <c r="P15" s="371">
        <v>5</v>
      </c>
      <c r="Q15" s="371">
        <v>5</v>
      </c>
      <c r="R15" s="371">
        <v>5</v>
      </c>
      <c r="S15" s="371">
        <v>5</v>
      </c>
      <c r="T15" s="371">
        <v>5</v>
      </c>
      <c r="U15" s="361" t="s">
        <v>88</v>
      </c>
      <c r="V15" s="361" t="s">
        <v>89</v>
      </c>
      <c r="W15" s="361" t="s">
        <v>89</v>
      </c>
      <c r="X15" s="361" t="s">
        <v>89</v>
      </c>
      <c r="Y15" s="361"/>
      <c r="Z15" s="361"/>
      <c r="AA15" s="361"/>
      <c r="AB15" s="361"/>
      <c r="AC15" s="361"/>
    </row>
    <row r="16" spans="1:29" s="362" customFormat="1" ht="45" x14ac:dyDescent="0.25">
      <c r="A16" s="360">
        <v>2</v>
      </c>
      <c r="B16" s="360" t="s">
        <v>1379</v>
      </c>
      <c r="C16" s="360">
        <v>1330967</v>
      </c>
      <c r="D16" s="360" t="s">
        <v>81</v>
      </c>
      <c r="E16" s="375" t="s">
        <v>229</v>
      </c>
      <c r="F16" s="360">
        <v>10340442</v>
      </c>
      <c r="G16" s="360" t="s">
        <v>100</v>
      </c>
      <c r="H16" s="360" t="s">
        <v>1380</v>
      </c>
      <c r="I16" s="375"/>
      <c r="J16" s="360"/>
      <c r="K16" s="360"/>
      <c r="L16" s="360"/>
      <c r="M16" s="360" t="s">
        <v>31</v>
      </c>
      <c r="N16" s="360" t="s">
        <v>92</v>
      </c>
      <c r="O16" s="360" t="s">
        <v>31</v>
      </c>
      <c r="P16" s="371">
        <v>5</v>
      </c>
      <c r="Q16" s="371">
        <v>5</v>
      </c>
      <c r="R16" s="371">
        <v>5</v>
      </c>
      <c r="S16" s="371">
        <v>5</v>
      </c>
      <c r="T16" s="371">
        <v>5</v>
      </c>
      <c r="U16" s="361" t="s">
        <v>88</v>
      </c>
      <c r="V16" s="361" t="s">
        <v>89</v>
      </c>
      <c r="W16" s="361" t="s">
        <v>89</v>
      </c>
      <c r="X16" s="361" t="s">
        <v>89</v>
      </c>
      <c r="Y16" s="361"/>
      <c r="Z16" s="361"/>
      <c r="AA16" s="361"/>
      <c r="AB16" s="361"/>
      <c r="AC16" s="361"/>
    </row>
    <row r="17" spans="1:29" s="362" customFormat="1" ht="30" x14ac:dyDescent="0.25">
      <c r="A17" s="360">
        <v>3</v>
      </c>
      <c r="B17" s="360" t="s">
        <v>1379</v>
      </c>
      <c r="C17" s="360">
        <v>1331056</v>
      </c>
      <c r="D17" s="360" t="s">
        <v>81</v>
      </c>
      <c r="E17" s="375" t="s">
        <v>141</v>
      </c>
      <c r="F17" s="360">
        <v>20244</v>
      </c>
      <c r="G17" s="360" t="s">
        <v>83</v>
      </c>
      <c r="H17" s="360" t="s">
        <v>1380</v>
      </c>
      <c r="I17" s="375"/>
      <c r="J17" s="360" t="s">
        <v>142</v>
      </c>
      <c r="K17" s="360" t="s">
        <v>143</v>
      </c>
      <c r="L17" s="360" t="s">
        <v>1382</v>
      </c>
      <c r="M17" s="360" t="s">
        <v>33</v>
      </c>
      <c r="N17" s="360" t="s">
        <v>92</v>
      </c>
      <c r="O17" s="360" t="s">
        <v>33</v>
      </c>
      <c r="P17" s="371">
        <v>4</v>
      </c>
      <c r="Q17" s="371">
        <v>5</v>
      </c>
      <c r="R17" s="371">
        <v>5</v>
      </c>
      <c r="S17" s="371">
        <v>5</v>
      </c>
      <c r="T17" s="371">
        <v>4</v>
      </c>
      <c r="U17" s="361" t="s">
        <v>88</v>
      </c>
      <c r="V17" s="361" t="s">
        <v>89</v>
      </c>
      <c r="W17" s="361" t="s">
        <v>89</v>
      </c>
      <c r="X17" s="361" t="s">
        <v>89</v>
      </c>
      <c r="Y17" s="361"/>
      <c r="Z17" s="361"/>
      <c r="AA17" s="361"/>
      <c r="AB17" s="361"/>
      <c r="AC17" s="361"/>
    </row>
    <row r="18" spans="1:29" s="362" customFormat="1" ht="45" x14ac:dyDescent="0.25">
      <c r="A18" s="360">
        <v>4</v>
      </c>
      <c r="B18" s="360" t="s">
        <v>1379</v>
      </c>
      <c r="C18" s="360">
        <v>1331060</v>
      </c>
      <c r="D18" s="360" t="s">
        <v>81</v>
      </c>
      <c r="E18" s="375" t="s">
        <v>242</v>
      </c>
      <c r="F18" s="360">
        <v>13046</v>
      </c>
      <c r="G18" s="360" t="s">
        <v>83</v>
      </c>
      <c r="H18" s="360" t="s">
        <v>1380</v>
      </c>
      <c r="I18" s="375" t="s">
        <v>243</v>
      </c>
      <c r="J18" s="360" t="s">
        <v>244</v>
      </c>
      <c r="K18" s="360"/>
      <c r="L18" s="360" t="s">
        <v>245</v>
      </c>
      <c r="M18" s="360" t="s">
        <v>31</v>
      </c>
      <c r="N18" s="360" t="s">
        <v>92</v>
      </c>
      <c r="O18" s="360" t="s">
        <v>31</v>
      </c>
      <c r="P18" s="371">
        <v>4</v>
      </c>
      <c r="Q18" s="371">
        <v>5</v>
      </c>
      <c r="R18" s="371">
        <v>5</v>
      </c>
      <c r="S18" s="371">
        <v>5</v>
      </c>
      <c r="T18" s="371">
        <v>5</v>
      </c>
      <c r="U18" s="361" t="s">
        <v>88</v>
      </c>
      <c r="V18" s="361" t="s">
        <v>89</v>
      </c>
      <c r="W18" s="361" t="s">
        <v>89</v>
      </c>
      <c r="X18" s="361" t="s">
        <v>89</v>
      </c>
      <c r="Y18" s="361"/>
      <c r="Z18" s="361"/>
      <c r="AA18" s="361"/>
      <c r="AB18" s="361"/>
      <c r="AC18" s="361"/>
    </row>
    <row r="19" spans="1:29" s="362" customFormat="1" ht="45" x14ac:dyDescent="0.25">
      <c r="A19" s="360">
        <v>5</v>
      </c>
      <c r="B19" s="360" t="s">
        <v>1379</v>
      </c>
      <c r="C19" s="360">
        <v>1330998</v>
      </c>
      <c r="D19" s="360" t="s">
        <v>81</v>
      </c>
      <c r="E19" s="375" t="s">
        <v>303</v>
      </c>
      <c r="F19" s="360">
        <v>10200031</v>
      </c>
      <c r="G19" s="360" t="s">
        <v>100</v>
      </c>
      <c r="H19" s="360" t="s">
        <v>1380</v>
      </c>
      <c r="I19" s="375"/>
      <c r="J19" s="360"/>
      <c r="K19" s="360" t="s">
        <v>1383</v>
      </c>
      <c r="L19" s="360" t="s">
        <v>1384</v>
      </c>
      <c r="M19" s="360" t="s">
        <v>31</v>
      </c>
      <c r="N19" s="360" t="s">
        <v>92</v>
      </c>
      <c r="O19" s="360" t="s">
        <v>31</v>
      </c>
      <c r="P19" s="371">
        <v>4</v>
      </c>
      <c r="Q19" s="371">
        <v>5</v>
      </c>
      <c r="R19" s="371">
        <v>5</v>
      </c>
      <c r="S19" s="371">
        <v>5</v>
      </c>
      <c r="T19" s="371">
        <v>4</v>
      </c>
      <c r="U19" s="361" t="s">
        <v>88</v>
      </c>
      <c r="V19" s="361" t="s">
        <v>89</v>
      </c>
      <c r="W19" s="361" t="s">
        <v>89</v>
      </c>
      <c r="X19" s="361" t="s">
        <v>89</v>
      </c>
      <c r="Y19" s="361"/>
      <c r="Z19" s="361"/>
      <c r="AA19" s="361"/>
      <c r="AB19" s="361"/>
      <c r="AC19" s="361"/>
    </row>
    <row r="20" spans="1:29" s="362" customFormat="1" ht="45" x14ac:dyDescent="0.25">
      <c r="A20" s="360">
        <v>6</v>
      </c>
      <c r="B20" s="360" t="s">
        <v>1379</v>
      </c>
      <c r="C20" s="360">
        <v>1331085</v>
      </c>
      <c r="D20" s="360" t="s">
        <v>81</v>
      </c>
      <c r="E20" s="375" t="s">
        <v>161</v>
      </c>
      <c r="F20" s="360">
        <v>10345146</v>
      </c>
      <c r="G20" s="360" t="s">
        <v>100</v>
      </c>
      <c r="H20" s="360" t="s">
        <v>1380</v>
      </c>
      <c r="I20" s="375"/>
      <c r="J20" s="360"/>
      <c r="K20" s="360" t="s">
        <v>1385</v>
      </c>
      <c r="L20" s="360" t="s">
        <v>1386</v>
      </c>
      <c r="M20" s="360" t="s">
        <v>31</v>
      </c>
      <c r="N20" s="360" t="s">
        <v>92</v>
      </c>
      <c r="O20" s="360" t="s">
        <v>31</v>
      </c>
      <c r="P20" s="371">
        <v>5</v>
      </c>
      <c r="Q20" s="371">
        <v>5</v>
      </c>
      <c r="R20" s="371">
        <v>5</v>
      </c>
      <c r="S20" s="371">
        <v>5</v>
      </c>
      <c r="T20" s="371">
        <v>5</v>
      </c>
      <c r="U20" s="361" t="s">
        <v>88</v>
      </c>
      <c r="V20" s="361" t="s">
        <v>89</v>
      </c>
      <c r="W20" s="361" t="s">
        <v>89</v>
      </c>
      <c r="X20" s="361" t="s">
        <v>89</v>
      </c>
      <c r="Y20" s="361"/>
      <c r="Z20" s="361"/>
      <c r="AA20" s="361"/>
      <c r="AB20" s="361"/>
      <c r="AC20" s="361"/>
    </row>
    <row r="21" spans="1:29" s="362" customFormat="1" ht="45" x14ac:dyDescent="0.25">
      <c r="A21" s="360">
        <v>7</v>
      </c>
      <c r="B21" s="360" t="s">
        <v>1379</v>
      </c>
      <c r="C21" s="360">
        <v>1331133</v>
      </c>
      <c r="D21" s="360" t="s">
        <v>81</v>
      </c>
      <c r="E21" s="375" t="s">
        <v>316</v>
      </c>
      <c r="F21" s="360">
        <v>10141</v>
      </c>
      <c r="G21" s="360" t="s">
        <v>83</v>
      </c>
      <c r="H21" s="360" t="s">
        <v>1380</v>
      </c>
      <c r="I21" s="375" t="s">
        <v>317</v>
      </c>
      <c r="J21" s="360" t="s">
        <v>318</v>
      </c>
      <c r="K21" s="360"/>
      <c r="L21" s="360" t="s">
        <v>1387</v>
      </c>
      <c r="M21" s="360" t="s">
        <v>31</v>
      </c>
      <c r="N21" s="360" t="s">
        <v>92</v>
      </c>
      <c r="O21" s="360" t="s">
        <v>31</v>
      </c>
      <c r="P21" s="371">
        <v>5</v>
      </c>
      <c r="Q21" s="371">
        <v>5</v>
      </c>
      <c r="R21" s="371">
        <v>5</v>
      </c>
      <c r="S21" s="371">
        <v>5</v>
      </c>
      <c r="T21" s="371">
        <v>4</v>
      </c>
      <c r="U21" s="361" t="s">
        <v>88</v>
      </c>
      <c r="V21" s="361" t="s">
        <v>89</v>
      </c>
      <c r="W21" s="361" t="s">
        <v>89</v>
      </c>
      <c r="X21" s="361" t="s">
        <v>89</v>
      </c>
      <c r="Y21" s="361"/>
      <c r="Z21" s="361"/>
      <c r="AA21" s="361"/>
      <c r="AB21" s="361"/>
      <c r="AC21" s="361"/>
    </row>
    <row r="22" spans="1:29" s="362" customFormat="1" ht="45" x14ac:dyDescent="0.25">
      <c r="A22" s="360">
        <v>8</v>
      </c>
      <c r="B22" s="360" t="s">
        <v>1379</v>
      </c>
      <c r="C22" s="360">
        <v>1331137</v>
      </c>
      <c r="D22" s="360" t="s">
        <v>81</v>
      </c>
      <c r="E22" s="375" t="s">
        <v>309</v>
      </c>
      <c r="F22" s="360">
        <v>999976</v>
      </c>
      <c r="G22" s="360" t="s">
        <v>83</v>
      </c>
      <c r="H22" s="360" t="s">
        <v>1380</v>
      </c>
      <c r="I22" s="375" t="s">
        <v>310</v>
      </c>
      <c r="J22" s="360" t="s">
        <v>1388</v>
      </c>
      <c r="K22" s="360" t="s">
        <v>1389</v>
      </c>
      <c r="L22" s="360" t="s">
        <v>311</v>
      </c>
      <c r="M22" s="360" t="s">
        <v>31</v>
      </c>
      <c r="N22" s="360" t="s">
        <v>92</v>
      </c>
      <c r="O22" s="360" t="s">
        <v>31</v>
      </c>
      <c r="P22" s="371">
        <v>5</v>
      </c>
      <c r="Q22" s="371">
        <v>5</v>
      </c>
      <c r="R22" s="371">
        <v>5</v>
      </c>
      <c r="S22" s="371">
        <v>5</v>
      </c>
      <c r="T22" s="371">
        <v>5</v>
      </c>
      <c r="U22" s="361" t="s">
        <v>88</v>
      </c>
      <c r="V22" s="361" t="s">
        <v>89</v>
      </c>
      <c r="W22" s="361" t="s">
        <v>89</v>
      </c>
      <c r="X22" s="361" t="s">
        <v>89</v>
      </c>
      <c r="Y22" s="361"/>
      <c r="Z22" s="361"/>
      <c r="AA22" s="361"/>
      <c r="AB22" s="361"/>
      <c r="AC22" s="361"/>
    </row>
    <row r="23" spans="1:29" s="362" customFormat="1" ht="45" x14ac:dyDescent="0.25">
      <c r="A23" s="360">
        <v>9</v>
      </c>
      <c r="B23" s="360" t="s">
        <v>1379</v>
      </c>
      <c r="C23" s="360">
        <v>1331089</v>
      </c>
      <c r="D23" s="360" t="s">
        <v>81</v>
      </c>
      <c r="E23" s="375" t="s">
        <v>219</v>
      </c>
      <c r="F23" s="360">
        <v>19434</v>
      </c>
      <c r="G23" s="360" t="s">
        <v>83</v>
      </c>
      <c r="H23" s="360" t="s">
        <v>1380</v>
      </c>
      <c r="I23" s="375"/>
      <c r="J23" s="360" t="s">
        <v>1390</v>
      </c>
      <c r="K23" s="360" t="s">
        <v>1391</v>
      </c>
      <c r="L23" s="360" t="s">
        <v>1392</v>
      </c>
      <c r="M23" s="360" t="s">
        <v>31</v>
      </c>
      <c r="N23" s="360" t="s">
        <v>92</v>
      </c>
      <c r="O23" s="360" t="s">
        <v>31</v>
      </c>
      <c r="P23" s="371">
        <v>4</v>
      </c>
      <c r="Q23" s="371">
        <v>5</v>
      </c>
      <c r="R23" s="371">
        <v>5</v>
      </c>
      <c r="S23" s="371">
        <v>5</v>
      </c>
      <c r="T23" s="371">
        <v>5</v>
      </c>
      <c r="U23" s="361" t="s">
        <v>88</v>
      </c>
      <c r="V23" s="361" t="s">
        <v>89</v>
      </c>
      <c r="W23" s="361" t="s">
        <v>89</v>
      </c>
      <c r="X23" s="361" t="s">
        <v>89</v>
      </c>
      <c r="Y23" s="361"/>
      <c r="Z23" s="361"/>
      <c r="AA23" s="361"/>
      <c r="AB23" s="361"/>
      <c r="AC23" s="361"/>
    </row>
    <row r="24" spans="1:29" s="362" customFormat="1" ht="45" x14ac:dyDescent="0.25">
      <c r="A24" s="360">
        <v>10</v>
      </c>
      <c r="B24" s="360" t="s">
        <v>1379</v>
      </c>
      <c r="C24" s="360">
        <v>1331135</v>
      </c>
      <c r="D24" s="360" t="s">
        <v>81</v>
      </c>
      <c r="E24" s="375" t="s">
        <v>205</v>
      </c>
      <c r="F24" s="360">
        <v>13591</v>
      </c>
      <c r="G24" s="360" t="s">
        <v>83</v>
      </c>
      <c r="H24" s="360" t="s">
        <v>1380</v>
      </c>
      <c r="I24" s="375"/>
      <c r="J24" s="360" t="s">
        <v>206</v>
      </c>
      <c r="K24" s="360" t="s">
        <v>1393</v>
      </c>
      <c r="L24" s="360" t="s">
        <v>200</v>
      </c>
      <c r="M24" s="360" t="s">
        <v>31</v>
      </c>
      <c r="N24" s="360" t="s">
        <v>92</v>
      </c>
      <c r="O24" s="360" t="s">
        <v>31</v>
      </c>
      <c r="P24" s="371">
        <v>5</v>
      </c>
      <c r="Q24" s="371">
        <v>5</v>
      </c>
      <c r="R24" s="371">
        <v>5</v>
      </c>
      <c r="S24" s="371">
        <v>5</v>
      </c>
      <c r="T24" s="371">
        <v>5</v>
      </c>
      <c r="U24" s="361" t="s">
        <v>88</v>
      </c>
      <c r="V24" s="361" t="s">
        <v>89</v>
      </c>
      <c r="W24" s="361" t="s">
        <v>89</v>
      </c>
      <c r="X24" s="361" t="s">
        <v>89</v>
      </c>
      <c r="Y24" s="361"/>
      <c r="Z24" s="361"/>
      <c r="AA24" s="361"/>
      <c r="AB24" s="361"/>
      <c r="AC24" s="361"/>
    </row>
    <row r="25" spans="1:29" s="362" customFormat="1" ht="30" x14ac:dyDescent="0.25">
      <c r="A25" s="360">
        <v>11</v>
      </c>
      <c r="B25" s="360" t="s">
        <v>1394</v>
      </c>
      <c r="C25" s="360">
        <v>1331793</v>
      </c>
      <c r="D25" s="360" t="s">
        <v>81</v>
      </c>
      <c r="E25" s="375" t="s">
        <v>1395</v>
      </c>
      <c r="F25" s="360">
        <v>1684</v>
      </c>
      <c r="G25" s="360" t="s">
        <v>83</v>
      </c>
      <c r="H25" s="360" t="s">
        <v>1380</v>
      </c>
      <c r="I25" s="375" t="s">
        <v>331</v>
      </c>
      <c r="J25" s="360" t="s">
        <v>1396</v>
      </c>
      <c r="K25" s="360" t="s">
        <v>1397</v>
      </c>
      <c r="L25" s="360" t="s">
        <v>1398</v>
      </c>
      <c r="M25" s="360" t="s">
        <v>30</v>
      </c>
      <c r="N25" s="360" t="s">
        <v>26</v>
      </c>
      <c r="O25" s="360" t="s">
        <v>30</v>
      </c>
      <c r="P25" s="371">
        <v>5</v>
      </c>
      <c r="Q25" s="371">
        <v>5</v>
      </c>
      <c r="R25" s="371">
        <v>5</v>
      </c>
      <c r="S25" s="371">
        <v>5</v>
      </c>
      <c r="T25" s="371">
        <v>5</v>
      </c>
      <c r="U25" s="361" t="s">
        <v>88</v>
      </c>
      <c r="V25" s="361" t="s">
        <v>89</v>
      </c>
      <c r="W25" s="361" t="s">
        <v>89</v>
      </c>
      <c r="X25" s="361" t="s">
        <v>89</v>
      </c>
      <c r="Y25" s="361"/>
      <c r="Z25" s="361"/>
      <c r="AA25" s="361"/>
      <c r="AB25" s="361"/>
      <c r="AC25" s="361"/>
    </row>
    <row r="26" spans="1:29" s="362" customFormat="1" ht="45" x14ac:dyDescent="0.25">
      <c r="A26" s="360">
        <v>12</v>
      </c>
      <c r="B26" s="360" t="s">
        <v>1394</v>
      </c>
      <c r="C26" s="360">
        <v>1331755</v>
      </c>
      <c r="D26" s="360" t="s">
        <v>81</v>
      </c>
      <c r="E26" s="375" t="s">
        <v>1399</v>
      </c>
      <c r="F26" s="360">
        <v>21956</v>
      </c>
      <c r="G26" s="360" t="s">
        <v>83</v>
      </c>
      <c r="H26" s="360" t="s">
        <v>1380</v>
      </c>
      <c r="I26" s="375"/>
      <c r="J26" s="360" t="s">
        <v>1400</v>
      </c>
      <c r="K26" s="360" t="s">
        <v>1401</v>
      </c>
      <c r="L26" s="360" t="s">
        <v>1402</v>
      </c>
      <c r="M26" s="360" t="s">
        <v>31</v>
      </c>
      <c r="N26" s="360" t="s">
        <v>92</v>
      </c>
      <c r="O26" s="360" t="s">
        <v>31</v>
      </c>
      <c r="P26" s="371">
        <v>5</v>
      </c>
      <c r="Q26" s="371">
        <v>5</v>
      </c>
      <c r="R26" s="371">
        <v>5</v>
      </c>
      <c r="S26" s="371">
        <v>5</v>
      </c>
      <c r="T26" s="371">
        <v>5</v>
      </c>
      <c r="U26" s="361" t="s">
        <v>88</v>
      </c>
      <c r="V26" s="361" t="s">
        <v>89</v>
      </c>
      <c r="W26" s="361" t="s">
        <v>89</v>
      </c>
      <c r="X26" s="361" t="s">
        <v>89</v>
      </c>
      <c r="Y26" s="361"/>
      <c r="Z26" s="361"/>
      <c r="AA26" s="361"/>
      <c r="AB26" s="361"/>
      <c r="AC26" s="361"/>
    </row>
    <row r="27" spans="1:29" s="362" customFormat="1" ht="30" x14ac:dyDescent="0.25">
      <c r="A27" s="360">
        <v>13</v>
      </c>
      <c r="B27" s="360" t="s">
        <v>1394</v>
      </c>
      <c r="C27" s="360">
        <v>1331139</v>
      </c>
      <c r="D27" s="360" t="s">
        <v>81</v>
      </c>
      <c r="E27" s="375" t="s">
        <v>1403</v>
      </c>
      <c r="F27" s="360">
        <v>999980</v>
      </c>
      <c r="G27" s="360" t="s">
        <v>83</v>
      </c>
      <c r="H27" s="360" t="s">
        <v>1380</v>
      </c>
      <c r="I27" s="375"/>
      <c r="J27" s="360" t="s">
        <v>1404</v>
      </c>
      <c r="K27" s="360" t="s">
        <v>1405</v>
      </c>
      <c r="L27" s="360" t="s">
        <v>1406</v>
      </c>
      <c r="M27" s="360" t="s">
        <v>30</v>
      </c>
      <c r="N27" s="360" t="s">
        <v>92</v>
      </c>
      <c r="O27" s="360" t="s">
        <v>30</v>
      </c>
      <c r="P27" s="371">
        <v>5</v>
      </c>
      <c r="Q27" s="371">
        <v>5</v>
      </c>
      <c r="R27" s="371">
        <v>5</v>
      </c>
      <c r="S27" s="371">
        <v>5</v>
      </c>
      <c r="T27" s="371">
        <v>5</v>
      </c>
      <c r="U27" s="361" t="s">
        <v>88</v>
      </c>
      <c r="V27" s="361" t="s">
        <v>89</v>
      </c>
      <c r="W27" s="361" t="s">
        <v>89</v>
      </c>
      <c r="X27" s="361" t="s">
        <v>89</v>
      </c>
      <c r="Y27" s="361"/>
      <c r="Z27" s="361"/>
      <c r="AA27" s="361"/>
      <c r="AB27" s="361"/>
      <c r="AC27" s="361"/>
    </row>
    <row r="28" spans="1:29" s="362" customFormat="1" ht="45" x14ac:dyDescent="0.25">
      <c r="A28" s="360">
        <v>14</v>
      </c>
      <c r="B28" s="360" t="s">
        <v>1394</v>
      </c>
      <c r="C28" s="360">
        <v>1331757</v>
      </c>
      <c r="D28" s="360" t="s">
        <v>81</v>
      </c>
      <c r="E28" s="375" t="s">
        <v>328</v>
      </c>
      <c r="F28" s="360">
        <v>999978</v>
      </c>
      <c r="G28" s="360" t="s">
        <v>83</v>
      </c>
      <c r="H28" s="360" t="s">
        <v>1380</v>
      </c>
      <c r="I28" s="375"/>
      <c r="J28" s="360" t="s">
        <v>1407</v>
      </c>
      <c r="K28" s="360" t="s">
        <v>1408</v>
      </c>
      <c r="L28" s="360" t="s">
        <v>1409</v>
      </c>
      <c r="M28" s="360" t="s">
        <v>31</v>
      </c>
      <c r="N28" s="360" t="s">
        <v>92</v>
      </c>
      <c r="O28" s="360" t="s">
        <v>31</v>
      </c>
      <c r="P28" s="371">
        <v>5</v>
      </c>
      <c r="Q28" s="371">
        <v>5</v>
      </c>
      <c r="R28" s="371">
        <v>5</v>
      </c>
      <c r="S28" s="371">
        <v>5</v>
      </c>
      <c r="T28" s="371">
        <v>5</v>
      </c>
      <c r="U28" s="361" t="s">
        <v>88</v>
      </c>
      <c r="V28" s="361" t="s">
        <v>89</v>
      </c>
      <c r="W28" s="361" t="s">
        <v>89</v>
      </c>
      <c r="X28" s="361" t="s">
        <v>89</v>
      </c>
      <c r="Y28" s="361"/>
      <c r="Z28" s="361"/>
      <c r="AA28" s="361"/>
      <c r="AB28" s="361"/>
      <c r="AC28" s="361"/>
    </row>
    <row r="29" spans="1:29" s="362" customFormat="1" ht="45" x14ac:dyDescent="0.25">
      <c r="A29" s="360">
        <v>15</v>
      </c>
      <c r="B29" s="360" t="s">
        <v>1394</v>
      </c>
      <c r="C29" s="360">
        <v>1331760</v>
      </c>
      <c r="D29" s="360" t="s">
        <v>81</v>
      </c>
      <c r="E29" s="375" t="s">
        <v>189</v>
      </c>
      <c r="F29" s="360">
        <v>999969</v>
      </c>
      <c r="G29" s="360" t="s">
        <v>83</v>
      </c>
      <c r="H29" s="360" t="s">
        <v>1380</v>
      </c>
      <c r="I29" s="375"/>
      <c r="J29" s="360" t="s">
        <v>1410</v>
      </c>
      <c r="K29" s="360" t="s">
        <v>1411</v>
      </c>
      <c r="L29" s="360" t="s">
        <v>1412</v>
      </c>
      <c r="M29" s="360" t="s">
        <v>31</v>
      </c>
      <c r="N29" s="360" t="s">
        <v>92</v>
      </c>
      <c r="O29" s="360" t="s">
        <v>31</v>
      </c>
      <c r="P29" s="371">
        <v>5</v>
      </c>
      <c r="Q29" s="371">
        <v>5</v>
      </c>
      <c r="R29" s="371">
        <v>5</v>
      </c>
      <c r="S29" s="371">
        <v>5</v>
      </c>
      <c r="T29" s="371">
        <v>5</v>
      </c>
      <c r="U29" s="361" t="s">
        <v>88</v>
      </c>
      <c r="V29" s="361" t="s">
        <v>89</v>
      </c>
      <c r="W29" s="361" t="s">
        <v>89</v>
      </c>
      <c r="X29" s="361" t="s">
        <v>89</v>
      </c>
      <c r="Y29" s="361"/>
      <c r="Z29" s="361"/>
      <c r="AA29" s="361"/>
      <c r="AB29" s="361"/>
      <c r="AC29" s="361"/>
    </row>
    <row r="30" spans="1:29" s="362" customFormat="1" ht="30" x14ac:dyDescent="0.25">
      <c r="A30" s="360">
        <v>16</v>
      </c>
      <c r="B30" s="360" t="s">
        <v>1413</v>
      </c>
      <c r="C30" s="360">
        <v>1331864</v>
      </c>
      <c r="D30" s="360" t="s">
        <v>81</v>
      </c>
      <c r="E30" s="375" t="s">
        <v>1414</v>
      </c>
      <c r="F30" s="360">
        <v>437</v>
      </c>
      <c r="G30" s="360" t="s">
        <v>83</v>
      </c>
      <c r="H30" s="360" t="s">
        <v>1380</v>
      </c>
      <c r="I30" s="375" t="s">
        <v>139</v>
      </c>
      <c r="J30" s="360" t="s">
        <v>1415</v>
      </c>
      <c r="K30" s="360" t="s">
        <v>1416</v>
      </c>
      <c r="L30" s="360" t="s">
        <v>1417</v>
      </c>
      <c r="M30" s="360" t="s">
        <v>32</v>
      </c>
      <c r="N30" s="360" t="s">
        <v>92</v>
      </c>
      <c r="O30" s="360" t="s">
        <v>32</v>
      </c>
      <c r="P30" s="371">
        <v>5</v>
      </c>
      <c r="Q30" s="371">
        <v>5</v>
      </c>
      <c r="R30" s="371">
        <v>5</v>
      </c>
      <c r="S30" s="371">
        <v>5</v>
      </c>
      <c r="T30" s="371">
        <v>5</v>
      </c>
      <c r="U30" s="361" t="s">
        <v>88</v>
      </c>
      <c r="V30" s="361" t="s">
        <v>89</v>
      </c>
      <c r="W30" s="361" t="s">
        <v>89</v>
      </c>
      <c r="X30" s="361" t="s">
        <v>89</v>
      </c>
      <c r="Y30" s="361"/>
      <c r="Z30" s="361"/>
      <c r="AA30" s="361"/>
      <c r="AB30" s="361"/>
      <c r="AC30" s="361"/>
    </row>
    <row r="31" spans="1:29" s="362" customFormat="1" ht="30" x14ac:dyDescent="0.25">
      <c r="A31" s="360">
        <v>17</v>
      </c>
      <c r="B31" s="360" t="s">
        <v>1413</v>
      </c>
      <c r="C31" s="360">
        <v>1331870</v>
      </c>
      <c r="D31" s="360" t="s">
        <v>81</v>
      </c>
      <c r="E31" s="375" t="s">
        <v>251</v>
      </c>
      <c r="F31" s="360">
        <v>17304</v>
      </c>
      <c r="G31" s="360" t="s">
        <v>83</v>
      </c>
      <c r="H31" s="360" t="s">
        <v>1380</v>
      </c>
      <c r="I31" s="375"/>
      <c r="J31" s="360" t="s">
        <v>252</v>
      </c>
      <c r="K31" s="360" t="s">
        <v>253</v>
      </c>
      <c r="L31" s="360" t="s">
        <v>1418</v>
      </c>
      <c r="M31" s="360" t="s">
        <v>30</v>
      </c>
      <c r="N31" s="360" t="s">
        <v>92</v>
      </c>
      <c r="O31" s="360" t="s">
        <v>30</v>
      </c>
      <c r="P31" s="371">
        <v>5</v>
      </c>
      <c r="Q31" s="371">
        <v>5</v>
      </c>
      <c r="R31" s="371">
        <v>5</v>
      </c>
      <c r="S31" s="371">
        <v>5</v>
      </c>
      <c r="T31" s="371">
        <v>5</v>
      </c>
      <c r="U31" s="361" t="s">
        <v>88</v>
      </c>
      <c r="V31" s="361" t="s">
        <v>89</v>
      </c>
      <c r="W31" s="361" t="s">
        <v>89</v>
      </c>
      <c r="X31" s="361" t="s">
        <v>89</v>
      </c>
      <c r="Y31" s="361"/>
      <c r="Z31" s="361"/>
      <c r="AA31" s="361"/>
      <c r="AB31" s="361"/>
      <c r="AC31" s="361"/>
    </row>
    <row r="32" spans="1:29" s="362" customFormat="1" ht="30" x14ac:dyDescent="0.25">
      <c r="A32" s="360">
        <v>18</v>
      </c>
      <c r="B32" s="360" t="s">
        <v>1419</v>
      </c>
      <c r="C32" s="360">
        <v>1328847</v>
      </c>
      <c r="D32" s="360" t="s">
        <v>81</v>
      </c>
      <c r="E32" s="375" t="s">
        <v>220</v>
      </c>
      <c r="F32" s="360">
        <v>12637</v>
      </c>
      <c r="G32" s="360" t="s">
        <v>83</v>
      </c>
      <c r="H32" s="360" t="s">
        <v>1380</v>
      </c>
      <c r="I32" s="375"/>
      <c r="J32" s="360" t="s">
        <v>221</v>
      </c>
      <c r="K32" s="360"/>
      <c r="L32" s="360" t="s">
        <v>1420</v>
      </c>
      <c r="M32" s="360" t="s">
        <v>32</v>
      </c>
      <c r="N32" s="360" t="s">
        <v>92</v>
      </c>
      <c r="O32" s="360" t="s">
        <v>32</v>
      </c>
      <c r="P32" s="371">
        <v>5</v>
      </c>
      <c r="Q32" s="371">
        <v>5</v>
      </c>
      <c r="R32" s="371">
        <v>5</v>
      </c>
      <c r="S32" s="371">
        <v>5</v>
      </c>
      <c r="T32" s="371">
        <v>5</v>
      </c>
      <c r="U32" s="361" t="s">
        <v>88</v>
      </c>
      <c r="V32" s="361" t="s">
        <v>88</v>
      </c>
      <c r="W32" s="361" t="s">
        <v>88</v>
      </c>
      <c r="X32" s="361" t="s">
        <v>88</v>
      </c>
      <c r="Y32" s="361" t="s">
        <v>1057</v>
      </c>
      <c r="Z32" s="361"/>
      <c r="AA32" s="361"/>
      <c r="AB32" s="361"/>
      <c r="AC32" s="361"/>
    </row>
    <row r="33" spans="1:29" s="362" customFormat="1" ht="120" x14ac:dyDescent="0.25">
      <c r="A33" s="360">
        <v>19</v>
      </c>
      <c r="B33" s="360" t="s">
        <v>1413</v>
      </c>
      <c r="C33" s="360">
        <v>1331799</v>
      </c>
      <c r="D33" s="360" t="s">
        <v>81</v>
      </c>
      <c r="E33" s="375" t="s">
        <v>155</v>
      </c>
      <c r="F33" s="360">
        <v>772</v>
      </c>
      <c r="G33" s="360" t="s">
        <v>83</v>
      </c>
      <c r="H33" s="360" t="s">
        <v>1380</v>
      </c>
      <c r="I33" s="375" t="s">
        <v>156</v>
      </c>
      <c r="J33" s="360" t="s">
        <v>157</v>
      </c>
      <c r="K33" s="360" t="s">
        <v>158</v>
      </c>
      <c r="L33" s="360" t="s">
        <v>1421</v>
      </c>
      <c r="M33" s="360" t="s">
        <v>31</v>
      </c>
      <c r="N33" s="360" t="s">
        <v>26</v>
      </c>
      <c r="O33" s="360" t="s">
        <v>31</v>
      </c>
      <c r="P33" s="371">
        <v>5</v>
      </c>
      <c r="Q33" s="371">
        <v>5</v>
      </c>
      <c r="R33" s="371">
        <v>5</v>
      </c>
      <c r="S33" s="371">
        <v>5</v>
      </c>
      <c r="T33" s="371">
        <v>5</v>
      </c>
      <c r="U33" s="361" t="s">
        <v>88</v>
      </c>
      <c r="V33" s="361" t="s">
        <v>89</v>
      </c>
      <c r="W33" s="361" t="s">
        <v>89</v>
      </c>
      <c r="X33" s="361" t="s">
        <v>89</v>
      </c>
      <c r="Y33" s="361"/>
      <c r="Z33" s="361"/>
      <c r="AA33" s="361"/>
      <c r="AB33" s="361"/>
      <c r="AC33" s="361"/>
    </row>
    <row r="34" spans="1:29" s="362" customFormat="1" ht="30" x14ac:dyDescent="0.25">
      <c r="A34" s="360">
        <v>20</v>
      </c>
      <c r="B34" s="360" t="s">
        <v>1419</v>
      </c>
      <c r="C34" s="360">
        <v>1328875</v>
      </c>
      <c r="D34" s="360" t="s">
        <v>81</v>
      </c>
      <c r="E34" s="375" t="s">
        <v>230</v>
      </c>
      <c r="F34" s="360">
        <v>1582</v>
      </c>
      <c r="G34" s="360" t="s">
        <v>83</v>
      </c>
      <c r="H34" s="360" t="s">
        <v>1380</v>
      </c>
      <c r="I34" s="375"/>
      <c r="J34" s="360" t="s">
        <v>231</v>
      </c>
      <c r="K34" s="360"/>
      <c r="L34" s="360" t="s">
        <v>232</v>
      </c>
      <c r="M34" s="360" t="s">
        <v>30</v>
      </c>
      <c r="N34" s="360" t="s">
        <v>26</v>
      </c>
      <c r="O34" s="360" t="s">
        <v>30</v>
      </c>
      <c r="P34" s="371">
        <v>5</v>
      </c>
      <c r="Q34" s="371">
        <v>5</v>
      </c>
      <c r="R34" s="371">
        <v>5</v>
      </c>
      <c r="S34" s="371">
        <v>5</v>
      </c>
      <c r="T34" s="371">
        <v>5</v>
      </c>
      <c r="U34" s="361" t="s">
        <v>88</v>
      </c>
      <c r="V34" s="361" t="s">
        <v>88</v>
      </c>
      <c r="W34" s="361" t="s">
        <v>89</v>
      </c>
      <c r="X34" s="361" t="s">
        <v>89</v>
      </c>
      <c r="Y34" s="361"/>
      <c r="Z34" s="361"/>
      <c r="AA34" s="361"/>
      <c r="AB34" s="361"/>
      <c r="AC34" s="361"/>
    </row>
    <row r="35" spans="1:29" s="362" customFormat="1" ht="30" x14ac:dyDescent="0.25">
      <c r="A35" s="360">
        <v>21</v>
      </c>
      <c r="B35" s="360" t="s">
        <v>1419</v>
      </c>
      <c r="C35" s="360">
        <v>1328850</v>
      </c>
      <c r="D35" s="360" t="s">
        <v>81</v>
      </c>
      <c r="E35" s="375" t="s">
        <v>282</v>
      </c>
      <c r="F35" s="360">
        <v>999996</v>
      </c>
      <c r="G35" s="360" t="s">
        <v>83</v>
      </c>
      <c r="H35" s="360" t="s">
        <v>1380</v>
      </c>
      <c r="I35" s="375"/>
      <c r="J35" s="360" t="s">
        <v>283</v>
      </c>
      <c r="K35" s="360"/>
      <c r="L35" s="360" t="s">
        <v>227</v>
      </c>
      <c r="M35" s="360" t="s">
        <v>30</v>
      </c>
      <c r="N35" s="360" t="s">
        <v>92</v>
      </c>
      <c r="O35" s="360" t="s">
        <v>30</v>
      </c>
      <c r="P35" s="371">
        <v>5</v>
      </c>
      <c r="Q35" s="371">
        <v>5</v>
      </c>
      <c r="R35" s="371">
        <v>5</v>
      </c>
      <c r="S35" s="371">
        <v>5</v>
      </c>
      <c r="T35" s="371">
        <v>5</v>
      </c>
      <c r="U35" s="361" t="s">
        <v>88</v>
      </c>
      <c r="V35" s="361" t="s">
        <v>88</v>
      </c>
      <c r="W35" s="361" t="s">
        <v>88</v>
      </c>
      <c r="X35" s="361" t="s">
        <v>88</v>
      </c>
      <c r="Y35" s="361"/>
      <c r="Z35" s="361"/>
      <c r="AA35" s="361"/>
      <c r="AB35" s="361"/>
      <c r="AC35" s="361"/>
    </row>
    <row r="36" spans="1:29" s="362" customFormat="1" ht="45" x14ac:dyDescent="0.25">
      <c r="A36" s="360">
        <v>22</v>
      </c>
      <c r="B36" s="360" t="s">
        <v>1422</v>
      </c>
      <c r="C36" s="360">
        <v>1324559</v>
      </c>
      <c r="D36" s="360" t="s">
        <v>81</v>
      </c>
      <c r="E36" s="375" t="s">
        <v>213</v>
      </c>
      <c r="F36" s="360">
        <v>18397</v>
      </c>
      <c r="G36" s="360" t="s">
        <v>83</v>
      </c>
      <c r="H36" s="360" t="s">
        <v>1380</v>
      </c>
      <c r="I36" s="375"/>
      <c r="J36" s="360"/>
      <c r="K36" s="360"/>
      <c r="L36" s="360"/>
      <c r="M36" s="360" t="s">
        <v>31</v>
      </c>
      <c r="N36" s="360" t="s">
        <v>92</v>
      </c>
      <c r="O36" s="360" t="s">
        <v>31</v>
      </c>
      <c r="P36" s="371">
        <v>5</v>
      </c>
      <c r="Q36" s="371">
        <v>5</v>
      </c>
      <c r="R36" s="371">
        <v>5</v>
      </c>
      <c r="S36" s="371">
        <v>5</v>
      </c>
      <c r="T36" s="371">
        <v>5</v>
      </c>
      <c r="U36" s="361" t="s">
        <v>88</v>
      </c>
      <c r="V36" s="361" t="s">
        <v>89</v>
      </c>
      <c r="W36" s="361" t="s">
        <v>89</v>
      </c>
      <c r="X36" s="361" t="s">
        <v>89</v>
      </c>
      <c r="Y36" s="361"/>
      <c r="Z36" s="361"/>
      <c r="AA36" s="361"/>
      <c r="AB36" s="361"/>
      <c r="AC36" s="361"/>
    </row>
    <row r="37" spans="1:29" s="362" customFormat="1" ht="60" x14ac:dyDescent="0.25">
      <c r="A37" s="360">
        <v>23</v>
      </c>
      <c r="B37" s="360" t="s">
        <v>1423</v>
      </c>
      <c r="C37" s="360">
        <v>1328843</v>
      </c>
      <c r="D37" s="360" t="s">
        <v>81</v>
      </c>
      <c r="E37" s="375" t="s">
        <v>257</v>
      </c>
      <c r="F37" s="360">
        <v>13070</v>
      </c>
      <c r="G37" s="360" t="s">
        <v>83</v>
      </c>
      <c r="H37" s="360" t="s">
        <v>1380</v>
      </c>
      <c r="I37" s="375" t="s">
        <v>258</v>
      </c>
      <c r="J37" s="360" t="s">
        <v>259</v>
      </c>
      <c r="K37" s="360"/>
      <c r="L37" s="360" t="s">
        <v>260</v>
      </c>
      <c r="M37" s="360" t="s">
        <v>31</v>
      </c>
      <c r="N37" s="360" t="s">
        <v>92</v>
      </c>
      <c r="O37" s="360" t="s">
        <v>31</v>
      </c>
      <c r="P37" s="371">
        <v>5</v>
      </c>
      <c r="Q37" s="371">
        <v>5</v>
      </c>
      <c r="R37" s="371">
        <v>5</v>
      </c>
      <c r="S37" s="371">
        <v>5</v>
      </c>
      <c r="T37" s="371">
        <v>5</v>
      </c>
      <c r="U37" s="361" t="s">
        <v>88</v>
      </c>
      <c r="V37" s="361" t="s">
        <v>88</v>
      </c>
      <c r="W37" s="361" t="s">
        <v>89</v>
      </c>
      <c r="X37" s="361" t="s">
        <v>89</v>
      </c>
      <c r="Y37" s="361"/>
      <c r="Z37" s="361"/>
      <c r="AA37" s="361"/>
      <c r="AB37" s="361"/>
      <c r="AC37" s="361"/>
    </row>
    <row r="38" spans="1:29" s="362" customFormat="1" ht="45" x14ac:dyDescent="0.25">
      <c r="A38" s="360">
        <v>24</v>
      </c>
      <c r="B38" s="360" t="s">
        <v>1424</v>
      </c>
      <c r="C38" s="360">
        <v>1328731</v>
      </c>
      <c r="D38" s="360" t="s">
        <v>81</v>
      </c>
      <c r="E38" s="375" t="s">
        <v>296</v>
      </c>
      <c r="F38" s="360">
        <v>10500004</v>
      </c>
      <c r="G38" s="360" t="s">
        <v>83</v>
      </c>
      <c r="H38" s="360" t="s">
        <v>1380</v>
      </c>
      <c r="I38" s="375" t="s">
        <v>116</v>
      </c>
      <c r="J38" s="360" t="s">
        <v>297</v>
      </c>
      <c r="K38" s="360"/>
      <c r="L38" s="360" t="s">
        <v>87</v>
      </c>
      <c r="M38" s="360" t="s">
        <v>31</v>
      </c>
      <c r="N38" s="360" t="s">
        <v>92</v>
      </c>
      <c r="O38" s="360" t="s">
        <v>31</v>
      </c>
      <c r="P38" s="371"/>
      <c r="Q38" s="371">
        <v>4</v>
      </c>
      <c r="R38" s="371">
        <v>4</v>
      </c>
      <c r="S38" s="371">
        <v>5</v>
      </c>
      <c r="T38" s="371"/>
      <c r="U38" s="361" t="s">
        <v>88</v>
      </c>
      <c r="V38" s="361" t="s">
        <v>88</v>
      </c>
      <c r="W38" s="361" t="s">
        <v>89</v>
      </c>
      <c r="X38" s="361" t="s">
        <v>88</v>
      </c>
      <c r="Y38" s="361"/>
      <c r="Z38" s="361"/>
      <c r="AA38" s="361"/>
      <c r="AB38" s="361"/>
      <c r="AC38" s="361"/>
    </row>
    <row r="39" spans="1:29" s="362" customFormat="1" ht="45" x14ac:dyDescent="0.25">
      <c r="A39" s="360">
        <v>25</v>
      </c>
      <c r="B39" s="360" t="s">
        <v>1413</v>
      </c>
      <c r="C39" s="360">
        <v>1331796</v>
      </c>
      <c r="D39" s="360" t="s">
        <v>81</v>
      </c>
      <c r="E39" s="375" t="s">
        <v>295</v>
      </c>
      <c r="F39" s="360">
        <v>10343961</v>
      </c>
      <c r="G39" s="360" t="s">
        <v>100</v>
      </c>
      <c r="H39" s="360" t="s">
        <v>1380</v>
      </c>
      <c r="I39" s="375"/>
      <c r="J39" s="360"/>
      <c r="K39" s="360" t="s">
        <v>1425</v>
      </c>
      <c r="L39" s="360" t="s">
        <v>1426</v>
      </c>
      <c r="M39" s="360" t="s">
        <v>31</v>
      </c>
      <c r="N39" s="360" t="s">
        <v>92</v>
      </c>
      <c r="O39" s="360" t="s">
        <v>31</v>
      </c>
      <c r="P39" s="371">
        <v>5</v>
      </c>
      <c r="Q39" s="371">
        <v>5</v>
      </c>
      <c r="R39" s="371">
        <v>5</v>
      </c>
      <c r="S39" s="371">
        <v>5</v>
      </c>
      <c r="T39" s="371">
        <v>5</v>
      </c>
      <c r="U39" s="361" t="s">
        <v>88</v>
      </c>
      <c r="V39" s="361" t="s">
        <v>89</v>
      </c>
      <c r="W39" s="361" t="s">
        <v>89</v>
      </c>
      <c r="X39" s="361" t="s">
        <v>89</v>
      </c>
      <c r="Y39" s="361"/>
      <c r="Z39" s="361"/>
      <c r="AA39" s="361"/>
      <c r="AB39" s="361"/>
      <c r="AC39" s="361"/>
    </row>
    <row r="40" spans="1:29" s="362" customFormat="1" ht="30" x14ac:dyDescent="0.25">
      <c r="A40" s="360">
        <v>26</v>
      </c>
      <c r="B40" s="360" t="s">
        <v>1413</v>
      </c>
      <c r="C40" s="360">
        <v>1331867</v>
      </c>
      <c r="D40" s="360" t="s">
        <v>81</v>
      </c>
      <c r="E40" s="375" t="s">
        <v>164</v>
      </c>
      <c r="F40" s="360">
        <v>10343877</v>
      </c>
      <c r="G40" s="360" t="s">
        <v>100</v>
      </c>
      <c r="H40" s="360" t="s">
        <v>1380</v>
      </c>
      <c r="I40" s="375"/>
      <c r="J40" s="360"/>
      <c r="K40" s="360" t="s">
        <v>1427</v>
      </c>
      <c r="L40" s="360"/>
      <c r="M40" s="360" t="s">
        <v>32</v>
      </c>
      <c r="N40" s="360" t="s">
        <v>92</v>
      </c>
      <c r="O40" s="360" t="s">
        <v>32</v>
      </c>
      <c r="P40" s="371">
        <v>5</v>
      </c>
      <c r="Q40" s="371">
        <v>5</v>
      </c>
      <c r="R40" s="371">
        <v>5</v>
      </c>
      <c r="S40" s="371">
        <v>5</v>
      </c>
      <c r="T40" s="371">
        <v>5</v>
      </c>
      <c r="U40" s="361" t="s">
        <v>88</v>
      </c>
      <c r="V40" s="361" t="s">
        <v>89</v>
      </c>
      <c r="W40" s="361" t="s">
        <v>89</v>
      </c>
      <c r="X40" s="361" t="s">
        <v>89</v>
      </c>
      <c r="Y40" s="361"/>
      <c r="Z40" s="361"/>
      <c r="AA40" s="361"/>
      <c r="AB40" s="361"/>
      <c r="AC40" s="361"/>
    </row>
    <row r="41" spans="1:29" s="362" customFormat="1" ht="30" x14ac:dyDescent="0.25">
      <c r="A41" s="360">
        <v>27</v>
      </c>
      <c r="B41" s="360" t="s">
        <v>1413</v>
      </c>
      <c r="C41" s="360">
        <v>1331892</v>
      </c>
      <c r="D41" s="360" t="s">
        <v>81</v>
      </c>
      <c r="E41" s="375" t="s">
        <v>214</v>
      </c>
      <c r="F41" s="360">
        <v>10343277</v>
      </c>
      <c r="G41" s="360" t="s">
        <v>100</v>
      </c>
      <c r="H41" s="360" t="s">
        <v>1380</v>
      </c>
      <c r="I41" s="375"/>
      <c r="J41" s="360"/>
      <c r="K41" s="360" t="s">
        <v>1428</v>
      </c>
      <c r="L41" s="360"/>
      <c r="M41" s="360" t="s">
        <v>32</v>
      </c>
      <c r="N41" s="360" t="s">
        <v>92</v>
      </c>
      <c r="O41" s="360" t="s">
        <v>32</v>
      </c>
      <c r="P41" s="371">
        <v>5</v>
      </c>
      <c r="Q41" s="371">
        <v>5</v>
      </c>
      <c r="R41" s="371">
        <v>5</v>
      </c>
      <c r="S41" s="371">
        <v>5</v>
      </c>
      <c r="T41" s="371">
        <v>5</v>
      </c>
      <c r="U41" s="361" t="s">
        <v>88</v>
      </c>
      <c r="V41" s="361" t="s">
        <v>89</v>
      </c>
      <c r="W41" s="361" t="s">
        <v>89</v>
      </c>
      <c r="X41" s="361" t="s">
        <v>89</v>
      </c>
      <c r="Y41" s="361"/>
      <c r="Z41" s="361"/>
      <c r="AA41" s="361"/>
      <c r="AB41" s="361"/>
      <c r="AC41" s="361"/>
    </row>
    <row r="42" spans="1:29" s="362" customFormat="1" ht="45" x14ac:dyDescent="0.25">
      <c r="A42" s="360">
        <v>28</v>
      </c>
      <c r="B42" s="360" t="s">
        <v>1413</v>
      </c>
      <c r="C42" s="360">
        <v>1331141</v>
      </c>
      <c r="D42" s="360" t="s">
        <v>81</v>
      </c>
      <c r="E42" s="375" t="s">
        <v>198</v>
      </c>
      <c r="F42" s="360">
        <v>1038</v>
      </c>
      <c r="G42" s="360" t="s">
        <v>83</v>
      </c>
      <c r="H42" s="360" t="s">
        <v>1380</v>
      </c>
      <c r="I42" s="375"/>
      <c r="J42" s="360" t="s">
        <v>199</v>
      </c>
      <c r="K42" s="360"/>
      <c r="L42" s="360" t="s">
        <v>200</v>
      </c>
      <c r="M42" s="360" t="s">
        <v>31</v>
      </c>
      <c r="N42" s="360" t="s">
        <v>92</v>
      </c>
      <c r="O42" s="360" t="s">
        <v>31</v>
      </c>
      <c r="P42" s="371">
        <v>5</v>
      </c>
      <c r="Q42" s="371">
        <v>5</v>
      </c>
      <c r="R42" s="371">
        <v>5</v>
      </c>
      <c r="S42" s="371">
        <v>5</v>
      </c>
      <c r="T42" s="371">
        <v>5</v>
      </c>
      <c r="U42" s="361" t="s">
        <v>88</v>
      </c>
      <c r="V42" s="361" t="s">
        <v>89</v>
      </c>
      <c r="W42" s="361" t="s">
        <v>89</v>
      </c>
      <c r="X42" s="361" t="s">
        <v>89</v>
      </c>
      <c r="Y42" s="361"/>
      <c r="Z42" s="361"/>
      <c r="AA42" s="361"/>
      <c r="AB42" s="361"/>
      <c r="AC42" s="361"/>
    </row>
    <row r="43" spans="1:29" s="362" customFormat="1" ht="30" x14ac:dyDescent="0.25">
      <c r="A43" s="360">
        <v>29</v>
      </c>
      <c r="B43" s="360" t="s">
        <v>1413</v>
      </c>
      <c r="C43" s="360">
        <v>1331862</v>
      </c>
      <c r="D43" s="360" t="s">
        <v>81</v>
      </c>
      <c r="E43" s="375" t="s">
        <v>254</v>
      </c>
      <c r="F43" s="360">
        <v>16338</v>
      </c>
      <c r="G43" s="360" t="s">
        <v>83</v>
      </c>
      <c r="H43" s="360" t="s">
        <v>1380</v>
      </c>
      <c r="I43" s="375"/>
      <c r="J43" s="360" t="s">
        <v>1429</v>
      </c>
      <c r="K43" s="360"/>
      <c r="L43" s="360" t="s">
        <v>1430</v>
      </c>
      <c r="M43" s="360" t="s">
        <v>32</v>
      </c>
      <c r="N43" s="360" t="s">
        <v>92</v>
      </c>
      <c r="O43" s="360" t="s">
        <v>32</v>
      </c>
      <c r="P43" s="371">
        <v>5</v>
      </c>
      <c r="Q43" s="371">
        <v>5</v>
      </c>
      <c r="R43" s="371">
        <v>5</v>
      </c>
      <c r="S43" s="371">
        <v>5</v>
      </c>
      <c r="T43" s="371">
        <v>5</v>
      </c>
      <c r="U43" s="361" t="s">
        <v>88</v>
      </c>
      <c r="V43" s="361" t="s">
        <v>89</v>
      </c>
      <c r="W43" s="361" t="s">
        <v>89</v>
      </c>
      <c r="X43" s="361" t="s">
        <v>89</v>
      </c>
      <c r="Y43" s="361"/>
      <c r="Z43" s="361"/>
      <c r="AA43" s="361"/>
      <c r="AB43" s="361"/>
      <c r="AC43" s="361"/>
    </row>
    <row r="44" spans="1:29" s="362" customFormat="1" ht="30" x14ac:dyDescent="0.25">
      <c r="A44" s="360">
        <v>30</v>
      </c>
      <c r="B44" s="360" t="s">
        <v>1422</v>
      </c>
      <c r="C44" s="360">
        <v>1324576</v>
      </c>
      <c r="D44" s="360" t="s">
        <v>81</v>
      </c>
      <c r="E44" s="375" t="s">
        <v>95</v>
      </c>
      <c r="F44" s="360">
        <v>16692</v>
      </c>
      <c r="G44" s="360" t="s">
        <v>83</v>
      </c>
      <c r="H44" s="360" t="s">
        <v>1380</v>
      </c>
      <c r="I44" s="375" t="s">
        <v>96</v>
      </c>
      <c r="J44" s="360" t="s">
        <v>97</v>
      </c>
      <c r="K44" s="360"/>
      <c r="L44" s="360" t="s">
        <v>98</v>
      </c>
      <c r="M44" s="360" t="s">
        <v>74</v>
      </c>
      <c r="N44" s="360" t="s">
        <v>92</v>
      </c>
      <c r="O44" s="360" t="s">
        <v>74</v>
      </c>
      <c r="P44" s="371">
        <v>5</v>
      </c>
      <c r="Q44" s="371">
        <v>5</v>
      </c>
      <c r="R44" s="371">
        <v>5</v>
      </c>
      <c r="S44" s="371">
        <v>5</v>
      </c>
      <c r="T44" s="371">
        <v>5</v>
      </c>
      <c r="U44" s="361" t="s">
        <v>88</v>
      </c>
      <c r="V44" s="361" t="s">
        <v>89</v>
      </c>
      <c r="W44" s="361" t="s">
        <v>89</v>
      </c>
      <c r="X44" s="361" t="s">
        <v>89</v>
      </c>
      <c r="Y44" s="361" t="s">
        <v>1057</v>
      </c>
      <c r="Z44" s="361"/>
      <c r="AA44" s="361"/>
      <c r="AB44" s="361"/>
      <c r="AC44" s="361"/>
    </row>
    <row r="45" spans="1:29" s="362" customFormat="1" ht="45" x14ac:dyDescent="0.25">
      <c r="A45" s="360">
        <v>31</v>
      </c>
      <c r="B45" s="360" t="s">
        <v>1422</v>
      </c>
      <c r="C45" s="360">
        <v>1324632</v>
      </c>
      <c r="D45" s="360" t="s">
        <v>81</v>
      </c>
      <c r="E45" s="375" t="s">
        <v>222</v>
      </c>
      <c r="F45" s="360">
        <v>10345340</v>
      </c>
      <c r="G45" s="360" t="s">
        <v>100</v>
      </c>
      <c r="H45" s="360" t="s">
        <v>1380</v>
      </c>
      <c r="I45" s="375"/>
      <c r="J45" s="360"/>
      <c r="K45" s="360"/>
      <c r="L45" s="360"/>
      <c r="M45" s="360" t="s">
        <v>31</v>
      </c>
      <c r="N45" s="360" t="s">
        <v>92</v>
      </c>
      <c r="O45" s="360" t="s">
        <v>31</v>
      </c>
      <c r="P45" s="371">
        <v>5</v>
      </c>
      <c r="Q45" s="371">
        <v>5</v>
      </c>
      <c r="R45" s="371">
        <v>5</v>
      </c>
      <c r="S45" s="371">
        <v>5</v>
      </c>
      <c r="T45" s="371">
        <v>5</v>
      </c>
      <c r="U45" s="361" t="s">
        <v>88</v>
      </c>
      <c r="V45" s="361" t="s">
        <v>89</v>
      </c>
      <c r="W45" s="361" t="s">
        <v>89</v>
      </c>
      <c r="X45" s="361" t="s">
        <v>89</v>
      </c>
      <c r="Y45" s="361"/>
      <c r="Z45" s="361"/>
      <c r="AA45" s="361"/>
      <c r="AB45" s="361"/>
      <c r="AC45" s="361"/>
    </row>
    <row r="46" spans="1:29" s="362" customFormat="1" ht="285" x14ac:dyDescent="0.25">
      <c r="A46" s="360">
        <v>32</v>
      </c>
      <c r="B46" s="360" t="s">
        <v>1431</v>
      </c>
      <c r="C46" s="360">
        <v>1331898</v>
      </c>
      <c r="D46" s="360" t="s">
        <v>81</v>
      </c>
      <c r="E46" s="375" t="s">
        <v>190</v>
      </c>
      <c r="F46" s="360">
        <v>10115</v>
      </c>
      <c r="G46" s="360" t="s">
        <v>83</v>
      </c>
      <c r="H46" s="360" t="s">
        <v>1380</v>
      </c>
      <c r="I46" s="375" t="s">
        <v>191</v>
      </c>
      <c r="J46" s="360" t="s">
        <v>192</v>
      </c>
      <c r="K46" s="360" t="s">
        <v>1432</v>
      </c>
      <c r="L46" s="360" t="s">
        <v>193</v>
      </c>
      <c r="M46" s="360" t="s">
        <v>30</v>
      </c>
      <c r="N46" s="360" t="s">
        <v>92</v>
      </c>
      <c r="O46" s="360" t="s">
        <v>30</v>
      </c>
      <c r="P46" s="371">
        <v>5</v>
      </c>
      <c r="Q46" s="371">
        <v>5</v>
      </c>
      <c r="R46" s="371">
        <v>5</v>
      </c>
      <c r="S46" s="371">
        <v>5</v>
      </c>
      <c r="T46" s="371">
        <v>5</v>
      </c>
      <c r="U46" s="361" t="s">
        <v>88</v>
      </c>
      <c r="V46" s="361" t="s">
        <v>89</v>
      </c>
      <c r="W46" s="361" t="s">
        <v>89</v>
      </c>
      <c r="X46" s="361" t="s">
        <v>89</v>
      </c>
      <c r="Y46" s="361"/>
      <c r="Z46" s="361"/>
      <c r="AA46" s="361"/>
      <c r="AB46" s="361"/>
      <c r="AC46" s="361"/>
    </row>
    <row r="47" spans="1:29" s="362" customFormat="1" ht="30" x14ac:dyDescent="0.25">
      <c r="A47" s="360">
        <v>33</v>
      </c>
      <c r="B47" s="360" t="s">
        <v>1431</v>
      </c>
      <c r="C47" s="360">
        <v>1331966</v>
      </c>
      <c r="D47" s="360" t="s">
        <v>81</v>
      </c>
      <c r="E47" s="375" t="s">
        <v>1433</v>
      </c>
      <c r="F47" s="360">
        <v>10345202</v>
      </c>
      <c r="G47" s="360" t="s">
        <v>100</v>
      </c>
      <c r="H47" s="360" t="s">
        <v>1380</v>
      </c>
      <c r="I47" s="375"/>
      <c r="J47" s="360"/>
      <c r="K47" s="360" t="s">
        <v>1434</v>
      </c>
      <c r="L47" s="360" t="s">
        <v>173</v>
      </c>
      <c r="M47" s="360" t="s">
        <v>30</v>
      </c>
      <c r="N47" s="360" t="s">
        <v>92</v>
      </c>
      <c r="O47" s="360" t="s">
        <v>30</v>
      </c>
      <c r="P47" s="371">
        <v>5</v>
      </c>
      <c r="Q47" s="371">
        <v>5</v>
      </c>
      <c r="R47" s="371">
        <v>5</v>
      </c>
      <c r="S47" s="371">
        <v>5</v>
      </c>
      <c r="T47" s="371">
        <v>5</v>
      </c>
      <c r="U47" s="361" t="s">
        <v>88</v>
      </c>
      <c r="V47" s="361" t="s">
        <v>89</v>
      </c>
      <c r="W47" s="361" t="s">
        <v>89</v>
      </c>
      <c r="X47" s="361" t="s">
        <v>89</v>
      </c>
      <c r="Y47" s="361"/>
      <c r="Z47" s="361"/>
      <c r="AA47" s="361"/>
      <c r="AB47" s="361"/>
      <c r="AC47" s="361"/>
    </row>
    <row r="48" spans="1:29" s="362" customFormat="1" ht="90" x14ac:dyDescent="0.25">
      <c r="A48" s="360">
        <v>34</v>
      </c>
      <c r="B48" s="360" t="s">
        <v>1431</v>
      </c>
      <c r="C48" s="360">
        <v>1331968</v>
      </c>
      <c r="D48" s="360" t="s">
        <v>81</v>
      </c>
      <c r="E48" s="375" t="s">
        <v>255</v>
      </c>
      <c r="F48" s="360">
        <v>15740</v>
      </c>
      <c r="G48" s="360" t="s">
        <v>83</v>
      </c>
      <c r="H48" s="360" t="s">
        <v>1380</v>
      </c>
      <c r="I48" s="375" t="s">
        <v>256</v>
      </c>
      <c r="J48" s="360">
        <v>83462556301</v>
      </c>
      <c r="K48" s="360" t="s">
        <v>1435</v>
      </c>
      <c r="L48" s="360" t="s">
        <v>1436</v>
      </c>
      <c r="M48" s="360" t="s">
        <v>32</v>
      </c>
      <c r="N48" s="360" t="s">
        <v>92</v>
      </c>
      <c r="O48" s="360" t="s">
        <v>32</v>
      </c>
      <c r="P48" s="371">
        <v>4</v>
      </c>
      <c r="Q48" s="371">
        <v>4</v>
      </c>
      <c r="R48" s="371">
        <v>4</v>
      </c>
      <c r="S48" s="371">
        <v>4</v>
      </c>
      <c r="T48" s="371">
        <v>4</v>
      </c>
      <c r="U48" s="361" t="s">
        <v>88</v>
      </c>
      <c r="V48" s="361" t="s">
        <v>89</v>
      </c>
      <c r="W48" s="361" t="s">
        <v>89</v>
      </c>
      <c r="X48" s="361" t="s">
        <v>89</v>
      </c>
      <c r="Y48" s="361"/>
      <c r="Z48" s="361"/>
      <c r="AA48" s="361"/>
      <c r="AB48" s="361"/>
      <c r="AC48" s="361"/>
    </row>
    <row r="49" spans="1:29" s="362" customFormat="1" ht="45" x14ac:dyDescent="0.25">
      <c r="A49" s="360">
        <v>35</v>
      </c>
      <c r="B49" s="360" t="s">
        <v>1379</v>
      </c>
      <c r="C49" s="360">
        <v>1331091</v>
      </c>
      <c r="D49" s="360" t="s">
        <v>81</v>
      </c>
      <c r="E49" s="375" t="s">
        <v>264</v>
      </c>
      <c r="F49" s="360">
        <v>1567</v>
      </c>
      <c r="G49" s="360" t="s">
        <v>83</v>
      </c>
      <c r="H49" s="360" t="s">
        <v>1380</v>
      </c>
      <c r="I49" s="375"/>
      <c r="J49" s="360"/>
      <c r="K49" s="360"/>
      <c r="L49" s="360" t="s">
        <v>1437</v>
      </c>
      <c r="M49" s="360" t="s">
        <v>31</v>
      </c>
      <c r="N49" s="360" t="s">
        <v>92</v>
      </c>
      <c r="O49" s="360" t="s">
        <v>31</v>
      </c>
      <c r="P49" s="371">
        <v>5</v>
      </c>
      <c r="Q49" s="371">
        <v>5</v>
      </c>
      <c r="R49" s="371">
        <v>5</v>
      </c>
      <c r="S49" s="371">
        <v>5</v>
      </c>
      <c r="T49" s="371">
        <v>5</v>
      </c>
      <c r="U49" s="361" t="s">
        <v>88</v>
      </c>
      <c r="V49" s="361" t="s">
        <v>89</v>
      </c>
      <c r="W49" s="361" t="s">
        <v>89</v>
      </c>
      <c r="X49" s="361" t="s">
        <v>89</v>
      </c>
      <c r="Y49" s="361"/>
      <c r="Z49" s="361"/>
      <c r="AA49" s="361"/>
      <c r="AB49" s="361"/>
      <c r="AC49" s="361"/>
    </row>
    <row r="50" spans="1:29" s="362" customFormat="1" ht="60" x14ac:dyDescent="0.25">
      <c r="A50" s="360">
        <v>36</v>
      </c>
      <c r="B50" s="360" t="s">
        <v>1438</v>
      </c>
      <c r="C50" s="360">
        <v>1308692</v>
      </c>
      <c r="D50" s="360" t="s">
        <v>81</v>
      </c>
      <c r="E50" s="375" t="s">
        <v>1439</v>
      </c>
      <c r="F50" s="360">
        <v>10500052</v>
      </c>
      <c r="G50" s="360" t="s">
        <v>83</v>
      </c>
      <c r="H50" s="360" t="s">
        <v>1380</v>
      </c>
      <c r="I50" s="375" t="s">
        <v>1440</v>
      </c>
      <c r="J50" s="360" t="s">
        <v>1441</v>
      </c>
      <c r="K50" s="360"/>
      <c r="L50" s="360" t="s">
        <v>1442</v>
      </c>
      <c r="M50" s="360" t="s">
        <v>31</v>
      </c>
      <c r="N50" s="360" t="s">
        <v>26</v>
      </c>
      <c r="O50" s="360" t="s">
        <v>31</v>
      </c>
      <c r="P50" s="371">
        <v>5</v>
      </c>
      <c r="Q50" s="371">
        <v>4</v>
      </c>
      <c r="R50" s="371">
        <v>5</v>
      </c>
      <c r="S50" s="371">
        <v>5</v>
      </c>
      <c r="T50" s="371">
        <v>4</v>
      </c>
      <c r="U50" s="361" t="s">
        <v>88</v>
      </c>
      <c r="V50" s="361" t="s">
        <v>88</v>
      </c>
      <c r="W50" s="361" t="s">
        <v>89</v>
      </c>
      <c r="X50" s="361" t="s">
        <v>89</v>
      </c>
      <c r="Y50" s="361" t="s">
        <v>1443</v>
      </c>
      <c r="Z50" s="361"/>
      <c r="AA50" s="361"/>
      <c r="AB50" s="361"/>
      <c r="AC50" s="361"/>
    </row>
    <row r="51" spans="1:29" s="362" customFormat="1" ht="30" x14ac:dyDescent="0.25">
      <c r="A51" s="360">
        <v>37</v>
      </c>
      <c r="B51" s="360" t="s">
        <v>1438</v>
      </c>
      <c r="C51" s="360">
        <v>1329720</v>
      </c>
      <c r="D51" s="360" t="s">
        <v>81</v>
      </c>
      <c r="E51" s="375" t="s">
        <v>115</v>
      </c>
      <c r="F51" s="360">
        <v>2495</v>
      </c>
      <c r="G51" s="360" t="s">
        <v>83</v>
      </c>
      <c r="H51" s="360" t="s">
        <v>1380</v>
      </c>
      <c r="I51" s="375" t="s">
        <v>116</v>
      </c>
      <c r="J51" s="360" t="s">
        <v>117</v>
      </c>
      <c r="K51" s="360"/>
      <c r="L51" s="360" t="s">
        <v>118</v>
      </c>
      <c r="M51" s="360" t="s">
        <v>30</v>
      </c>
      <c r="N51" s="360" t="s">
        <v>92</v>
      </c>
      <c r="O51" s="360" t="s">
        <v>30</v>
      </c>
      <c r="P51" s="371">
        <v>5</v>
      </c>
      <c r="Q51" s="371">
        <v>5</v>
      </c>
      <c r="R51" s="371">
        <v>5</v>
      </c>
      <c r="S51" s="371">
        <v>5</v>
      </c>
      <c r="T51" s="371">
        <v>5</v>
      </c>
      <c r="U51" s="361" t="s">
        <v>88</v>
      </c>
      <c r="V51" s="361" t="s">
        <v>89</v>
      </c>
      <c r="W51" s="361" t="s">
        <v>89</v>
      </c>
      <c r="X51" s="361" t="s">
        <v>89</v>
      </c>
      <c r="Y51" s="361"/>
      <c r="Z51" s="361"/>
      <c r="AA51" s="361"/>
      <c r="AB51" s="361"/>
      <c r="AC51" s="361"/>
    </row>
    <row r="52" spans="1:29" s="362" customFormat="1" ht="45" x14ac:dyDescent="0.25">
      <c r="A52" s="360">
        <v>38</v>
      </c>
      <c r="B52" s="360" t="s">
        <v>1444</v>
      </c>
      <c r="C52" s="360">
        <v>1330965</v>
      </c>
      <c r="D52" s="360" t="s">
        <v>81</v>
      </c>
      <c r="E52" s="375" t="s">
        <v>229</v>
      </c>
      <c r="F52" s="360">
        <v>10340442</v>
      </c>
      <c r="G52" s="360" t="s">
        <v>100</v>
      </c>
      <c r="H52" s="360" t="s">
        <v>1380</v>
      </c>
      <c r="I52" s="375"/>
      <c r="J52" s="360"/>
      <c r="K52" s="360"/>
      <c r="L52" s="360"/>
      <c r="M52" s="360" t="s">
        <v>31</v>
      </c>
      <c r="N52" s="360" t="s">
        <v>26</v>
      </c>
      <c r="O52" s="360" t="s">
        <v>31</v>
      </c>
      <c r="P52" s="371">
        <v>5</v>
      </c>
      <c r="Q52" s="371">
        <v>5</v>
      </c>
      <c r="R52" s="371">
        <v>5</v>
      </c>
      <c r="S52" s="371">
        <v>5</v>
      </c>
      <c r="T52" s="371">
        <v>5</v>
      </c>
      <c r="U52" s="361" t="s">
        <v>88</v>
      </c>
      <c r="V52" s="361" t="s">
        <v>89</v>
      </c>
      <c r="W52" s="361" t="s">
        <v>89</v>
      </c>
      <c r="X52" s="361" t="s">
        <v>89</v>
      </c>
      <c r="Y52" s="361"/>
      <c r="Z52" s="361"/>
      <c r="AA52" s="361"/>
      <c r="AB52" s="361"/>
      <c r="AC52" s="361"/>
    </row>
    <row r="53" spans="1:29" s="362" customFormat="1" ht="30" x14ac:dyDescent="0.25">
      <c r="A53" s="360">
        <v>39</v>
      </c>
      <c r="B53" s="360" t="s">
        <v>1445</v>
      </c>
      <c r="C53" s="360">
        <v>1328985</v>
      </c>
      <c r="D53" s="360" t="s">
        <v>81</v>
      </c>
      <c r="E53" s="375" t="s">
        <v>1446</v>
      </c>
      <c r="F53" s="360">
        <v>999988</v>
      </c>
      <c r="G53" s="360" t="s">
        <v>83</v>
      </c>
      <c r="H53" s="360" t="s">
        <v>1380</v>
      </c>
      <c r="I53" s="375"/>
      <c r="J53" s="360" t="s">
        <v>151</v>
      </c>
      <c r="K53" s="360"/>
      <c r="L53" s="360" t="s">
        <v>152</v>
      </c>
      <c r="M53" s="360" t="s">
        <v>30</v>
      </c>
      <c r="N53" s="360" t="s">
        <v>26</v>
      </c>
      <c r="O53" s="360" t="s">
        <v>30</v>
      </c>
      <c r="P53" s="371">
        <v>5</v>
      </c>
      <c r="Q53" s="371">
        <v>5</v>
      </c>
      <c r="R53" s="371">
        <v>5</v>
      </c>
      <c r="S53" s="371">
        <v>5</v>
      </c>
      <c r="T53" s="371">
        <v>5</v>
      </c>
      <c r="U53" s="361" t="s">
        <v>88</v>
      </c>
      <c r="V53" s="361" t="s">
        <v>89</v>
      </c>
      <c r="W53" s="361" t="s">
        <v>89</v>
      </c>
      <c r="X53" s="361" t="s">
        <v>89</v>
      </c>
      <c r="Y53" s="361"/>
      <c r="Z53" s="361"/>
      <c r="AA53" s="361"/>
      <c r="AB53" s="361"/>
      <c r="AC53" s="361"/>
    </row>
    <row r="54" spans="1:29" s="362" customFormat="1" ht="30" x14ac:dyDescent="0.25">
      <c r="A54" s="360">
        <v>40</v>
      </c>
      <c r="B54" s="360" t="s">
        <v>1445</v>
      </c>
      <c r="C54" s="360">
        <v>1328925</v>
      </c>
      <c r="D54" s="360" t="s">
        <v>81</v>
      </c>
      <c r="E54" s="375" t="s">
        <v>105</v>
      </c>
      <c r="F54" s="360">
        <v>16825</v>
      </c>
      <c r="G54" s="360" t="s">
        <v>83</v>
      </c>
      <c r="H54" s="360" t="s">
        <v>1380</v>
      </c>
      <c r="I54" s="375"/>
      <c r="J54" s="360" t="s">
        <v>106</v>
      </c>
      <c r="K54" s="360" t="s">
        <v>107</v>
      </c>
      <c r="L54" s="360"/>
      <c r="M54" s="360" t="s">
        <v>30</v>
      </c>
      <c r="N54" s="360" t="s">
        <v>92</v>
      </c>
      <c r="O54" s="360" t="s">
        <v>30</v>
      </c>
      <c r="P54" s="371">
        <v>5</v>
      </c>
      <c r="Q54" s="371">
        <v>5</v>
      </c>
      <c r="R54" s="371">
        <v>5</v>
      </c>
      <c r="S54" s="371">
        <v>5</v>
      </c>
      <c r="T54" s="371">
        <v>5</v>
      </c>
      <c r="U54" s="361" t="s">
        <v>88</v>
      </c>
      <c r="V54" s="361" t="s">
        <v>88</v>
      </c>
      <c r="W54" s="361" t="s">
        <v>89</v>
      </c>
      <c r="X54" s="361" t="s">
        <v>88</v>
      </c>
      <c r="Y54" s="361"/>
      <c r="Z54" s="361"/>
      <c r="AA54" s="361"/>
      <c r="AB54" s="361"/>
      <c r="AC54" s="361"/>
    </row>
    <row r="55" spans="1:29" s="362" customFormat="1" ht="45" x14ac:dyDescent="0.25">
      <c r="A55" s="360">
        <v>41</v>
      </c>
      <c r="B55" s="360" t="s">
        <v>1445</v>
      </c>
      <c r="C55" s="360">
        <v>1329716</v>
      </c>
      <c r="D55" s="360" t="s">
        <v>81</v>
      </c>
      <c r="E55" s="375" t="s">
        <v>122</v>
      </c>
      <c r="F55" s="360">
        <v>15734</v>
      </c>
      <c r="G55" s="360" t="s">
        <v>83</v>
      </c>
      <c r="H55" s="360" t="s">
        <v>1380</v>
      </c>
      <c r="I55" s="375" t="s">
        <v>123</v>
      </c>
      <c r="J55" s="360" t="s">
        <v>124</v>
      </c>
      <c r="K55" s="360" t="s">
        <v>125</v>
      </c>
      <c r="L55" s="360"/>
      <c r="M55" s="360" t="s">
        <v>30</v>
      </c>
      <c r="N55" s="360" t="s">
        <v>26</v>
      </c>
      <c r="O55" s="360" t="s">
        <v>30</v>
      </c>
      <c r="P55" s="371">
        <v>5</v>
      </c>
      <c r="Q55" s="371">
        <v>5</v>
      </c>
      <c r="R55" s="371">
        <v>5</v>
      </c>
      <c r="S55" s="371">
        <v>5</v>
      </c>
      <c r="T55" s="371">
        <v>5</v>
      </c>
      <c r="U55" s="361" t="s">
        <v>88</v>
      </c>
      <c r="V55" s="361" t="s">
        <v>89</v>
      </c>
      <c r="W55" s="361" t="s">
        <v>89</v>
      </c>
      <c r="X55" s="361" t="s">
        <v>89</v>
      </c>
      <c r="Y55" s="361"/>
      <c r="Z55" s="361"/>
      <c r="AA55" s="361"/>
      <c r="AB55" s="361"/>
      <c r="AC55" s="361"/>
    </row>
    <row r="56" spans="1:29" s="362" customFormat="1" ht="30" x14ac:dyDescent="0.25">
      <c r="A56" s="360">
        <v>42</v>
      </c>
      <c r="B56" s="360" t="s">
        <v>1445</v>
      </c>
      <c r="C56" s="360">
        <v>1328990</v>
      </c>
      <c r="D56" s="360" t="s">
        <v>81</v>
      </c>
      <c r="E56" s="375" t="s">
        <v>153</v>
      </c>
      <c r="F56" s="360">
        <v>2237</v>
      </c>
      <c r="G56" s="360" t="s">
        <v>83</v>
      </c>
      <c r="H56" s="360" t="s">
        <v>1380</v>
      </c>
      <c r="I56" s="375"/>
      <c r="J56" s="360" t="s">
        <v>154</v>
      </c>
      <c r="K56" s="360"/>
      <c r="L56" s="360" t="s">
        <v>140</v>
      </c>
      <c r="M56" s="360" t="s">
        <v>74</v>
      </c>
      <c r="N56" s="360" t="s">
        <v>92</v>
      </c>
      <c r="O56" s="360" t="s">
        <v>74</v>
      </c>
      <c r="P56" s="371">
        <v>5</v>
      </c>
      <c r="Q56" s="371">
        <v>5</v>
      </c>
      <c r="R56" s="371">
        <v>5</v>
      </c>
      <c r="S56" s="371">
        <v>5</v>
      </c>
      <c r="T56" s="371">
        <v>5</v>
      </c>
      <c r="U56" s="361" t="s">
        <v>88</v>
      </c>
      <c r="V56" s="361" t="s">
        <v>88</v>
      </c>
      <c r="W56" s="361" t="s">
        <v>89</v>
      </c>
      <c r="X56" s="361" t="s">
        <v>88</v>
      </c>
      <c r="Y56" s="361"/>
      <c r="Z56" s="361"/>
      <c r="AA56" s="361"/>
      <c r="AB56" s="361"/>
      <c r="AC56" s="361"/>
    </row>
    <row r="57" spans="1:29" s="362" customFormat="1" ht="30" x14ac:dyDescent="0.25">
      <c r="A57" s="360">
        <v>43</v>
      </c>
      <c r="B57" s="360" t="s">
        <v>1445</v>
      </c>
      <c r="C57" s="360">
        <v>1328929</v>
      </c>
      <c r="D57" s="360" t="s">
        <v>81</v>
      </c>
      <c r="E57" s="375" t="s">
        <v>1447</v>
      </c>
      <c r="F57" s="360">
        <v>1685</v>
      </c>
      <c r="G57" s="360" t="s">
        <v>83</v>
      </c>
      <c r="H57" s="360" t="s">
        <v>1380</v>
      </c>
      <c r="I57" s="375"/>
      <c r="J57" s="360" t="s">
        <v>1448</v>
      </c>
      <c r="K57" s="360" t="s">
        <v>1449</v>
      </c>
      <c r="L57" s="360" t="s">
        <v>91</v>
      </c>
      <c r="M57" s="360" t="s">
        <v>32</v>
      </c>
      <c r="N57" s="360" t="s">
        <v>92</v>
      </c>
      <c r="O57" s="360" t="s">
        <v>32</v>
      </c>
      <c r="P57" s="371">
        <v>4</v>
      </c>
      <c r="Q57" s="371">
        <v>4</v>
      </c>
      <c r="R57" s="371">
        <v>4</v>
      </c>
      <c r="S57" s="371">
        <v>4</v>
      </c>
      <c r="T57" s="371">
        <v>4</v>
      </c>
      <c r="U57" s="361" t="s">
        <v>88</v>
      </c>
      <c r="V57" s="361" t="s">
        <v>89</v>
      </c>
      <c r="W57" s="361" t="s">
        <v>89</v>
      </c>
      <c r="X57" s="361" t="s">
        <v>89</v>
      </c>
      <c r="Y57" s="361"/>
      <c r="Z57" s="361"/>
      <c r="AA57" s="361"/>
      <c r="AB57" s="361"/>
      <c r="AC57" s="361"/>
    </row>
    <row r="58" spans="1:29" s="362" customFormat="1" ht="30" x14ac:dyDescent="0.25">
      <c r="A58" s="360">
        <v>44</v>
      </c>
      <c r="B58" s="360" t="s">
        <v>1445</v>
      </c>
      <c r="C58" s="360">
        <v>1328878</v>
      </c>
      <c r="D58" s="360" t="s">
        <v>81</v>
      </c>
      <c r="E58" s="375" t="s">
        <v>207</v>
      </c>
      <c r="F58" s="360">
        <v>111</v>
      </c>
      <c r="G58" s="360" t="s">
        <v>83</v>
      </c>
      <c r="H58" s="360" t="s">
        <v>1380</v>
      </c>
      <c r="I58" s="375" t="s">
        <v>208</v>
      </c>
      <c r="J58" s="360" t="s">
        <v>209</v>
      </c>
      <c r="K58" s="360" t="s">
        <v>210</v>
      </c>
      <c r="L58" s="360" t="s">
        <v>211</v>
      </c>
      <c r="M58" s="360" t="s">
        <v>30</v>
      </c>
      <c r="N58" s="360" t="s">
        <v>92</v>
      </c>
      <c r="O58" s="360" t="s">
        <v>30</v>
      </c>
      <c r="P58" s="371">
        <v>4</v>
      </c>
      <c r="Q58" s="371">
        <v>4</v>
      </c>
      <c r="R58" s="371">
        <v>5</v>
      </c>
      <c r="S58" s="371">
        <v>5</v>
      </c>
      <c r="T58" s="371">
        <v>5</v>
      </c>
      <c r="U58" s="361" t="s">
        <v>88</v>
      </c>
      <c r="V58" s="361" t="s">
        <v>89</v>
      </c>
      <c r="W58" s="361" t="s">
        <v>89</v>
      </c>
      <c r="X58" s="361" t="s">
        <v>89</v>
      </c>
      <c r="Y58" s="361"/>
      <c r="Z58" s="361"/>
      <c r="AA58" s="361"/>
      <c r="AB58" s="361"/>
      <c r="AC58" s="361"/>
    </row>
    <row r="59" spans="1:29" s="362" customFormat="1" ht="30" x14ac:dyDescent="0.25">
      <c r="A59" s="360">
        <v>45</v>
      </c>
      <c r="B59" s="360" t="s">
        <v>1445</v>
      </c>
      <c r="C59" s="360">
        <v>1329471</v>
      </c>
      <c r="D59" s="360" t="s">
        <v>81</v>
      </c>
      <c r="E59" s="375" t="s">
        <v>203</v>
      </c>
      <c r="F59" s="360">
        <v>382</v>
      </c>
      <c r="G59" s="360" t="s">
        <v>83</v>
      </c>
      <c r="H59" s="360" t="s">
        <v>1380</v>
      </c>
      <c r="I59" s="375" t="s">
        <v>204</v>
      </c>
      <c r="J59" s="360">
        <v>224504</v>
      </c>
      <c r="K59" s="360"/>
      <c r="L59" s="360" t="s">
        <v>202</v>
      </c>
      <c r="M59" s="360" t="s">
        <v>32</v>
      </c>
      <c r="N59" s="360" t="s">
        <v>26</v>
      </c>
      <c r="O59" s="360" t="s">
        <v>32</v>
      </c>
      <c r="P59" s="371">
        <v>5</v>
      </c>
      <c r="Q59" s="371">
        <v>5</v>
      </c>
      <c r="R59" s="371">
        <v>5</v>
      </c>
      <c r="S59" s="371">
        <v>5</v>
      </c>
      <c r="T59" s="371">
        <v>5</v>
      </c>
      <c r="U59" s="361" t="s">
        <v>88</v>
      </c>
      <c r="V59" s="361" t="s">
        <v>88</v>
      </c>
      <c r="W59" s="361" t="s">
        <v>89</v>
      </c>
      <c r="X59" s="361" t="s">
        <v>89</v>
      </c>
      <c r="Y59" s="361"/>
      <c r="Z59" s="361"/>
      <c r="AA59" s="361"/>
      <c r="AB59" s="361"/>
      <c r="AC59" s="361"/>
    </row>
    <row r="60" spans="1:29" s="362" customFormat="1" ht="30" x14ac:dyDescent="0.25">
      <c r="A60" s="360">
        <v>46</v>
      </c>
      <c r="B60" s="360" t="s">
        <v>1445</v>
      </c>
      <c r="C60" s="360">
        <v>1329595</v>
      </c>
      <c r="D60" s="360" t="s">
        <v>81</v>
      </c>
      <c r="E60" s="375" t="s">
        <v>287</v>
      </c>
      <c r="F60" s="360">
        <v>1915</v>
      </c>
      <c r="G60" s="360" t="s">
        <v>83</v>
      </c>
      <c r="H60" s="360" t="s">
        <v>1380</v>
      </c>
      <c r="I60" s="375"/>
      <c r="J60" s="360" t="s">
        <v>288</v>
      </c>
      <c r="K60" s="360"/>
      <c r="L60" s="360" t="s">
        <v>202</v>
      </c>
      <c r="M60" s="360" t="s">
        <v>30</v>
      </c>
      <c r="N60" s="360" t="s">
        <v>92</v>
      </c>
      <c r="O60" s="360" t="s">
        <v>30</v>
      </c>
      <c r="P60" s="371">
        <v>5</v>
      </c>
      <c r="Q60" s="371">
        <v>5</v>
      </c>
      <c r="R60" s="371">
        <v>5</v>
      </c>
      <c r="S60" s="371">
        <v>5</v>
      </c>
      <c r="T60" s="371">
        <v>5</v>
      </c>
      <c r="U60" s="361" t="s">
        <v>88</v>
      </c>
      <c r="V60" s="361" t="s">
        <v>89</v>
      </c>
      <c r="W60" s="361" t="s">
        <v>89</v>
      </c>
      <c r="X60" s="361" t="s">
        <v>89</v>
      </c>
      <c r="Y60" s="361"/>
      <c r="Z60" s="361"/>
      <c r="AA60" s="361"/>
      <c r="AB60" s="361"/>
      <c r="AC60" s="361"/>
    </row>
    <row r="61" spans="1:29" s="362" customFormat="1" ht="204.75" x14ac:dyDescent="0.25">
      <c r="A61" s="360">
        <v>47</v>
      </c>
      <c r="B61" s="360" t="s">
        <v>1450</v>
      </c>
      <c r="C61" s="360">
        <v>1329784</v>
      </c>
      <c r="D61" s="360" t="s">
        <v>81</v>
      </c>
      <c r="E61" s="375" t="s">
        <v>261</v>
      </c>
      <c r="F61" s="360">
        <v>13742</v>
      </c>
      <c r="G61" s="360" t="s">
        <v>83</v>
      </c>
      <c r="H61" s="360" t="s">
        <v>1380</v>
      </c>
      <c r="I61" s="375"/>
      <c r="J61" s="360" t="s">
        <v>262</v>
      </c>
      <c r="K61" s="360" t="s">
        <v>263</v>
      </c>
      <c r="L61" s="360" t="s">
        <v>1451</v>
      </c>
      <c r="M61" s="360" t="s">
        <v>34</v>
      </c>
      <c r="N61" s="360" t="s">
        <v>92</v>
      </c>
      <c r="O61" s="360" t="s">
        <v>34</v>
      </c>
      <c r="P61" s="371">
        <v>3</v>
      </c>
      <c r="Q61" s="371">
        <v>3</v>
      </c>
      <c r="R61" s="371"/>
      <c r="S61" s="371">
        <v>5</v>
      </c>
      <c r="T61" s="371">
        <v>3</v>
      </c>
      <c r="U61" s="361" t="s">
        <v>88</v>
      </c>
      <c r="V61" s="361" t="s">
        <v>88</v>
      </c>
      <c r="W61" s="361" t="s">
        <v>89</v>
      </c>
      <c r="X61" s="361" t="s">
        <v>89</v>
      </c>
      <c r="Y61" s="361" t="s">
        <v>1452</v>
      </c>
      <c r="Z61" s="361"/>
      <c r="AA61" s="361"/>
      <c r="AB61" s="361"/>
      <c r="AC61" s="361"/>
    </row>
    <row r="62" spans="1:29" s="362" customFormat="1" ht="30" x14ac:dyDescent="0.25">
      <c r="A62" s="360">
        <v>48</v>
      </c>
      <c r="B62" s="360" t="s">
        <v>1450</v>
      </c>
      <c r="C62" s="360">
        <v>1329787</v>
      </c>
      <c r="D62" s="360" t="s">
        <v>81</v>
      </c>
      <c r="E62" s="375" t="s">
        <v>167</v>
      </c>
      <c r="F62" s="360">
        <v>400</v>
      </c>
      <c r="G62" s="360" t="s">
        <v>83</v>
      </c>
      <c r="H62" s="360" t="s">
        <v>1380</v>
      </c>
      <c r="I62" s="375"/>
      <c r="J62" s="360" t="s">
        <v>168</v>
      </c>
      <c r="K62" s="360"/>
      <c r="L62" s="360" t="s">
        <v>169</v>
      </c>
      <c r="M62" s="360" t="s">
        <v>30</v>
      </c>
      <c r="N62" s="360" t="s">
        <v>26</v>
      </c>
      <c r="O62" s="360" t="s">
        <v>30</v>
      </c>
      <c r="P62" s="371">
        <v>5</v>
      </c>
      <c r="Q62" s="371">
        <v>5</v>
      </c>
      <c r="R62" s="371">
        <v>5</v>
      </c>
      <c r="S62" s="371">
        <v>5</v>
      </c>
      <c r="T62" s="371">
        <v>5</v>
      </c>
      <c r="U62" s="361" t="s">
        <v>88</v>
      </c>
      <c r="V62" s="361" t="s">
        <v>89</v>
      </c>
      <c r="W62" s="361" t="s">
        <v>89</v>
      </c>
      <c r="X62" s="361" t="s">
        <v>89</v>
      </c>
      <c r="Y62" s="361"/>
      <c r="Z62" s="361"/>
      <c r="AA62" s="361"/>
      <c r="AB62" s="361"/>
      <c r="AC62" s="361"/>
    </row>
    <row r="63" spans="1:29" s="362" customFormat="1" ht="45" x14ac:dyDescent="0.25">
      <c r="A63" s="360">
        <v>49</v>
      </c>
      <c r="B63" s="360" t="s">
        <v>1453</v>
      </c>
      <c r="C63" s="360">
        <v>1329912</v>
      </c>
      <c r="D63" s="360" t="s">
        <v>81</v>
      </c>
      <c r="E63" s="375" t="s">
        <v>212</v>
      </c>
      <c r="F63" s="360">
        <v>10346429</v>
      </c>
      <c r="G63" s="360" t="s">
        <v>100</v>
      </c>
      <c r="H63" s="360" t="s">
        <v>1380</v>
      </c>
      <c r="I63" s="375"/>
      <c r="J63" s="360"/>
      <c r="K63" s="360"/>
      <c r="L63" s="360"/>
      <c r="M63" s="360" t="s">
        <v>31</v>
      </c>
      <c r="N63" s="360" t="s">
        <v>92</v>
      </c>
      <c r="O63" s="360" t="s">
        <v>31</v>
      </c>
      <c r="P63" s="371">
        <v>5</v>
      </c>
      <c r="Q63" s="371">
        <v>5</v>
      </c>
      <c r="R63" s="371">
        <v>5</v>
      </c>
      <c r="S63" s="371">
        <v>5</v>
      </c>
      <c r="T63" s="371">
        <v>5</v>
      </c>
      <c r="U63" s="361" t="s">
        <v>88</v>
      </c>
      <c r="V63" s="361" t="s">
        <v>89</v>
      </c>
      <c r="W63" s="361" t="s">
        <v>89</v>
      </c>
      <c r="X63" s="361" t="s">
        <v>89</v>
      </c>
      <c r="Y63" s="361"/>
      <c r="Z63" s="361"/>
      <c r="AA63" s="361"/>
      <c r="AB63" s="361"/>
      <c r="AC63" s="361"/>
    </row>
    <row r="64" spans="1:29" s="362" customFormat="1" ht="45" x14ac:dyDescent="0.25">
      <c r="A64" s="360">
        <v>50</v>
      </c>
      <c r="B64" s="360" t="s">
        <v>1453</v>
      </c>
      <c r="C64" s="360">
        <v>1329914</v>
      </c>
      <c r="D64" s="360" t="s">
        <v>81</v>
      </c>
      <c r="E64" s="375" t="s">
        <v>284</v>
      </c>
      <c r="F64" s="360">
        <v>9939</v>
      </c>
      <c r="G64" s="360" t="s">
        <v>83</v>
      </c>
      <c r="H64" s="360" t="s">
        <v>1380</v>
      </c>
      <c r="I64" s="375" t="s">
        <v>285</v>
      </c>
      <c r="J64" s="360" t="s">
        <v>286</v>
      </c>
      <c r="K64" s="360"/>
      <c r="L64" s="360"/>
      <c r="M64" s="360" t="s">
        <v>30</v>
      </c>
      <c r="N64" s="360" t="s">
        <v>92</v>
      </c>
      <c r="O64" s="360" t="s">
        <v>30</v>
      </c>
      <c r="P64" s="371">
        <v>4</v>
      </c>
      <c r="Q64" s="371">
        <v>5</v>
      </c>
      <c r="R64" s="371">
        <v>5</v>
      </c>
      <c r="S64" s="371">
        <v>4</v>
      </c>
      <c r="T64" s="371">
        <v>4</v>
      </c>
      <c r="U64" s="361" t="s">
        <v>88</v>
      </c>
      <c r="V64" s="361" t="s">
        <v>88</v>
      </c>
      <c r="W64" s="361" t="s">
        <v>88</v>
      </c>
      <c r="X64" s="361" t="s">
        <v>88</v>
      </c>
      <c r="Y64" s="361"/>
      <c r="Z64" s="361"/>
      <c r="AA64" s="361"/>
      <c r="AB64" s="361"/>
      <c r="AC64" s="361"/>
    </row>
    <row r="65" spans="1:29" s="362" customFormat="1" ht="30" x14ac:dyDescent="0.25">
      <c r="A65" s="360">
        <v>51</v>
      </c>
      <c r="B65" s="360" t="s">
        <v>1453</v>
      </c>
      <c r="C65" s="360">
        <v>1329789</v>
      </c>
      <c r="D65" s="360" t="s">
        <v>81</v>
      </c>
      <c r="E65" s="375" t="s">
        <v>319</v>
      </c>
      <c r="F65" s="360">
        <v>17427</v>
      </c>
      <c r="G65" s="360" t="s">
        <v>83</v>
      </c>
      <c r="H65" s="360" t="s">
        <v>1380</v>
      </c>
      <c r="I65" s="375"/>
      <c r="J65" s="360"/>
      <c r="K65" s="360"/>
      <c r="L65" s="360"/>
      <c r="M65" s="360" t="s">
        <v>74</v>
      </c>
      <c r="N65" s="360" t="s">
        <v>92</v>
      </c>
      <c r="O65" s="360" t="s">
        <v>74</v>
      </c>
      <c r="P65" s="371">
        <v>1</v>
      </c>
      <c r="Q65" s="371">
        <v>4</v>
      </c>
      <c r="R65" s="371">
        <v>4</v>
      </c>
      <c r="S65" s="371">
        <v>4</v>
      </c>
      <c r="T65" s="371">
        <v>5</v>
      </c>
      <c r="U65" s="361" t="s">
        <v>88</v>
      </c>
      <c r="V65" s="361" t="s">
        <v>88</v>
      </c>
      <c r="W65" s="361" t="s">
        <v>89</v>
      </c>
      <c r="X65" s="361" t="s">
        <v>89</v>
      </c>
      <c r="Y65" s="361"/>
      <c r="Z65" s="361"/>
      <c r="AA65" s="361"/>
      <c r="AB65" s="361"/>
      <c r="AC65" s="361"/>
    </row>
    <row r="66" spans="1:29" s="362" customFormat="1" ht="45" x14ac:dyDescent="0.25">
      <c r="A66" s="360">
        <v>52</v>
      </c>
      <c r="B66" s="360" t="s">
        <v>1454</v>
      </c>
      <c r="C66" s="360">
        <v>1329932</v>
      </c>
      <c r="D66" s="360" t="s">
        <v>81</v>
      </c>
      <c r="E66" s="375" t="s">
        <v>82</v>
      </c>
      <c r="F66" s="360">
        <v>999985</v>
      </c>
      <c r="G66" s="360" t="s">
        <v>83</v>
      </c>
      <c r="H66" s="360" t="s">
        <v>1380</v>
      </c>
      <c r="I66" s="375" t="s">
        <v>84</v>
      </c>
      <c r="J66" s="360" t="s">
        <v>85</v>
      </c>
      <c r="K66" s="360" t="s">
        <v>86</v>
      </c>
      <c r="L66" s="360" t="s">
        <v>1455</v>
      </c>
      <c r="M66" s="360" t="s">
        <v>31</v>
      </c>
      <c r="N66" s="360" t="s">
        <v>92</v>
      </c>
      <c r="O66" s="360" t="s">
        <v>31</v>
      </c>
      <c r="P66" s="371">
        <v>4</v>
      </c>
      <c r="Q66" s="371">
        <v>5</v>
      </c>
      <c r="R66" s="371">
        <v>5</v>
      </c>
      <c r="S66" s="371">
        <v>5</v>
      </c>
      <c r="T66" s="371">
        <v>5</v>
      </c>
      <c r="U66" s="361" t="s">
        <v>88</v>
      </c>
      <c r="V66" s="361" t="s">
        <v>89</v>
      </c>
      <c r="W66" s="361" t="s">
        <v>89</v>
      </c>
      <c r="X66" s="361" t="s">
        <v>89</v>
      </c>
      <c r="Y66" s="361"/>
      <c r="Z66" s="361"/>
      <c r="AA66" s="361"/>
      <c r="AB66" s="361"/>
      <c r="AC66" s="361"/>
    </row>
    <row r="67" spans="1:29" s="362" customFormat="1" ht="30" x14ac:dyDescent="0.25">
      <c r="A67" s="360">
        <v>53</v>
      </c>
      <c r="B67" s="360" t="s">
        <v>1454</v>
      </c>
      <c r="C67" s="360">
        <v>1329918</v>
      </c>
      <c r="D67" s="360" t="s">
        <v>81</v>
      </c>
      <c r="E67" s="375" t="s">
        <v>170</v>
      </c>
      <c r="F67" s="360">
        <v>18177</v>
      </c>
      <c r="G67" s="360" t="s">
        <v>83</v>
      </c>
      <c r="H67" s="360" t="s">
        <v>1380</v>
      </c>
      <c r="I67" s="375"/>
      <c r="J67" s="360" t="s">
        <v>171</v>
      </c>
      <c r="K67" s="360" t="s">
        <v>172</v>
      </c>
      <c r="L67" s="360"/>
      <c r="M67" s="360" t="s">
        <v>30</v>
      </c>
      <c r="N67" s="360" t="s">
        <v>92</v>
      </c>
      <c r="O67" s="360" t="s">
        <v>30</v>
      </c>
      <c r="P67" s="371">
        <v>5</v>
      </c>
      <c r="Q67" s="371">
        <v>5</v>
      </c>
      <c r="R67" s="371">
        <v>5</v>
      </c>
      <c r="S67" s="371">
        <v>5</v>
      </c>
      <c r="T67" s="371">
        <v>5</v>
      </c>
      <c r="U67" s="361" t="s">
        <v>88</v>
      </c>
      <c r="V67" s="361" t="s">
        <v>88</v>
      </c>
      <c r="W67" s="361" t="s">
        <v>88</v>
      </c>
      <c r="X67" s="361" t="s">
        <v>88</v>
      </c>
      <c r="Y67" s="361"/>
      <c r="Z67" s="361"/>
      <c r="AA67" s="361"/>
      <c r="AB67" s="361"/>
      <c r="AC67" s="361"/>
    </row>
    <row r="68" spans="1:29" s="362" customFormat="1" ht="45" x14ac:dyDescent="0.25">
      <c r="A68" s="360">
        <v>54</v>
      </c>
      <c r="B68" s="360" t="s">
        <v>1456</v>
      </c>
      <c r="C68" s="360">
        <v>1329934</v>
      </c>
      <c r="D68" s="360" t="s">
        <v>81</v>
      </c>
      <c r="E68" s="375" t="s">
        <v>174</v>
      </c>
      <c r="F68" s="360">
        <v>14604</v>
      </c>
      <c r="G68" s="360" t="s">
        <v>83</v>
      </c>
      <c r="H68" s="360" t="s">
        <v>1380</v>
      </c>
      <c r="I68" s="375" t="s">
        <v>175</v>
      </c>
      <c r="J68" s="360" t="s">
        <v>176</v>
      </c>
      <c r="K68" s="360"/>
      <c r="L68" s="360"/>
      <c r="M68" s="360" t="s">
        <v>34</v>
      </c>
      <c r="N68" s="360" t="s">
        <v>92</v>
      </c>
      <c r="O68" s="360" t="s">
        <v>34</v>
      </c>
      <c r="P68" s="371">
        <v>5</v>
      </c>
      <c r="Q68" s="371">
        <v>5</v>
      </c>
      <c r="R68" s="371">
        <v>5</v>
      </c>
      <c r="S68" s="371">
        <v>5</v>
      </c>
      <c r="T68" s="371">
        <v>5</v>
      </c>
      <c r="U68" s="361" t="s">
        <v>88</v>
      </c>
      <c r="V68" s="361" t="s">
        <v>89</v>
      </c>
      <c r="W68" s="361" t="s">
        <v>89</v>
      </c>
      <c r="X68" s="361" t="s">
        <v>89</v>
      </c>
      <c r="Y68" s="361"/>
      <c r="Z68" s="361"/>
      <c r="AA68" s="361"/>
      <c r="AB68" s="361"/>
      <c r="AC68" s="361"/>
    </row>
    <row r="69" spans="1:29" s="362" customFormat="1" ht="47.25" x14ac:dyDescent="0.25">
      <c r="A69" s="360">
        <v>55</v>
      </c>
      <c r="B69" s="360" t="s">
        <v>1456</v>
      </c>
      <c r="C69" s="360">
        <v>1329940</v>
      </c>
      <c r="D69" s="360" t="s">
        <v>81</v>
      </c>
      <c r="E69" s="375" t="s">
        <v>137</v>
      </c>
      <c r="F69" s="360">
        <v>10345796</v>
      </c>
      <c r="G69" s="360" t="s">
        <v>100</v>
      </c>
      <c r="H69" s="360" t="s">
        <v>1380</v>
      </c>
      <c r="I69" s="375"/>
      <c r="J69" s="360"/>
      <c r="K69" s="360" t="s">
        <v>138</v>
      </c>
      <c r="L69" s="360"/>
      <c r="M69" s="360" t="s">
        <v>30</v>
      </c>
      <c r="N69" s="360" t="s">
        <v>92</v>
      </c>
      <c r="O69" s="360" t="s">
        <v>30</v>
      </c>
      <c r="P69" s="371">
        <v>3</v>
      </c>
      <c r="Q69" s="371">
        <v>4</v>
      </c>
      <c r="R69" s="371">
        <v>5</v>
      </c>
      <c r="S69" s="371">
        <v>5</v>
      </c>
      <c r="T69" s="371">
        <v>3</v>
      </c>
      <c r="U69" s="361" t="s">
        <v>88</v>
      </c>
      <c r="V69" s="361" t="s">
        <v>88</v>
      </c>
      <c r="W69" s="361" t="s">
        <v>89</v>
      </c>
      <c r="X69" s="361" t="s">
        <v>89</v>
      </c>
      <c r="Y69" s="361" t="s">
        <v>1457</v>
      </c>
      <c r="Z69" s="361"/>
      <c r="AA69" s="361"/>
      <c r="AB69" s="361"/>
      <c r="AC69" s="361"/>
    </row>
    <row r="70" spans="1:29" s="362" customFormat="1" ht="30" x14ac:dyDescent="0.25">
      <c r="A70" s="360">
        <v>56</v>
      </c>
      <c r="B70" s="360" t="s">
        <v>1456</v>
      </c>
      <c r="C70" s="360">
        <v>1329938</v>
      </c>
      <c r="D70" s="360" t="s">
        <v>81</v>
      </c>
      <c r="E70" s="375" t="s">
        <v>119</v>
      </c>
      <c r="F70" s="360">
        <v>12638</v>
      </c>
      <c r="G70" s="360" t="s">
        <v>83</v>
      </c>
      <c r="H70" s="360" t="s">
        <v>1380</v>
      </c>
      <c r="I70" s="375"/>
      <c r="J70" s="360" t="s">
        <v>120</v>
      </c>
      <c r="K70" s="360"/>
      <c r="L70" s="360" t="s">
        <v>121</v>
      </c>
      <c r="M70" s="360" t="s">
        <v>33</v>
      </c>
      <c r="N70" s="360" t="s">
        <v>92</v>
      </c>
      <c r="O70" s="360" t="s">
        <v>33</v>
      </c>
      <c r="P70" s="371">
        <v>5</v>
      </c>
      <c r="Q70" s="371">
        <v>5</v>
      </c>
      <c r="R70" s="371">
        <v>5</v>
      </c>
      <c r="S70" s="371">
        <v>5</v>
      </c>
      <c r="T70" s="371">
        <v>5</v>
      </c>
      <c r="U70" s="361" t="s">
        <v>88</v>
      </c>
      <c r="V70" s="361" t="s">
        <v>89</v>
      </c>
      <c r="W70" s="361" t="s">
        <v>89</v>
      </c>
      <c r="X70" s="361" t="s">
        <v>89</v>
      </c>
      <c r="Y70" s="361"/>
      <c r="Z70" s="361"/>
      <c r="AA70" s="361"/>
      <c r="AB70" s="361"/>
      <c r="AC70" s="361"/>
    </row>
    <row r="71" spans="1:29" s="362" customFormat="1" ht="30" x14ac:dyDescent="0.25">
      <c r="A71" s="360">
        <v>57</v>
      </c>
      <c r="B71" s="360" t="s">
        <v>1456</v>
      </c>
      <c r="C71" s="360">
        <v>1329982</v>
      </c>
      <c r="D71" s="360" t="s">
        <v>81</v>
      </c>
      <c r="E71" s="375" t="s">
        <v>188</v>
      </c>
      <c r="F71" s="360">
        <v>10345583</v>
      </c>
      <c r="G71" s="360" t="s">
        <v>100</v>
      </c>
      <c r="H71" s="360" t="s">
        <v>1380</v>
      </c>
      <c r="I71" s="375"/>
      <c r="J71" s="360"/>
      <c r="K71" s="360"/>
      <c r="L71" s="360"/>
      <c r="M71" s="360" t="s">
        <v>30</v>
      </c>
      <c r="N71" s="360" t="s">
        <v>92</v>
      </c>
      <c r="O71" s="360" t="s">
        <v>30</v>
      </c>
      <c r="P71" s="371">
        <v>5</v>
      </c>
      <c r="Q71" s="371">
        <v>5</v>
      </c>
      <c r="R71" s="371">
        <v>5</v>
      </c>
      <c r="S71" s="371">
        <v>5</v>
      </c>
      <c r="T71" s="371">
        <v>5</v>
      </c>
      <c r="U71" s="361" t="s">
        <v>88</v>
      </c>
      <c r="V71" s="361" t="s">
        <v>89</v>
      </c>
      <c r="W71" s="361" t="s">
        <v>89</v>
      </c>
      <c r="X71" s="361" t="s">
        <v>89</v>
      </c>
      <c r="Y71" s="361"/>
      <c r="Z71" s="361"/>
      <c r="AA71" s="361"/>
      <c r="AB71" s="361"/>
      <c r="AC71" s="361"/>
    </row>
    <row r="72" spans="1:29" s="362" customFormat="1" ht="30" x14ac:dyDescent="0.25">
      <c r="A72" s="360">
        <v>58</v>
      </c>
      <c r="B72" s="360" t="s">
        <v>1458</v>
      </c>
      <c r="C72" s="360">
        <v>1330029</v>
      </c>
      <c r="D72" s="360" t="s">
        <v>81</v>
      </c>
      <c r="E72" s="375" t="s">
        <v>1459</v>
      </c>
      <c r="F72" s="360">
        <v>13937</v>
      </c>
      <c r="G72" s="360" t="s">
        <v>83</v>
      </c>
      <c r="H72" s="360" t="s">
        <v>1380</v>
      </c>
      <c r="I72" s="375" t="s">
        <v>139</v>
      </c>
      <c r="J72" s="360" t="s">
        <v>1460</v>
      </c>
      <c r="K72" s="360"/>
      <c r="L72" s="360"/>
      <c r="M72" s="360" t="s">
        <v>30</v>
      </c>
      <c r="N72" s="360" t="s">
        <v>92</v>
      </c>
      <c r="O72" s="360" t="s">
        <v>30</v>
      </c>
      <c r="P72" s="371"/>
      <c r="Q72" s="371"/>
      <c r="R72" s="371"/>
      <c r="S72" s="371"/>
      <c r="T72" s="371"/>
      <c r="U72" s="361" t="s">
        <v>88</v>
      </c>
      <c r="V72" s="361" t="s">
        <v>89</v>
      </c>
      <c r="W72" s="361" t="s">
        <v>89</v>
      </c>
      <c r="X72" s="361" t="s">
        <v>89</v>
      </c>
      <c r="Y72" s="361"/>
      <c r="Z72" s="361"/>
      <c r="AA72" s="361"/>
      <c r="AB72" s="361"/>
      <c r="AC72" s="361"/>
    </row>
    <row r="73" spans="1:29" s="362" customFormat="1" ht="30" x14ac:dyDescent="0.25">
      <c r="A73" s="360">
        <v>59</v>
      </c>
      <c r="B73" s="360" t="s">
        <v>1458</v>
      </c>
      <c r="C73" s="360">
        <v>1329984</v>
      </c>
      <c r="D73" s="360" t="s">
        <v>81</v>
      </c>
      <c r="E73" s="375" t="s">
        <v>201</v>
      </c>
      <c r="F73" s="360">
        <v>999977</v>
      </c>
      <c r="G73" s="360" t="s">
        <v>83</v>
      </c>
      <c r="H73" s="360" t="s">
        <v>1380</v>
      </c>
      <c r="I73" s="375"/>
      <c r="J73" s="360"/>
      <c r="K73" s="360"/>
      <c r="L73" s="360" t="s">
        <v>202</v>
      </c>
      <c r="M73" s="360" t="s">
        <v>32</v>
      </c>
      <c r="N73" s="360" t="s">
        <v>92</v>
      </c>
      <c r="O73" s="360" t="s">
        <v>32</v>
      </c>
      <c r="P73" s="371">
        <v>5</v>
      </c>
      <c r="Q73" s="371">
        <v>5</v>
      </c>
      <c r="R73" s="371">
        <v>5</v>
      </c>
      <c r="S73" s="371">
        <v>5</v>
      </c>
      <c r="T73" s="371">
        <v>5</v>
      </c>
      <c r="U73" s="361" t="s">
        <v>88</v>
      </c>
      <c r="V73" s="361" t="s">
        <v>88</v>
      </c>
      <c r="W73" s="361" t="s">
        <v>89</v>
      </c>
      <c r="X73" s="361" t="s">
        <v>88</v>
      </c>
      <c r="Y73" s="361"/>
      <c r="Z73" s="361"/>
      <c r="AA73" s="361"/>
      <c r="AB73" s="361"/>
      <c r="AC73" s="361"/>
    </row>
    <row r="74" spans="1:29" s="362" customFormat="1" ht="30" x14ac:dyDescent="0.25">
      <c r="A74" s="360">
        <v>60</v>
      </c>
      <c r="B74" s="360" t="s">
        <v>1458</v>
      </c>
      <c r="C74" s="360">
        <v>1330025</v>
      </c>
      <c r="D74" s="360" t="s">
        <v>81</v>
      </c>
      <c r="E74" s="375" t="s">
        <v>126</v>
      </c>
      <c r="F74" s="360">
        <v>7583</v>
      </c>
      <c r="G74" s="360" t="s">
        <v>83</v>
      </c>
      <c r="H74" s="360" t="s">
        <v>1380</v>
      </c>
      <c r="I74" s="375" t="s">
        <v>127</v>
      </c>
      <c r="J74" s="360" t="s">
        <v>128</v>
      </c>
      <c r="K74" s="360"/>
      <c r="L74" s="360" t="s">
        <v>129</v>
      </c>
      <c r="M74" s="360" t="s">
        <v>74</v>
      </c>
      <c r="N74" s="360" t="s">
        <v>92</v>
      </c>
      <c r="O74" s="360" t="s">
        <v>74</v>
      </c>
      <c r="P74" s="371">
        <v>5</v>
      </c>
      <c r="Q74" s="371">
        <v>5</v>
      </c>
      <c r="R74" s="371">
        <v>5</v>
      </c>
      <c r="S74" s="371">
        <v>5</v>
      </c>
      <c r="T74" s="371">
        <v>5</v>
      </c>
      <c r="U74" s="361" t="s">
        <v>88</v>
      </c>
      <c r="V74" s="361" t="s">
        <v>89</v>
      </c>
      <c r="W74" s="361" t="s">
        <v>89</v>
      </c>
      <c r="X74" s="361" t="s">
        <v>89</v>
      </c>
      <c r="Y74" s="361"/>
      <c r="Z74" s="361"/>
      <c r="AA74" s="361"/>
      <c r="AB74" s="361"/>
      <c r="AC74" s="361"/>
    </row>
    <row r="75" spans="1:29" s="362" customFormat="1" ht="45" x14ac:dyDescent="0.25">
      <c r="A75" s="360">
        <v>61</v>
      </c>
      <c r="B75" s="360" t="s">
        <v>1458</v>
      </c>
      <c r="C75" s="360">
        <v>1329988</v>
      </c>
      <c r="D75" s="360" t="s">
        <v>81</v>
      </c>
      <c r="E75" s="375" t="s">
        <v>195</v>
      </c>
      <c r="F75" s="360">
        <v>18770</v>
      </c>
      <c r="G75" s="360" t="s">
        <v>83</v>
      </c>
      <c r="H75" s="360" t="s">
        <v>1380</v>
      </c>
      <c r="I75" s="375"/>
      <c r="J75" s="360" t="s">
        <v>196</v>
      </c>
      <c r="K75" s="360" t="s">
        <v>197</v>
      </c>
      <c r="L75" s="360"/>
      <c r="M75" s="360" t="s">
        <v>31</v>
      </c>
      <c r="N75" s="360" t="s">
        <v>92</v>
      </c>
      <c r="O75" s="360" t="s">
        <v>31</v>
      </c>
      <c r="P75" s="371">
        <v>5</v>
      </c>
      <c r="Q75" s="371">
        <v>5</v>
      </c>
      <c r="R75" s="371">
        <v>5</v>
      </c>
      <c r="S75" s="371">
        <v>5</v>
      </c>
      <c r="T75" s="371">
        <v>5</v>
      </c>
      <c r="U75" s="361" t="s">
        <v>88</v>
      </c>
      <c r="V75" s="361" t="s">
        <v>89</v>
      </c>
      <c r="W75" s="361" t="s">
        <v>89</v>
      </c>
      <c r="X75" s="361" t="s">
        <v>89</v>
      </c>
      <c r="Y75" s="361" t="s">
        <v>1057</v>
      </c>
      <c r="Z75" s="361"/>
      <c r="AA75" s="361"/>
      <c r="AB75" s="361"/>
      <c r="AC75" s="361"/>
    </row>
    <row r="76" spans="1:29" s="362" customFormat="1" ht="75" x14ac:dyDescent="0.25">
      <c r="A76" s="360">
        <v>62</v>
      </c>
      <c r="B76" s="360" t="s">
        <v>1458</v>
      </c>
      <c r="C76" s="360">
        <v>1330023</v>
      </c>
      <c r="D76" s="360" t="s">
        <v>81</v>
      </c>
      <c r="E76" s="375" t="s">
        <v>215</v>
      </c>
      <c r="F76" s="360">
        <v>9514</v>
      </c>
      <c r="G76" s="360" t="s">
        <v>83</v>
      </c>
      <c r="H76" s="360" t="s">
        <v>1380</v>
      </c>
      <c r="I76" s="375" t="s">
        <v>216</v>
      </c>
      <c r="J76" s="360" t="s">
        <v>217</v>
      </c>
      <c r="K76" s="360"/>
      <c r="L76" s="360" t="s">
        <v>218</v>
      </c>
      <c r="M76" s="360" t="s">
        <v>32</v>
      </c>
      <c r="N76" s="360" t="s">
        <v>92</v>
      </c>
      <c r="O76" s="360" t="s">
        <v>32</v>
      </c>
      <c r="P76" s="371">
        <v>5</v>
      </c>
      <c r="Q76" s="371">
        <v>5</v>
      </c>
      <c r="R76" s="371">
        <v>5</v>
      </c>
      <c r="S76" s="371">
        <v>5</v>
      </c>
      <c r="T76" s="371">
        <v>5</v>
      </c>
      <c r="U76" s="361" t="s">
        <v>88</v>
      </c>
      <c r="V76" s="361" t="s">
        <v>89</v>
      </c>
      <c r="W76" s="361" t="s">
        <v>89</v>
      </c>
      <c r="X76" s="361" t="s">
        <v>89</v>
      </c>
      <c r="Y76" s="361"/>
      <c r="Z76" s="361"/>
      <c r="AA76" s="361"/>
      <c r="AB76" s="361"/>
      <c r="AC76" s="361"/>
    </row>
    <row r="77" spans="1:29" s="362" customFormat="1" ht="30" x14ac:dyDescent="0.25">
      <c r="A77" s="360">
        <v>63</v>
      </c>
      <c r="B77" s="360" t="s">
        <v>1458</v>
      </c>
      <c r="C77" s="360">
        <v>1330027</v>
      </c>
      <c r="D77" s="360" t="s">
        <v>81</v>
      </c>
      <c r="E77" s="375" t="s">
        <v>276</v>
      </c>
      <c r="F77" s="360">
        <v>10499994</v>
      </c>
      <c r="G77" s="360" t="s">
        <v>100</v>
      </c>
      <c r="H77" s="360" t="s">
        <v>1380</v>
      </c>
      <c r="I77" s="375"/>
      <c r="J77" s="360"/>
      <c r="K77" s="360"/>
      <c r="L77" s="360" t="s">
        <v>239</v>
      </c>
      <c r="M77" s="360" t="s">
        <v>34</v>
      </c>
      <c r="N77" s="360" t="s">
        <v>92</v>
      </c>
      <c r="O77" s="360" t="s">
        <v>34</v>
      </c>
      <c r="P77" s="371">
        <v>5</v>
      </c>
      <c r="Q77" s="371">
        <v>5</v>
      </c>
      <c r="R77" s="371">
        <v>5</v>
      </c>
      <c r="S77" s="371">
        <v>5</v>
      </c>
      <c r="T77" s="371">
        <v>5</v>
      </c>
      <c r="U77" s="361" t="s">
        <v>88</v>
      </c>
      <c r="V77" s="361" t="s">
        <v>88</v>
      </c>
      <c r="W77" s="361" t="s">
        <v>89</v>
      </c>
      <c r="X77" s="361" t="s">
        <v>89</v>
      </c>
      <c r="Y77" s="361"/>
      <c r="Z77" s="361"/>
      <c r="AA77" s="361"/>
      <c r="AB77" s="361"/>
      <c r="AC77" s="361"/>
    </row>
    <row r="78" spans="1:29" s="362" customFormat="1" ht="30" x14ac:dyDescent="0.25">
      <c r="A78" s="360">
        <v>64</v>
      </c>
      <c r="B78" s="360" t="s">
        <v>1458</v>
      </c>
      <c r="C78" s="360">
        <v>1329986</v>
      </c>
      <c r="D78" s="360" t="s">
        <v>81</v>
      </c>
      <c r="E78" s="375" t="s">
        <v>111</v>
      </c>
      <c r="F78" s="360">
        <v>10345415</v>
      </c>
      <c r="G78" s="360" t="s">
        <v>100</v>
      </c>
      <c r="H78" s="360" t="s">
        <v>1380</v>
      </c>
      <c r="I78" s="375"/>
      <c r="J78" s="360"/>
      <c r="K78" s="360"/>
      <c r="L78" s="360"/>
      <c r="M78" s="360" t="s">
        <v>30</v>
      </c>
      <c r="N78" s="360" t="s">
        <v>92</v>
      </c>
      <c r="O78" s="360" t="s">
        <v>30</v>
      </c>
      <c r="P78" s="371">
        <v>4</v>
      </c>
      <c r="Q78" s="371">
        <v>5</v>
      </c>
      <c r="R78" s="371">
        <v>5</v>
      </c>
      <c r="S78" s="371">
        <v>5</v>
      </c>
      <c r="T78" s="371">
        <v>5</v>
      </c>
      <c r="U78" s="361" t="s">
        <v>88</v>
      </c>
      <c r="V78" s="361" t="s">
        <v>89</v>
      </c>
      <c r="W78" s="361" t="s">
        <v>89</v>
      </c>
      <c r="X78" s="361" t="s">
        <v>89</v>
      </c>
      <c r="Y78" s="361" t="s">
        <v>1057</v>
      </c>
      <c r="Z78" s="361"/>
      <c r="AA78" s="361"/>
      <c r="AB78" s="361"/>
      <c r="AC78" s="361"/>
    </row>
    <row r="79" spans="1:29" s="362" customFormat="1" ht="30" x14ac:dyDescent="0.25">
      <c r="A79" s="360">
        <v>65</v>
      </c>
      <c r="B79" s="360" t="s">
        <v>1458</v>
      </c>
      <c r="C79" s="360">
        <v>1330031</v>
      </c>
      <c r="D79" s="360" t="s">
        <v>81</v>
      </c>
      <c r="E79" s="375" t="s">
        <v>165</v>
      </c>
      <c r="F79" s="360">
        <v>999999</v>
      </c>
      <c r="G79" s="360" t="s">
        <v>83</v>
      </c>
      <c r="H79" s="360" t="s">
        <v>1380</v>
      </c>
      <c r="I79" s="375"/>
      <c r="J79" s="360" t="s">
        <v>166</v>
      </c>
      <c r="K79" s="360"/>
      <c r="L79" s="360" t="s">
        <v>87</v>
      </c>
      <c r="M79" s="360" t="s">
        <v>30</v>
      </c>
      <c r="N79" s="360" t="s">
        <v>92</v>
      </c>
      <c r="O79" s="360" t="s">
        <v>30</v>
      </c>
      <c r="P79" s="371">
        <v>5</v>
      </c>
      <c r="Q79" s="371">
        <v>5</v>
      </c>
      <c r="R79" s="371">
        <v>5</v>
      </c>
      <c r="S79" s="371">
        <v>5</v>
      </c>
      <c r="T79" s="371">
        <v>5</v>
      </c>
      <c r="U79" s="361" t="s">
        <v>88</v>
      </c>
      <c r="V79" s="361" t="s">
        <v>88</v>
      </c>
      <c r="W79" s="361" t="s">
        <v>88</v>
      </c>
      <c r="X79" s="361" t="s">
        <v>89</v>
      </c>
      <c r="Y79" s="361"/>
      <c r="Z79" s="361"/>
      <c r="AA79" s="361"/>
      <c r="AB79" s="361"/>
      <c r="AC79" s="361"/>
    </row>
    <row r="80" spans="1:29" s="362" customFormat="1" ht="45" x14ac:dyDescent="0.25">
      <c r="A80" s="360">
        <v>66</v>
      </c>
      <c r="B80" s="360" t="s">
        <v>1461</v>
      </c>
      <c r="C80" s="360">
        <v>1330560</v>
      </c>
      <c r="D80" s="360" t="s">
        <v>81</v>
      </c>
      <c r="E80" s="375" t="s">
        <v>183</v>
      </c>
      <c r="F80" s="360">
        <v>397</v>
      </c>
      <c r="G80" s="360" t="s">
        <v>83</v>
      </c>
      <c r="H80" s="360" t="s">
        <v>1380</v>
      </c>
      <c r="I80" s="375" t="s">
        <v>184</v>
      </c>
      <c r="J80" s="360" t="s">
        <v>185</v>
      </c>
      <c r="K80" s="360" t="s">
        <v>186</v>
      </c>
      <c r="L80" s="360" t="s">
        <v>187</v>
      </c>
      <c r="M80" s="360" t="s">
        <v>31</v>
      </c>
      <c r="N80" s="360" t="s">
        <v>26</v>
      </c>
      <c r="O80" s="360" t="s">
        <v>31</v>
      </c>
      <c r="P80" s="371">
        <v>5</v>
      </c>
      <c r="Q80" s="371">
        <v>5</v>
      </c>
      <c r="R80" s="371">
        <v>5</v>
      </c>
      <c r="S80" s="371">
        <v>5</v>
      </c>
      <c r="T80" s="371">
        <v>5</v>
      </c>
      <c r="U80" s="361" t="s">
        <v>88</v>
      </c>
      <c r="V80" s="361" t="s">
        <v>89</v>
      </c>
      <c r="W80" s="361" t="s">
        <v>89</v>
      </c>
      <c r="X80" s="361" t="s">
        <v>89</v>
      </c>
      <c r="Y80" s="361"/>
      <c r="Z80" s="361"/>
      <c r="AA80" s="361"/>
      <c r="AB80" s="361"/>
      <c r="AC80" s="361"/>
    </row>
    <row r="81" spans="1:29" s="362" customFormat="1" ht="45" x14ac:dyDescent="0.25">
      <c r="A81" s="360">
        <v>67</v>
      </c>
      <c r="B81" s="360" t="s">
        <v>1461</v>
      </c>
      <c r="C81" s="360">
        <v>1330931</v>
      </c>
      <c r="D81" s="360" t="s">
        <v>81</v>
      </c>
      <c r="E81" s="375" t="s">
        <v>130</v>
      </c>
      <c r="F81" s="360">
        <v>9873</v>
      </c>
      <c r="G81" s="360" t="s">
        <v>83</v>
      </c>
      <c r="H81" s="360" t="s">
        <v>1380</v>
      </c>
      <c r="I81" s="375"/>
      <c r="J81" s="360" t="s">
        <v>131</v>
      </c>
      <c r="K81" s="360"/>
      <c r="L81" s="360" t="s">
        <v>132</v>
      </c>
      <c r="M81" s="360" t="s">
        <v>31</v>
      </c>
      <c r="N81" s="360" t="s">
        <v>26</v>
      </c>
      <c r="O81" s="360" t="s">
        <v>31</v>
      </c>
      <c r="P81" s="371">
        <v>5</v>
      </c>
      <c r="Q81" s="371">
        <v>5</v>
      </c>
      <c r="R81" s="371">
        <v>5</v>
      </c>
      <c r="S81" s="371">
        <v>5</v>
      </c>
      <c r="T81" s="371">
        <v>5</v>
      </c>
      <c r="U81" s="361" t="s">
        <v>88</v>
      </c>
      <c r="V81" s="361" t="s">
        <v>89</v>
      </c>
      <c r="W81" s="361" t="s">
        <v>89</v>
      </c>
      <c r="X81" s="361" t="s">
        <v>89</v>
      </c>
      <c r="Y81" s="361"/>
      <c r="Z81" s="361"/>
      <c r="AA81" s="361"/>
      <c r="AB81" s="361"/>
      <c r="AC81" s="361"/>
    </row>
    <row r="82" spans="1:29" s="362" customFormat="1" ht="30" x14ac:dyDescent="0.25">
      <c r="A82" s="360">
        <v>68</v>
      </c>
      <c r="B82" s="360" t="s">
        <v>1379</v>
      </c>
      <c r="C82" s="360">
        <v>1331001</v>
      </c>
      <c r="D82" s="360" t="s">
        <v>81</v>
      </c>
      <c r="E82" s="375" t="s">
        <v>300</v>
      </c>
      <c r="F82" s="360">
        <v>10346779</v>
      </c>
      <c r="G82" s="360" t="s">
        <v>100</v>
      </c>
      <c r="H82" s="360" t="s">
        <v>1380</v>
      </c>
      <c r="I82" s="375"/>
      <c r="J82" s="360"/>
      <c r="K82" s="360"/>
      <c r="L82" s="360"/>
      <c r="M82" s="360" t="s">
        <v>34</v>
      </c>
      <c r="N82" s="360" t="s">
        <v>92</v>
      </c>
      <c r="O82" s="360" t="s">
        <v>34</v>
      </c>
      <c r="P82" s="371">
        <v>5</v>
      </c>
      <c r="Q82" s="371">
        <v>5</v>
      </c>
      <c r="R82" s="371">
        <v>5</v>
      </c>
      <c r="S82" s="371">
        <v>5</v>
      </c>
      <c r="T82" s="371">
        <v>5</v>
      </c>
      <c r="U82" s="361" t="s">
        <v>88</v>
      </c>
      <c r="V82" s="361" t="s">
        <v>89</v>
      </c>
      <c r="W82" s="361" t="s">
        <v>89</v>
      </c>
      <c r="X82" s="361" t="s">
        <v>89</v>
      </c>
      <c r="Y82" s="361"/>
      <c r="Z82" s="361"/>
      <c r="AA82" s="361"/>
      <c r="AB82" s="361"/>
      <c r="AC82" s="361"/>
    </row>
    <row r="83" spans="1:29" s="362" customFormat="1" ht="150" x14ac:dyDescent="0.25">
      <c r="A83" s="360">
        <v>69</v>
      </c>
      <c r="B83" s="360" t="s">
        <v>1379</v>
      </c>
      <c r="C83" s="360">
        <v>1330994</v>
      </c>
      <c r="D83" s="360" t="s">
        <v>81</v>
      </c>
      <c r="E83" s="375" t="s">
        <v>290</v>
      </c>
      <c r="F83" s="360">
        <v>875</v>
      </c>
      <c r="G83" s="360" t="s">
        <v>83</v>
      </c>
      <c r="H83" s="360" t="s">
        <v>1380</v>
      </c>
      <c r="I83" s="375" t="s">
        <v>291</v>
      </c>
      <c r="J83" s="360" t="s">
        <v>292</v>
      </c>
      <c r="K83" s="360" t="s">
        <v>293</v>
      </c>
      <c r="L83" s="360" t="s">
        <v>294</v>
      </c>
      <c r="M83" s="360" t="s">
        <v>30</v>
      </c>
      <c r="N83" s="360" t="s">
        <v>92</v>
      </c>
      <c r="O83" s="360" t="s">
        <v>30</v>
      </c>
      <c r="P83" s="371"/>
      <c r="Q83" s="371"/>
      <c r="R83" s="371">
        <v>5</v>
      </c>
      <c r="S83" s="371">
        <v>5</v>
      </c>
      <c r="T83" s="371">
        <v>5</v>
      </c>
      <c r="U83" s="361" t="s">
        <v>88</v>
      </c>
      <c r="V83" s="361" t="s">
        <v>88</v>
      </c>
      <c r="W83" s="361" t="s">
        <v>89</v>
      </c>
      <c r="X83" s="361" t="s">
        <v>89</v>
      </c>
      <c r="Y83" s="361"/>
      <c r="Z83" s="361"/>
      <c r="AA83" s="361"/>
      <c r="AB83" s="361"/>
      <c r="AC83" s="361"/>
    </row>
    <row r="84" spans="1:29" s="362" customFormat="1" ht="45" x14ac:dyDescent="0.25">
      <c r="A84" s="360">
        <v>70</v>
      </c>
      <c r="B84" s="360" t="s">
        <v>1431</v>
      </c>
      <c r="C84" s="360">
        <v>1333309</v>
      </c>
      <c r="D84" s="360" t="s">
        <v>81</v>
      </c>
      <c r="E84" s="375" t="s">
        <v>228</v>
      </c>
      <c r="F84" s="360">
        <v>346</v>
      </c>
      <c r="G84" s="360" t="s">
        <v>83</v>
      </c>
      <c r="H84" s="360" t="s">
        <v>1380</v>
      </c>
      <c r="I84" s="375"/>
      <c r="J84" s="360"/>
      <c r="K84" s="360"/>
      <c r="L84" s="360" t="s">
        <v>1462</v>
      </c>
      <c r="M84" s="360" t="s">
        <v>31</v>
      </c>
      <c r="N84" s="360" t="s">
        <v>92</v>
      </c>
      <c r="O84" s="360" t="s">
        <v>31</v>
      </c>
      <c r="P84" s="371">
        <v>5</v>
      </c>
      <c r="Q84" s="371">
        <v>5</v>
      </c>
      <c r="R84" s="371">
        <v>5</v>
      </c>
      <c r="S84" s="371">
        <v>5</v>
      </c>
      <c r="T84" s="371">
        <v>5</v>
      </c>
      <c r="U84" s="361" t="s">
        <v>88</v>
      </c>
      <c r="V84" s="361" t="s">
        <v>89</v>
      </c>
      <c r="W84" s="361" t="s">
        <v>89</v>
      </c>
      <c r="X84" s="361" t="s">
        <v>89</v>
      </c>
      <c r="Y84" s="361"/>
      <c r="Z84" s="361"/>
      <c r="AA84" s="361"/>
      <c r="AB84" s="361"/>
      <c r="AC84" s="361"/>
    </row>
    <row r="85" spans="1:29" s="362" customFormat="1" ht="30" x14ac:dyDescent="0.25">
      <c r="A85" s="360">
        <v>71</v>
      </c>
      <c r="B85" s="360" t="s">
        <v>1463</v>
      </c>
      <c r="C85" s="360">
        <v>1333458</v>
      </c>
      <c r="D85" s="360" t="s">
        <v>81</v>
      </c>
      <c r="E85" s="375" t="s">
        <v>267</v>
      </c>
      <c r="F85" s="360">
        <v>15460</v>
      </c>
      <c r="G85" s="360" t="s">
        <v>83</v>
      </c>
      <c r="H85" s="360" t="s">
        <v>1380</v>
      </c>
      <c r="I85" s="375" t="s">
        <v>268</v>
      </c>
      <c r="J85" s="360" t="s">
        <v>269</v>
      </c>
      <c r="K85" s="360"/>
      <c r="L85" s="360" t="s">
        <v>1464</v>
      </c>
      <c r="M85" s="360" t="s">
        <v>34</v>
      </c>
      <c r="N85" s="360" t="s">
        <v>92</v>
      </c>
      <c r="O85" s="360" t="s">
        <v>34</v>
      </c>
      <c r="P85" s="371">
        <v>5</v>
      </c>
      <c r="Q85" s="371">
        <v>5</v>
      </c>
      <c r="R85" s="371">
        <v>5</v>
      </c>
      <c r="S85" s="371">
        <v>5</v>
      </c>
      <c r="T85" s="371">
        <v>5</v>
      </c>
      <c r="U85" s="361" t="s">
        <v>88</v>
      </c>
      <c r="V85" s="361" t="s">
        <v>89</v>
      </c>
      <c r="W85" s="361" t="s">
        <v>89</v>
      </c>
      <c r="X85" s="361" t="s">
        <v>89</v>
      </c>
      <c r="Y85" s="361"/>
      <c r="Z85" s="361"/>
      <c r="AA85" s="361"/>
      <c r="AB85" s="361"/>
      <c r="AC85" s="361"/>
    </row>
    <row r="86" spans="1:29" s="362" customFormat="1" ht="45" x14ac:dyDescent="0.25">
      <c r="A86" s="360">
        <v>72</v>
      </c>
      <c r="B86" s="360" t="s">
        <v>1463</v>
      </c>
      <c r="C86" s="360">
        <v>1333645</v>
      </c>
      <c r="D86" s="360" t="s">
        <v>81</v>
      </c>
      <c r="E86" s="375" t="s">
        <v>101</v>
      </c>
      <c r="F86" s="360">
        <v>10861</v>
      </c>
      <c r="G86" s="360" t="s">
        <v>83</v>
      </c>
      <c r="H86" s="360" t="s">
        <v>1380</v>
      </c>
      <c r="I86" s="375" t="s">
        <v>102</v>
      </c>
      <c r="J86" s="360" t="s">
        <v>1465</v>
      </c>
      <c r="K86" s="360" t="s">
        <v>1466</v>
      </c>
      <c r="L86" s="360" t="s">
        <v>103</v>
      </c>
      <c r="M86" s="360" t="s">
        <v>31</v>
      </c>
      <c r="N86" s="360" t="s">
        <v>92</v>
      </c>
      <c r="O86" s="360" t="s">
        <v>31</v>
      </c>
      <c r="P86" s="371">
        <v>5</v>
      </c>
      <c r="Q86" s="371">
        <v>5</v>
      </c>
      <c r="R86" s="371">
        <v>5</v>
      </c>
      <c r="S86" s="371">
        <v>5</v>
      </c>
      <c r="T86" s="371">
        <v>5</v>
      </c>
      <c r="U86" s="361" t="s">
        <v>88</v>
      </c>
      <c r="V86" s="361" t="s">
        <v>89</v>
      </c>
      <c r="W86" s="361" t="s">
        <v>89</v>
      </c>
      <c r="X86" s="361" t="s">
        <v>89</v>
      </c>
      <c r="Y86" s="361"/>
      <c r="Z86" s="361"/>
      <c r="AA86" s="361"/>
      <c r="AB86" s="361"/>
      <c r="AC86" s="361"/>
    </row>
    <row r="87" spans="1:29" s="362" customFormat="1" ht="30" x14ac:dyDescent="0.25">
      <c r="A87" s="360">
        <v>73</v>
      </c>
      <c r="B87" s="360" t="s">
        <v>1463</v>
      </c>
      <c r="C87" s="360">
        <v>1333649</v>
      </c>
      <c r="D87" s="360" t="s">
        <v>81</v>
      </c>
      <c r="E87" s="375" t="s">
        <v>108</v>
      </c>
      <c r="F87" s="360">
        <v>14891</v>
      </c>
      <c r="G87" s="360" t="s">
        <v>83</v>
      </c>
      <c r="H87" s="360" t="s">
        <v>1380</v>
      </c>
      <c r="I87" s="375" t="s">
        <v>109</v>
      </c>
      <c r="J87" s="360" t="s">
        <v>110</v>
      </c>
      <c r="K87" s="360"/>
      <c r="L87" s="360" t="s">
        <v>1387</v>
      </c>
      <c r="M87" s="360" t="s">
        <v>30</v>
      </c>
      <c r="N87" s="360" t="s">
        <v>92</v>
      </c>
      <c r="O87" s="360" t="s">
        <v>30</v>
      </c>
      <c r="P87" s="371">
        <v>5</v>
      </c>
      <c r="Q87" s="371">
        <v>5</v>
      </c>
      <c r="R87" s="371">
        <v>5</v>
      </c>
      <c r="S87" s="371">
        <v>5</v>
      </c>
      <c r="T87" s="371">
        <v>5</v>
      </c>
      <c r="U87" s="361" t="s">
        <v>88</v>
      </c>
      <c r="V87" s="361" t="s">
        <v>89</v>
      </c>
      <c r="W87" s="361" t="s">
        <v>89</v>
      </c>
      <c r="X87" s="361" t="s">
        <v>89</v>
      </c>
      <c r="Y87" s="361"/>
      <c r="Z87" s="361"/>
      <c r="AA87" s="361"/>
      <c r="AB87" s="361"/>
      <c r="AC87" s="361"/>
    </row>
    <row r="88" spans="1:29" s="362" customFormat="1" ht="45" x14ac:dyDescent="0.25">
      <c r="A88" s="360">
        <v>74</v>
      </c>
      <c r="B88" s="360" t="s">
        <v>1463</v>
      </c>
      <c r="C88" s="360">
        <v>1333647</v>
      </c>
      <c r="D88" s="360" t="s">
        <v>81</v>
      </c>
      <c r="E88" s="375" t="s">
        <v>273</v>
      </c>
      <c r="F88" s="360">
        <v>16928</v>
      </c>
      <c r="G88" s="360" t="s">
        <v>83</v>
      </c>
      <c r="H88" s="360" t="s">
        <v>1380</v>
      </c>
      <c r="I88" s="375"/>
      <c r="J88" s="360" t="s">
        <v>1467</v>
      </c>
      <c r="K88" s="360" t="s">
        <v>1468</v>
      </c>
      <c r="L88" s="360" t="s">
        <v>1469</v>
      </c>
      <c r="M88" s="360" t="s">
        <v>31</v>
      </c>
      <c r="N88" s="360" t="s">
        <v>92</v>
      </c>
      <c r="O88" s="360" t="s">
        <v>31</v>
      </c>
      <c r="P88" s="371">
        <v>5</v>
      </c>
      <c r="Q88" s="371">
        <v>5</v>
      </c>
      <c r="R88" s="371">
        <v>5</v>
      </c>
      <c r="S88" s="371">
        <v>5</v>
      </c>
      <c r="T88" s="371">
        <v>5</v>
      </c>
      <c r="U88" s="361" t="s">
        <v>88</v>
      </c>
      <c r="V88" s="361" t="s">
        <v>89</v>
      </c>
      <c r="W88" s="361" t="s">
        <v>89</v>
      </c>
      <c r="X88" s="361" t="s">
        <v>89</v>
      </c>
      <c r="Y88" s="361"/>
      <c r="Z88" s="361"/>
      <c r="AA88" s="361"/>
      <c r="AB88" s="361"/>
      <c r="AC88" s="361"/>
    </row>
    <row r="89" spans="1:29" s="362" customFormat="1" ht="30" x14ac:dyDescent="0.25">
      <c r="A89" s="360">
        <v>75</v>
      </c>
      <c r="B89" s="360" t="s">
        <v>1470</v>
      </c>
      <c r="C89" s="360">
        <v>1324737</v>
      </c>
      <c r="D89" s="360" t="s">
        <v>81</v>
      </c>
      <c r="E89" s="375" t="s">
        <v>233</v>
      </c>
      <c r="F89" s="360">
        <v>16963</v>
      </c>
      <c r="G89" s="360" t="s">
        <v>83</v>
      </c>
      <c r="H89" s="360" t="s">
        <v>1380</v>
      </c>
      <c r="I89" s="375"/>
      <c r="J89" s="360" t="s">
        <v>234</v>
      </c>
      <c r="K89" s="360"/>
      <c r="L89" s="360"/>
      <c r="M89" s="360" t="s">
        <v>34</v>
      </c>
      <c r="N89" s="360" t="s">
        <v>92</v>
      </c>
      <c r="O89" s="360" t="s">
        <v>34</v>
      </c>
      <c r="P89" s="371">
        <v>4</v>
      </c>
      <c r="Q89" s="371">
        <v>4</v>
      </c>
      <c r="R89" s="371">
        <v>4</v>
      </c>
      <c r="S89" s="371">
        <v>4</v>
      </c>
      <c r="T89" s="371">
        <v>4</v>
      </c>
      <c r="U89" s="361" t="s">
        <v>88</v>
      </c>
      <c r="V89" s="361" t="s">
        <v>89</v>
      </c>
      <c r="W89" s="361" t="s">
        <v>89</v>
      </c>
      <c r="X89" s="361" t="s">
        <v>89</v>
      </c>
      <c r="Y89" s="361"/>
      <c r="Z89" s="361"/>
      <c r="AA89" s="361"/>
      <c r="AB89" s="361"/>
      <c r="AC89" s="361"/>
    </row>
    <row r="90" spans="1:29" s="362" customFormat="1" ht="30" x14ac:dyDescent="0.25">
      <c r="A90" s="360">
        <v>76</v>
      </c>
      <c r="B90" s="360" t="s">
        <v>1471</v>
      </c>
      <c r="C90" s="360">
        <v>1324740</v>
      </c>
      <c r="D90" s="360" t="s">
        <v>81</v>
      </c>
      <c r="E90" s="375" t="s">
        <v>177</v>
      </c>
      <c r="F90" s="360">
        <v>10371</v>
      </c>
      <c r="G90" s="360" t="s">
        <v>83</v>
      </c>
      <c r="H90" s="360" t="s">
        <v>1380</v>
      </c>
      <c r="I90" s="375"/>
      <c r="J90" s="360"/>
      <c r="K90" s="360"/>
      <c r="L90" s="360" t="s">
        <v>178</v>
      </c>
      <c r="M90" s="360" t="s">
        <v>74</v>
      </c>
      <c r="N90" s="360" t="s">
        <v>92</v>
      </c>
      <c r="O90" s="360" t="s">
        <v>74</v>
      </c>
      <c r="P90" s="371">
        <v>4</v>
      </c>
      <c r="Q90" s="371">
        <v>5</v>
      </c>
      <c r="R90" s="371">
        <v>5</v>
      </c>
      <c r="S90" s="371">
        <v>5</v>
      </c>
      <c r="T90" s="371">
        <v>5</v>
      </c>
      <c r="U90" s="361" t="s">
        <v>88</v>
      </c>
      <c r="V90" s="361" t="s">
        <v>89</v>
      </c>
      <c r="W90" s="361" t="s">
        <v>89</v>
      </c>
      <c r="X90" s="361" t="s">
        <v>89</v>
      </c>
      <c r="Y90" s="361"/>
      <c r="Z90" s="361"/>
      <c r="AA90" s="361"/>
      <c r="AB90" s="361"/>
      <c r="AC90" s="361"/>
    </row>
    <row r="91" spans="1:29" s="362" customFormat="1" ht="45" x14ac:dyDescent="0.25">
      <c r="A91" s="360">
        <v>77</v>
      </c>
      <c r="B91" s="360" t="s">
        <v>1472</v>
      </c>
      <c r="C91" s="360">
        <v>1324782</v>
      </c>
      <c r="D91" s="360" t="s">
        <v>81</v>
      </c>
      <c r="E91" s="375" t="s">
        <v>322</v>
      </c>
      <c r="F91" s="360">
        <v>7072</v>
      </c>
      <c r="G91" s="360" t="s">
        <v>83</v>
      </c>
      <c r="H91" s="360" t="s">
        <v>1380</v>
      </c>
      <c r="I91" s="375" t="s">
        <v>323</v>
      </c>
      <c r="J91" s="360"/>
      <c r="K91" s="360"/>
      <c r="L91" s="360" t="s">
        <v>324</v>
      </c>
      <c r="M91" s="360" t="s">
        <v>30</v>
      </c>
      <c r="N91" s="360" t="s">
        <v>26</v>
      </c>
      <c r="O91" s="360" t="s">
        <v>30</v>
      </c>
      <c r="P91" s="371">
        <v>4</v>
      </c>
      <c r="Q91" s="371">
        <v>4</v>
      </c>
      <c r="R91" s="371">
        <v>5</v>
      </c>
      <c r="S91" s="371">
        <v>5</v>
      </c>
      <c r="T91" s="371">
        <v>5</v>
      </c>
      <c r="U91" s="361" t="s">
        <v>88</v>
      </c>
      <c r="V91" s="361" t="s">
        <v>89</v>
      </c>
      <c r="W91" s="361" t="s">
        <v>89</v>
      </c>
      <c r="X91" s="361" t="s">
        <v>89</v>
      </c>
      <c r="Y91" s="361"/>
      <c r="Z91" s="361"/>
      <c r="AA91" s="361"/>
      <c r="AB91" s="361"/>
      <c r="AC91" s="361"/>
    </row>
    <row r="92" spans="1:29" s="362" customFormat="1" ht="30" x14ac:dyDescent="0.25">
      <c r="A92" s="360">
        <v>78</v>
      </c>
      <c r="B92" s="360" t="s">
        <v>1473</v>
      </c>
      <c r="C92" s="360">
        <v>1333663</v>
      </c>
      <c r="D92" s="360" t="s">
        <v>81</v>
      </c>
      <c r="E92" s="375" t="s">
        <v>144</v>
      </c>
      <c r="F92" s="360">
        <v>10344342</v>
      </c>
      <c r="G92" s="360" t="s">
        <v>100</v>
      </c>
      <c r="H92" s="360" t="s">
        <v>1380</v>
      </c>
      <c r="I92" s="375"/>
      <c r="J92" s="360"/>
      <c r="K92" s="360" t="s">
        <v>1474</v>
      </c>
      <c r="L92" s="360"/>
      <c r="M92" s="360" t="s">
        <v>30</v>
      </c>
      <c r="N92" s="360" t="s">
        <v>92</v>
      </c>
      <c r="O92" s="360" t="s">
        <v>30</v>
      </c>
      <c r="P92" s="371">
        <v>5</v>
      </c>
      <c r="Q92" s="371">
        <v>5</v>
      </c>
      <c r="R92" s="371">
        <v>5</v>
      </c>
      <c r="S92" s="371">
        <v>5</v>
      </c>
      <c r="T92" s="371">
        <v>5</v>
      </c>
      <c r="U92" s="361" t="s">
        <v>89</v>
      </c>
      <c r="V92" s="361" t="s">
        <v>88</v>
      </c>
      <c r="W92" s="361" t="s">
        <v>89</v>
      </c>
      <c r="X92" s="361" t="s">
        <v>89</v>
      </c>
      <c r="Y92" s="361"/>
      <c r="Z92" s="361"/>
      <c r="AA92" s="361"/>
      <c r="AB92" s="361"/>
      <c r="AC92" s="361"/>
    </row>
    <row r="93" spans="1:29" s="362" customFormat="1" ht="45" x14ac:dyDescent="0.25">
      <c r="A93" s="360">
        <v>79</v>
      </c>
      <c r="B93" s="360" t="s">
        <v>1475</v>
      </c>
      <c r="C93" s="360">
        <v>1325443</v>
      </c>
      <c r="D93" s="360" t="s">
        <v>81</v>
      </c>
      <c r="E93" s="375" t="s">
        <v>325</v>
      </c>
      <c r="F93" s="360">
        <v>2040</v>
      </c>
      <c r="G93" s="360" t="s">
        <v>83</v>
      </c>
      <c r="H93" s="360" t="s">
        <v>1380</v>
      </c>
      <c r="I93" s="375"/>
      <c r="J93" s="360" t="s">
        <v>326</v>
      </c>
      <c r="K93" s="360"/>
      <c r="L93" s="360" t="s">
        <v>327</v>
      </c>
      <c r="M93" s="360" t="s">
        <v>31</v>
      </c>
      <c r="N93" s="360" t="s">
        <v>92</v>
      </c>
      <c r="O93" s="360" t="s">
        <v>31</v>
      </c>
      <c r="P93" s="371">
        <v>4</v>
      </c>
      <c r="Q93" s="371">
        <v>4</v>
      </c>
      <c r="R93" s="371">
        <v>5</v>
      </c>
      <c r="S93" s="371">
        <v>5</v>
      </c>
      <c r="T93" s="371">
        <v>5</v>
      </c>
      <c r="U93" s="361" t="s">
        <v>88</v>
      </c>
      <c r="V93" s="361" t="s">
        <v>89</v>
      </c>
      <c r="W93" s="361" t="s">
        <v>89</v>
      </c>
      <c r="X93" s="361" t="s">
        <v>89</v>
      </c>
      <c r="Y93" s="361"/>
      <c r="Z93" s="361"/>
      <c r="AA93" s="361"/>
      <c r="AB93" s="361"/>
      <c r="AC93" s="361"/>
    </row>
    <row r="94" spans="1:29" s="362" customFormat="1" ht="45" x14ac:dyDescent="0.25">
      <c r="A94" s="360">
        <v>80</v>
      </c>
      <c r="B94" s="360" t="s">
        <v>1473</v>
      </c>
      <c r="C94" s="360">
        <v>1333651</v>
      </c>
      <c r="D94" s="360" t="s">
        <v>81</v>
      </c>
      <c r="E94" s="375" t="s">
        <v>1476</v>
      </c>
      <c r="F94" s="360">
        <v>14183</v>
      </c>
      <c r="G94" s="360" t="s">
        <v>83</v>
      </c>
      <c r="H94" s="360" t="s">
        <v>1380</v>
      </c>
      <c r="I94" s="375" t="s">
        <v>1477</v>
      </c>
      <c r="J94" s="360" t="s">
        <v>1478</v>
      </c>
      <c r="K94" s="360" t="s">
        <v>1479</v>
      </c>
      <c r="L94" s="360" t="s">
        <v>1480</v>
      </c>
      <c r="M94" s="360" t="s">
        <v>31</v>
      </c>
      <c r="N94" s="360" t="s">
        <v>92</v>
      </c>
      <c r="O94" s="360" t="s">
        <v>31</v>
      </c>
      <c r="P94" s="371">
        <v>5</v>
      </c>
      <c r="Q94" s="371">
        <v>5</v>
      </c>
      <c r="R94" s="371">
        <v>5</v>
      </c>
      <c r="S94" s="371">
        <v>5</v>
      </c>
      <c r="T94" s="371">
        <v>5</v>
      </c>
      <c r="U94" s="361" t="s">
        <v>88</v>
      </c>
      <c r="V94" s="361" t="s">
        <v>88</v>
      </c>
      <c r="W94" s="361" t="s">
        <v>89</v>
      </c>
      <c r="X94" s="361" t="s">
        <v>88</v>
      </c>
      <c r="Y94" s="361" t="s">
        <v>1443</v>
      </c>
      <c r="Z94" s="361"/>
      <c r="AA94" s="361"/>
      <c r="AB94" s="361"/>
      <c r="AC94" s="361"/>
    </row>
    <row r="95" spans="1:29" s="362" customFormat="1" ht="390" x14ac:dyDescent="0.25">
      <c r="A95" s="360">
        <v>81</v>
      </c>
      <c r="B95" s="360" t="s">
        <v>1473</v>
      </c>
      <c r="C95" s="360">
        <v>1333921</v>
      </c>
      <c r="D95" s="360" t="s">
        <v>81</v>
      </c>
      <c r="E95" s="375" t="s">
        <v>278</v>
      </c>
      <c r="F95" s="360">
        <v>357</v>
      </c>
      <c r="G95" s="360" t="s">
        <v>83</v>
      </c>
      <c r="H95" s="360" t="s">
        <v>1380</v>
      </c>
      <c r="I95" s="375" t="s">
        <v>279</v>
      </c>
      <c r="J95" s="360" t="s">
        <v>280</v>
      </c>
      <c r="K95" s="360" t="s">
        <v>1481</v>
      </c>
      <c r="L95" s="360" t="s">
        <v>281</v>
      </c>
      <c r="M95" s="360" t="s">
        <v>32</v>
      </c>
      <c r="N95" s="360" t="s">
        <v>92</v>
      </c>
      <c r="O95" s="360" t="s">
        <v>32</v>
      </c>
      <c r="P95" s="371"/>
      <c r="Q95" s="371">
        <v>4</v>
      </c>
      <c r="R95" s="371">
        <v>4</v>
      </c>
      <c r="S95" s="371">
        <v>5</v>
      </c>
      <c r="T95" s="371">
        <v>4</v>
      </c>
      <c r="U95" s="361" t="s">
        <v>88</v>
      </c>
      <c r="V95" s="361" t="s">
        <v>89</v>
      </c>
      <c r="W95" s="361" t="s">
        <v>89</v>
      </c>
      <c r="X95" s="361" t="s">
        <v>89</v>
      </c>
      <c r="Y95" s="361"/>
      <c r="Z95" s="361"/>
      <c r="AA95" s="361"/>
      <c r="AB95" s="361"/>
      <c r="AC95" s="361"/>
    </row>
    <row r="96" spans="1:29" s="362" customFormat="1" ht="78.75" x14ac:dyDescent="0.25">
      <c r="A96" s="360">
        <v>82</v>
      </c>
      <c r="B96" s="360" t="s">
        <v>1472</v>
      </c>
      <c r="C96" s="360">
        <v>1324785</v>
      </c>
      <c r="D96" s="360" t="s">
        <v>81</v>
      </c>
      <c r="E96" s="375" t="s">
        <v>1482</v>
      </c>
      <c r="F96" s="360">
        <v>10344017</v>
      </c>
      <c r="G96" s="360" t="s">
        <v>100</v>
      </c>
      <c r="H96" s="360" t="s">
        <v>1380</v>
      </c>
      <c r="I96" s="375"/>
      <c r="J96" s="360"/>
      <c r="K96" s="360"/>
      <c r="L96" s="360"/>
      <c r="M96" s="360" t="s">
        <v>30</v>
      </c>
      <c r="N96" s="360" t="s">
        <v>92</v>
      </c>
      <c r="O96" s="360" t="s">
        <v>30</v>
      </c>
      <c r="P96" s="371">
        <v>5</v>
      </c>
      <c r="Q96" s="371">
        <v>5</v>
      </c>
      <c r="R96" s="371">
        <v>5</v>
      </c>
      <c r="S96" s="371">
        <v>5</v>
      </c>
      <c r="T96" s="371">
        <v>5</v>
      </c>
      <c r="U96" s="361" t="s">
        <v>88</v>
      </c>
      <c r="V96" s="361" t="s">
        <v>88</v>
      </c>
      <c r="W96" s="361" t="s">
        <v>89</v>
      </c>
      <c r="X96" s="361" t="s">
        <v>88</v>
      </c>
      <c r="Y96" s="361" t="s">
        <v>1483</v>
      </c>
      <c r="Z96" s="361"/>
      <c r="AA96" s="361"/>
      <c r="AB96" s="361"/>
      <c r="AC96" s="361"/>
    </row>
    <row r="97" spans="1:29" s="362" customFormat="1" ht="390" x14ac:dyDescent="0.25">
      <c r="A97" s="360">
        <v>83</v>
      </c>
      <c r="B97" s="360" t="s">
        <v>1473</v>
      </c>
      <c r="C97" s="360">
        <v>1333916</v>
      </c>
      <c r="D97" s="360" t="s">
        <v>81</v>
      </c>
      <c r="E97" s="375" t="s">
        <v>278</v>
      </c>
      <c r="F97" s="360">
        <v>357</v>
      </c>
      <c r="G97" s="360" t="s">
        <v>83</v>
      </c>
      <c r="H97" s="360" t="s">
        <v>1380</v>
      </c>
      <c r="I97" s="375" t="s">
        <v>279</v>
      </c>
      <c r="J97" s="360" t="s">
        <v>280</v>
      </c>
      <c r="K97" s="360" t="s">
        <v>1481</v>
      </c>
      <c r="L97" s="360" t="s">
        <v>281</v>
      </c>
      <c r="M97" s="360" t="s">
        <v>30</v>
      </c>
      <c r="N97" s="360" t="s">
        <v>26</v>
      </c>
      <c r="O97" s="360" t="s">
        <v>30</v>
      </c>
      <c r="P97" s="371">
        <v>5</v>
      </c>
      <c r="Q97" s="371"/>
      <c r="R97" s="371"/>
      <c r="S97" s="371">
        <v>3</v>
      </c>
      <c r="T97" s="371">
        <v>4</v>
      </c>
      <c r="U97" s="361" t="s">
        <v>89</v>
      </c>
      <c r="V97" s="361" t="s">
        <v>89</v>
      </c>
      <c r="W97" s="361" t="s">
        <v>89</v>
      </c>
      <c r="X97" s="361" t="s">
        <v>89</v>
      </c>
      <c r="Y97" s="361" t="s">
        <v>1484</v>
      </c>
      <c r="Z97" s="361"/>
      <c r="AA97" s="361"/>
      <c r="AB97" s="361"/>
      <c r="AC97" s="361"/>
    </row>
    <row r="98" spans="1:29" s="362" customFormat="1" ht="30" x14ac:dyDescent="0.25">
      <c r="A98" s="360">
        <v>84</v>
      </c>
      <c r="B98" s="360" t="s">
        <v>1485</v>
      </c>
      <c r="C98" s="360">
        <v>1324874</v>
      </c>
      <c r="D98" s="360" t="s">
        <v>81</v>
      </c>
      <c r="E98" s="375" t="s">
        <v>301</v>
      </c>
      <c r="F98" s="360">
        <v>17003</v>
      </c>
      <c r="G98" s="360" t="s">
        <v>83</v>
      </c>
      <c r="H98" s="360" t="s">
        <v>1380</v>
      </c>
      <c r="I98" s="375"/>
      <c r="J98" s="360" t="s">
        <v>302</v>
      </c>
      <c r="K98" s="360"/>
      <c r="L98" s="360"/>
      <c r="M98" s="360" t="s">
        <v>34</v>
      </c>
      <c r="N98" s="360" t="s">
        <v>92</v>
      </c>
      <c r="O98" s="360" t="s">
        <v>34</v>
      </c>
      <c r="P98" s="371">
        <v>4</v>
      </c>
      <c r="Q98" s="371">
        <v>4</v>
      </c>
      <c r="R98" s="371">
        <v>5</v>
      </c>
      <c r="S98" s="371">
        <v>5</v>
      </c>
      <c r="T98" s="371">
        <v>5</v>
      </c>
      <c r="U98" s="361" t="s">
        <v>88</v>
      </c>
      <c r="V98" s="361" t="s">
        <v>89</v>
      </c>
      <c r="W98" s="361" t="s">
        <v>89</v>
      </c>
      <c r="X98" s="361" t="s">
        <v>89</v>
      </c>
      <c r="Y98" s="361"/>
      <c r="Z98" s="361"/>
      <c r="AA98" s="361"/>
      <c r="AB98" s="361"/>
      <c r="AC98" s="361"/>
    </row>
    <row r="99" spans="1:29" s="362" customFormat="1" ht="390" x14ac:dyDescent="0.25">
      <c r="A99" s="360">
        <v>85</v>
      </c>
      <c r="B99" s="360" t="s">
        <v>1473</v>
      </c>
      <c r="C99" s="360">
        <v>1333920</v>
      </c>
      <c r="D99" s="360" t="s">
        <v>81</v>
      </c>
      <c r="E99" s="375" t="s">
        <v>278</v>
      </c>
      <c r="F99" s="360">
        <v>357</v>
      </c>
      <c r="G99" s="360" t="s">
        <v>83</v>
      </c>
      <c r="H99" s="360" t="s">
        <v>1380</v>
      </c>
      <c r="I99" s="375" t="s">
        <v>279</v>
      </c>
      <c r="J99" s="360" t="s">
        <v>280</v>
      </c>
      <c r="K99" s="360" t="s">
        <v>1481</v>
      </c>
      <c r="L99" s="360" t="s">
        <v>281</v>
      </c>
      <c r="M99" s="360" t="s">
        <v>31</v>
      </c>
      <c r="N99" s="360" t="s">
        <v>92</v>
      </c>
      <c r="O99" s="360" t="s">
        <v>31</v>
      </c>
      <c r="P99" s="371"/>
      <c r="Q99" s="371">
        <v>4</v>
      </c>
      <c r="R99" s="371">
        <v>4</v>
      </c>
      <c r="S99" s="371">
        <v>4</v>
      </c>
      <c r="T99" s="371">
        <v>4</v>
      </c>
      <c r="U99" s="361" t="s">
        <v>88</v>
      </c>
      <c r="V99" s="361" t="s">
        <v>89</v>
      </c>
      <c r="W99" s="361" t="s">
        <v>89</v>
      </c>
      <c r="X99" s="361" t="s">
        <v>89</v>
      </c>
      <c r="Y99" s="361"/>
      <c r="Z99" s="361"/>
      <c r="AA99" s="361"/>
      <c r="AB99" s="361"/>
      <c r="AC99" s="361"/>
    </row>
    <row r="100" spans="1:29" s="362" customFormat="1" ht="30" x14ac:dyDescent="0.25">
      <c r="A100" s="360">
        <v>86</v>
      </c>
      <c r="B100" s="360" t="s">
        <v>1485</v>
      </c>
      <c r="C100" s="360">
        <v>1324787</v>
      </c>
      <c r="D100" s="360" t="s">
        <v>81</v>
      </c>
      <c r="E100" s="375" t="s">
        <v>90</v>
      </c>
      <c r="F100" s="360">
        <v>2665</v>
      </c>
      <c r="G100" s="360" t="s">
        <v>83</v>
      </c>
      <c r="H100" s="360" t="s">
        <v>1380</v>
      </c>
      <c r="I100" s="375"/>
      <c r="J100" s="360"/>
      <c r="K100" s="360"/>
      <c r="L100" s="360" t="s">
        <v>91</v>
      </c>
      <c r="M100" s="360" t="s">
        <v>30</v>
      </c>
      <c r="N100" s="360" t="s">
        <v>92</v>
      </c>
      <c r="O100" s="360" t="s">
        <v>30</v>
      </c>
      <c r="P100" s="371">
        <v>5</v>
      </c>
      <c r="Q100" s="371">
        <v>5</v>
      </c>
      <c r="R100" s="371">
        <v>5</v>
      </c>
      <c r="S100" s="371">
        <v>5</v>
      </c>
      <c r="T100" s="371">
        <v>5</v>
      </c>
      <c r="U100" s="361" t="s">
        <v>88</v>
      </c>
      <c r="V100" s="361" t="s">
        <v>89</v>
      </c>
      <c r="W100" s="361" t="s">
        <v>89</v>
      </c>
      <c r="X100" s="361" t="s">
        <v>89</v>
      </c>
      <c r="Y100" s="361"/>
      <c r="Z100" s="361"/>
      <c r="AA100" s="361"/>
      <c r="AB100" s="361"/>
      <c r="AC100" s="361"/>
    </row>
    <row r="101" spans="1:29" s="362" customFormat="1" ht="30" x14ac:dyDescent="0.25">
      <c r="A101" s="360">
        <v>87</v>
      </c>
      <c r="B101" s="360" t="s">
        <v>1486</v>
      </c>
      <c r="C101" s="360">
        <v>1334046</v>
      </c>
      <c r="D101" s="360" t="s">
        <v>81</v>
      </c>
      <c r="E101" s="375" t="s">
        <v>162</v>
      </c>
      <c r="F101" s="360">
        <v>10269</v>
      </c>
      <c r="G101" s="360" t="s">
        <v>83</v>
      </c>
      <c r="H101" s="360" t="s">
        <v>1380</v>
      </c>
      <c r="I101" s="375" t="s">
        <v>163</v>
      </c>
      <c r="J101" s="360" t="s">
        <v>1487</v>
      </c>
      <c r="K101" s="360" t="s">
        <v>1488</v>
      </c>
      <c r="L101" s="360" t="s">
        <v>1489</v>
      </c>
      <c r="M101" s="360" t="s">
        <v>30</v>
      </c>
      <c r="N101" s="360" t="s">
        <v>92</v>
      </c>
      <c r="O101" s="360" t="s">
        <v>30</v>
      </c>
      <c r="P101" s="371">
        <v>5</v>
      </c>
      <c r="Q101" s="371">
        <v>5</v>
      </c>
      <c r="R101" s="371">
        <v>5</v>
      </c>
      <c r="S101" s="371">
        <v>5</v>
      </c>
      <c r="T101" s="371">
        <v>4</v>
      </c>
      <c r="U101" s="361" t="s">
        <v>88</v>
      </c>
      <c r="V101" s="361" t="s">
        <v>89</v>
      </c>
      <c r="W101" s="361" t="s">
        <v>89</v>
      </c>
      <c r="X101" s="361" t="s">
        <v>89</v>
      </c>
      <c r="Y101" s="361"/>
      <c r="Z101" s="361"/>
      <c r="AA101" s="361"/>
      <c r="AB101" s="361"/>
      <c r="AC101" s="361"/>
    </row>
    <row r="102" spans="1:29" s="362" customFormat="1" ht="45" x14ac:dyDescent="0.25">
      <c r="A102" s="360">
        <v>88</v>
      </c>
      <c r="B102" s="360" t="s">
        <v>1486</v>
      </c>
      <c r="C102" s="360">
        <v>1334048</v>
      </c>
      <c r="D102" s="360" t="s">
        <v>81</v>
      </c>
      <c r="E102" s="375" t="s">
        <v>298</v>
      </c>
      <c r="F102" s="360">
        <v>10346343</v>
      </c>
      <c r="G102" s="360" t="s">
        <v>100</v>
      </c>
      <c r="H102" s="360" t="s">
        <v>1380</v>
      </c>
      <c r="I102" s="375"/>
      <c r="J102" s="360"/>
      <c r="K102" s="360" t="s">
        <v>299</v>
      </c>
      <c r="L102" s="360" t="s">
        <v>1490</v>
      </c>
      <c r="M102" s="360" t="s">
        <v>31</v>
      </c>
      <c r="N102" s="360" t="s">
        <v>92</v>
      </c>
      <c r="O102" s="360" t="s">
        <v>31</v>
      </c>
      <c r="P102" s="371">
        <v>4</v>
      </c>
      <c r="Q102" s="371">
        <v>4</v>
      </c>
      <c r="R102" s="371">
        <v>5</v>
      </c>
      <c r="S102" s="371">
        <v>5</v>
      </c>
      <c r="T102" s="371">
        <v>5</v>
      </c>
      <c r="U102" s="361" t="s">
        <v>88</v>
      </c>
      <c r="V102" s="361" t="s">
        <v>89</v>
      </c>
      <c r="W102" s="361" t="s">
        <v>89</v>
      </c>
      <c r="X102" s="361" t="s">
        <v>89</v>
      </c>
      <c r="Y102" s="361"/>
      <c r="Z102" s="361"/>
      <c r="AA102" s="361"/>
      <c r="AB102" s="361"/>
      <c r="AC102" s="361"/>
    </row>
    <row r="103" spans="1:29" s="362" customFormat="1" ht="45" x14ac:dyDescent="0.25">
      <c r="A103" s="360">
        <v>89</v>
      </c>
      <c r="B103" s="360" t="s">
        <v>1485</v>
      </c>
      <c r="C103" s="360">
        <v>1324843</v>
      </c>
      <c r="D103" s="360" t="s">
        <v>81</v>
      </c>
      <c r="E103" s="375" t="s">
        <v>238</v>
      </c>
      <c r="F103" s="360">
        <v>10340161</v>
      </c>
      <c r="G103" s="360" t="s">
        <v>100</v>
      </c>
      <c r="H103" s="360" t="s">
        <v>1380</v>
      </c>
      <c r="I103" s="375"/>
      <c r="J103" s="360"/>
      <c r="K103" s="360"/>
      <c r="L103" s="360" t="s">
        <v>239</v>
      </c>
      <c r="M103" s="360" t="s">
        <v>31</v>
      </c>
      <c r="N103" s="360" t="s">
        <v>92</v>
      </c>
      <c r="O103" s="360" t="s">
        <v>31</v>
      </c>
      <c r="P103" s="371">
        <v>5</v>
      </c>
      <c r="Q103" s="371">
        <v>5</v>
      </c>
      <c r="R103" s="371">
        <v>5</v>
      </c>
      <c r="S103" s="371">
        <v>5</v>
      </c>
      <c r="T103" s="371">
        <v>5</v>
      </c>
      <c r="U103" s="361" t="s">
        <v>88</v>
      </c>
      <c r="V103" s="361" t="s">
        <v>89</v>
      </c>
      <c r="W103" s="361" t="s">
        <v>89</v>
      </c>
      <c r="X103" s="361" t="s">
        <v>89</v>
      </c>
      <c r="Y103" s="361"/>
      <c r="Z103" s="361"/>
      <c r="AA103" s="361"/>
      <c r="AB103" s="361"/>
      <c r="AC103" s="361"/>
    </row>
    <row r="104" spans="1:29" s="362" customFormat="1" ht="45" x14ac:dyDescent="0.25">
      <c r="A104" s="360">
        <v>90</v>
      </c>
      <c r="B104" s="360" t="s">
        <v>1485</v>
      </c>
      <c r="C104" s="360">
        <v>1324876</v>
      </c>
      <c r="D104" s="360" t="s">
        <v>81</v>
      </c>
      <c r="E104" s="375" t="s">
        <v>241</v>
      </c>
      <c r="F104" s="360">
        <v>10343499</v>
      </c>
      <c r="G104" s="360" t="s">
        <v>100</v>
      </c>
      <c r="H104" s="360" t="s">
        <v>1380</v>
      </c>
      <c r="I104" s="375"/>
      <c r="J104" s="360"/>
      <c r="K104" s="360"/>
      <c r="L104" s="360"/>
      <c r="M104" s="360" t="s">
        <v>31</v>
      </c>
      <c r="N104" s="360" t="s">
        <v>92</v>
      </c>
      <c r="O104" s="360" t="s">
        <v>31</v>
      </c>
      <c r="P104" s="371">
        <v>4</v>
      </c>
      <c r="Q104" s="371">
        <v>4</v>
      </c>
      <c r="R104" s="371">
        <v>4</v>
      </c>
      <c r="S104" s="371">
        <v>4</v>
      </c>
      <c r="T104" s="371">
        <v>4</v>
      </c>
      <c r="U104" s="361" t="s">
        <v>88</v>
      </c>
      <c r="V104" s="361" t="s">
        <v>89</v>
      </c>
      <c r="W104" s="361" t="s">
        <v>89</v>
      </c>
      <c r="X104" s="361" t="s">
        <v>89</v>
      </c>
      <c r="Y104" s="361"/>
      <c r="Z104" s="361"/>
      <c r="AA104" s="361"/>
      <c r="AB104" s="361"/>
      <c r="AC104" s="361"/>
    </row>
    <row r="105" spans="1:29" s="362" customFormat="1" ht="45" x14ac:dyDescent="0.25">
      <c r="A105" s="360">
        <v>91</v>
      </c>
      <c r="B105" s="360" t="s">
        <v>1485</v>
      </c>
      <c r="C105" s="360">
        <v>1324848</v>
      </c>
      <c r="D105" s="360" t="s">
        <v>81</v>
      </c>
      <c r="E105" s="375" t="s">
        <v>104</v>
      </c>
      <c r="F105" s="360">
        <v>10344522</v>
      </c>
      <c r="G105" s="360" t="s">
        <v>100</v>
      </c>
      <c r="H105" s="360" t="s">
        <v>1380</v>
      </c>
      <c r="I105" s="375"/>
      <c r="J105" s="360"/>
      <c r="K105" s="360"/>
      <c r="L105" s="360"/>
      <c r="M105" s="360" t="s">
        <v>31</v>
      </c>
      <c r="N105" s="360" t="s">
        <v>92</v>
      </c>
      <c r="O105" s="360" t="s">
        <v>31</v>
      </c>
      <c r="P105" s="371">
        <v>4</v>
      </c>
      <c r="Q105" s="371">
        <v>5</v>
      </c>
      <c r="R105" s="371">
        <v>4</v>
      </c>
      <c r="S105" s="371">
        <v>5</v>
      </c>
      <c r="T105" s="371">
        <v>4</v>
      </c>
      <c r="U105" s="361" t="s">
        <v>88</v>
      </c>
      <c r="V105" s="361" t="s">
        <v>89</v>
      </c>
      <c r="W105" s="361" t="s">
        <v>89</v>
      </c>
      <c r="X105" s="361" t="s">
        <v>89</v>
      </c>
      <c r="Y105" s="361"/>
      <c r="Z105" s="361"/>
      <c r="AA105" s="361"/>
      <c r="AB105" s="361"/>
      <c r="AC105" s="361"/>
    </row>
    <row r="106" spans="1:29" s="362" customFormat="1" ht="30" x14ac:dyDescent="0.25">
      <c r="A106" s="360">
        <v>92</v>
      </c>
      <c r="B106" s="360" t="s">
        <v>1491</v>
      </c>
      <c r="C106" s="360">
        <v>1325411</v>
      </c>
      <c r="D106" s="360" t="s">
        <v>81</v>
      </c>
      <c r="E106" s="375" t="s">
        <v>133</v>
      </c>
      <c r="F106" s="360">
        <v>2138</v>
      </c>
      <c r="G106" s="360" t="s">
        <v>83</v>
      </c>
      <c r="H106" s="360" t="s">
        <v>1380</v>
      </c>
      <c r="I106" s="375" t="s">
        <v>134</v>
      </c>
      <c r="J106" s="360" t="s">
        <v>135</v>
      </c>
      <c r="K106" s="360"/>
      <c r="L106" s="360" t="s">
        <v>136</v>
      </c>
      <c r="M106" s="360" t="s">
        <v>30</v>
      </c>
      <c r="N106" s="360" t="s">
        <v>26</v>
      </c>
      <c r="O106" s="360" t="s">
        <v>30</v>
      </c>
      <c r="P106" s="371">
        <v>5</v>
      </c>
      <c r="Q106" s="371">
        <v>5</v>
      </c>
      <c r="R106" s="371">
        <v>5</v>
      </c>
      <c r="S106" s="371">
        <v>5</v>
      </c>
      <c r="T106" s="371">
        <v>5</v>
      </c>
      <c r="U106" s="361" t="s">
        <v>88</v>
      </c>
      <c r="V106" s="361" t="s">
        <v>88</v>
      </c>
      <c r="W106" s="361" t="s">
        <v>89</v>
      </c>
      <c r="X106" s="361" t="s">
        <v>89</v>
      </c>
      <c r="Y106" s="361"/>
      <c r="Z106" s="361"/>
      <c r="AA106" s="361"/>
      <c r="AB106" s="361"/>
      <c r="AC106" s="361"/>
    </row>
    <row r="107" spans="1:29" s="362" customFormat="1" ht="30" x14ac:dyDescent="0.25">
      <c r="A107" s="360">
        <v>93</v>
      </c>
      <c r="B107" s="360" t="s">
        <v>1492</v>
      </c>
      <c r="C107" s="360">
        <v>1324880</v>
      </c>
      <c r="D107" s="360" t="s">
        <v>81</v>
      </c>
      <c r="E107" s="375" t="s">
        <v>224</v>
      </c>
      <c r="F107" s="360">
        <v>19006</v>
      </c>
      <c r="G107" s="360" t="s">
        <v>83</v>
      </c>
      <c r="H107" s="360" t="s">
        <v>1380</v>
      </c>
      <c r="I107" s="375"/>
      <c r="J107" s="360" t="s">
        <v>225</v>
      </c>
      <c r="K107" s="360" t="s">
        <v>226</v>
      </c>
      <c r="L107" s="360" t="s">
        <v>1493</v>
      </c>
      <c r="M107" s="360" t="s">
        <v>30</v>
      </c>
      <c r="N107" s="360" t="s">
        <v>92</v>
      </c>
      <c r="O107" s="360" t="s">
        <v>30</v>
      </c>
      <c r="P107" s="371"/>
      <c r="Q107" s="371"/>
      <c r="R107" s="371"/>
      <c r="S107" s="371"/>
      <c r="T107" s="371"/>
      <c r="U107" s="361" t="s">
        <v>88</v>
      </c>
      <c r="V107" s="361" t="s">
        <v>89</v>
      </c>
      <c r="W107" s="361" t="s">
        <v>89</v>
      </c>
      <c r="X107" s="361" t="s">
        <v>89</v>
      </c>
      <c r="Y107" s="361"/>
      <c r="Z107" s="361"/>
      <c r="AA107" s="361"/>
      <c r="AB107" s="361"/>
      <c r="AC107" s="361"/>
    </row>
    <row r="108" spans="1:29" s="362" customFormat="1" ht="30" x14ac:dyDescent="0.25">
      <c r="A108" s="360">
        <v>94</v>
      </c>
      <c r="B108" s="360" t="s">
        <v>1492</v>
      </c>
      <c r="C108" s="360">
        <v>1325407</v>
      </c>
      <c r="D108" s="360" t="s">
        <v>81</v>
      </c>
      <c r="E108" s="375" t="s">
        <v>179</v>
      </c>
      <c r="F108" s="360">
        <v>10200029</v>
      </c>
      <c r="G108" s="360" t="s">
        <v>100</v>
      </c>
      <c r="H108" s="360" t="s">
        <v>1380</v>
      </c>
      <c r="I108" s="375"/>
      <c r="J108" s="360"/>
      <c r="K108" s="360"/>
      <c r="L108" s="360" t="s">
        <v>94</v>
      </c>
      <c r="M108" s="360" t="s">
        <v>74</v>
      </c>
      <c r="N108" s="360" t="s">
        <v>92</v>
      </c>
      <c r="O108" s="360" t="s">
        <v>74</v>
      </c>
      <c r="P108" s="371">
        <v>4</v>
      </c>
      <c r="Q108" s="371">
        <v>5</v>
      </c>
      <c r="R108" s="371">
        <v>5</v>
      </c>
      <c r="S108" s="371">
        <v>4</v>
      </c>
      <c r="T108" s="371">
        <v>5</v>
      </c>
      <c r="U108" s="361" t="s">
        <v>88</v>
      </c>
      <c r="V108" s="361" t="s">
        <v>88</v>
      </c>
      <c r="W108" s="361" t="s">
        <v>89</v>
      </c>
      <c r="X108" s="361" t="s">
        <v>88</v>
      </c>
      <c r="Y108" s="361"/>
      <c r="Z108" s="361"/>
      <c r="AA108" s="361"/>
      <c r="AB108" s="361"/>
      <c r="AC108" s="361"/>
    </row>
    <row r="109" spans="1:29" s="362" customFormat="1" ht="60" x14ac:dyDescent="0.25">
      <c r="A109" s="360">
        <v>95</v>
      </c>
      <c r="B109" s="360" t="s">
        <v>1492</v>
      </c>
      <c r="C109" s="360">
        <v>1324878</v>
      </c>
      <c r="D109" s="360" t="s">
        <v>81</v>
      </c>
      <c r="E109" s="375" t="s">
        <v>180</v>
      </c>
      <c r="F109" s="360">
        <v>2292</v>
      </c>
      <c r="G109" s="360" t="s">
        <v>83</v>
      </c>
      <c r="H109" s="360" t="s">
        <v>1380</v>
      </c>
      <c r="I109" s="375" t="s">
        <v>181</v>
      </c>
      <c r="J109" s="360" t="s">
        <v>182</v>
      </c>
      <c r="K109" s="360"/>
      <c r="L109" s="360" t="s">
        <v>87</v>
      </c>
      <c r="M109" s="360" t="s">
        <v>74</v>
      </c>
      <c r="N109" s="360" t="s">
        <v>92</v>
      </c>
      <c r="O109" s="360" t="s">
        <v>74</v>
      </c>
      <c r="P109" s="371">
        <v>5</v>
      </c>
      <c r="Q109" s="371">
        <v>5</v>
      </c>
      <c r="R109" s="371">
        <v>5</v>
      </c>
      <c r="S109" s="371">
        <v>5</v>
      </c>
      <c r="T109" s="371">
        <v>5</v>
      </c>
      <c r="U109" s="361" t="s">
        <v>88</v>
      </c>
      <c r="V109" s="361" t="s">
        <v>89</v>
      </c>
      <c r="W109" s="361" t="s">
        <v>89</v>
      </c>
      <c r="X109" s="361" t="s">
        <v>89</v>
      </c>
      <c r="Y109" s="361"/>
      <c r="Z109" s="361"/>
      <c r="AA109" s="361"/>
      <c r="AB109" s="361"/>
      <c r="AC109" s="361"/>
    </row>
    <row r="110" spans="1:29" s="362" customFormat="1" ht="30" x14ac:dyDescent="0.25">
      <c r="A110" s="360">
        <v>96</v>
      </c>
      <c r="B110" s="360" t="s">
        <v>1492</v>
      </c>
      <c r="C110" s="360">
        <v>1324943</v>
      </c>
      <c r="D110" s="360" t="s">
        <v>81</v>
      </c>
      <c r="E110" s="375" t="s">
        <v>148</v>
      </c>
      <c r="F110" s="360">
        <v>14798</v>
      </c>
      <c r="G110" s="360" t="s">
        <v>83</v>
      </c>
      <c r="H110" s="360" t="s">
        <v>1380</v>
      </c>
      <c r="I110" s="375" t="s">
        <v>149</v>
      </c>
      <c r="J110" s="360" t="s">
        <v>150</v>
      </c>
      <c r="K110" s="360"/>
      <c r="L110" s="360"/>
      <c r="M110" s="360" t="s">
        <v>74</v>
      </c>
      <c r="N110" s="360" t="s">
        <v>92</v>
      </c>
      <c r="O110" s="360" t="s">
        <v>74</v>
      </c>
      <c r="P110" s="371">
        <v>4</v>
      </c>
      <c r="Q110" s="371">
        <v>4</v>
      </c>
      <c r="R110" s="371">
        <v>4</v>
      </c>
      <c r="S110" s="371">
        <v>4</v>
      </c>
      <c r="T110" s="371">
        <v>4</v>
      </c>
      <c r="U110" s="361" t="s">
        <v>88</v>
      </c>
      <c r="V110" s="361" t="s">
        <v>89</v>
      </c>
      <c r="W110" s="361" t="s">
        <v>89</v>
      </c>
      <c r="X110" s="361" t="s">
        <v>89</v>
      </c>
      <c r="Y110" s="361"/>
      <c r="Z110" s="361"/>
      <c r="AA110" s="361"/>
      <c r="AB110" s="361"/>
      <c r="AC110" s="361"/>
    </row>
    <row r="111" spans="1:29" s="362" customFormat="1" ht="45" x14ac:dyDescent="0.25">
      <c r="A111" s="360">
        <v>97</v>
      </c>
      <c r="B111" s="360" t="s">
        <v>1492</v>
      </c>
      <c r="C111" s="360">
        <v>1325249</v>
      </c>
      <c r="D111" s="360" t="s">
        <v>81</v>
      </c>
      <c r="E111" s="375" t="s">
        <v>159</v>
      </c>
      <c r="F111" s="360">
        <v>10372</v>
      </c>
      <c r="G111" s="360" t="s">
        <v>83</v>
      </c>
      <c r="H111" s="360" t="s">
        <v>1380</v>
      </c>
      <c r="I111" s="375"/>
      <c r="J111" s="360"/>
      <c r="K111" s="360"/>
      <c r="L111" s="360" t="s">
        <v>160</v>
      </c>
      <c r="M111" s="360" t="s">
        <v>31</v>
      </c>
      <c r="N111" s="360" t="s">
        <v>92</v>
      </c>
      <c r="O111" s="360" t="s">
        <v>31</v>
      </c>
      <c r="P111" s="371">
        <v>5</v>
      </c>
      <c r="Q111" s="371">
        <v>5</v>
      </c>
      <c r="R111" s="371">
        <v>5</v>
      </c>
      <c r="S111" s="371">
        <v>5</v>
      </c>
      <c r="T111" s="371">
        <v>5</v>
      </c>
      <c r="U111" s="361" t="s">
        <v>88</v>
      </c>
      <c r="V111" s="361" t="s">
        <v>89</v>
      </c>
      <c r="W111" s="361" t="s">
        <v>89</v>
      </c>
      <c r="X111" s="361" t="s">
        <v>89</v>
      </c>
      <c r="Y111" s="361" t="s">
        <v>512</v>
      </c>
      <c r="Z111" s="361"/>
      <c r="AA111" s="361"/>
      <c r="AB111" s="361"/>
      <c r="AC111" s="361"/>
    </row>
    <row r="112" spans="1:29" s="362" customFormat="1" ht="45" x14ac:dyDescent="0.25">
      <c r="A112" s="360">
        <v>98</v>
      </c>
      <c r="B112" s="360" t="s">
        <v>1431</v>
      </c>
      <c r="C112" s="360">
        <v>1333302</v>
      </c>
      <c r="D112" s="360" t="s">
        <v>81</v>
      </c>
      <c r="E112" s="375" t="s">
        <v>305</v>
      </c>
      <c r="F112" s="360">
        <v>19042</v>
      </c>
      <c r="G112" s="360" t="s">
        <v>83</v>
      </c>
      <c r="H112" s="360" t="s">
        <v>1380</v>
      </c>
      <c r="I112" s="375"/>
      <c r="J112" s="360" t="s">
        <v>306</v>
      </c>
      <c r="K112" s="360" t="s">
        <v>307</v>
      </c>
      <c r="L112" s="360" t="s">
        <v>308</v>
      </c>
      <c r="M112" s="360" t="s">
        <v>31</v>
      </c>
      <c r="N112" s="360" t="s">
        <v>92</v>
      </c>
      <c r="O112" s="360" t="s">
        <v>31</v>
      </c>
      <c r="P112" s="371">
        <v>5</v>
      </c>
      <c r="Q112" s="371">
        <v>5</v>
      </c>
      <c r="R112" s="371">
        <v>5</v>
      </c>
      <c r="S112" s="371">
        <v>5</v>
      </c>
      <c r="T112" s="371">
        <v>5</v>
      </c>
      <c r="U112" s="361" t="s">
        <v>88</v>
      </c>
      <c r="V112" s="361" t="s">
        <v>89</v>
      </c>
      <c r="W112" s="361" t="s">
        <v>89</v>
      </c>
      <c r="X112" s="361" t="s">
        <v>89</v>
      </c>
      <c r="Y112" s="361"/>
      <c r="Z112" s="361"/>
      <c r="AA112" s="361"/>
      <c r="AB112" s="361"/>
      <c r="AC112" s="361"/>
    </row>
    <row r="113" spans="1:29" s="362" customFormat="1" ht="60" x14ac:dyDescent="0.25">
      <c r="A113" s="360">
        <v>99</v>
      </c>
      <c r="B113" s="360" t="s">
        <v>1470</v>
      </c>
      <c r="C113" s="360">
        <v>1324732</v>
      </c>
      <c r="D113" s="360" t="s">
        <v>81</v>
      </c>
      <c r="E113" s="375" t="s">
        <v>270</v>
      </c>
      <c r="F113" s="360">
        <v>7016</v>
      </c>
      <c r="G113" s="360" t="s">
        <v>83</v>
      </c>
      <c r="H113" s="360" t="s">
        <v>1380</v>
      </c>
      <c r="I113" s="375" t="s">
        <v>271</v>
      </c>
      <c r="J113" s="360"/>
      <c r="K113" s="360"/>
      <c r="L113" s="360" t="s">
        <v>272</v>
      </c>
      <c r="M113" s="360" t="s">
        <v>31</v>
      </c>
      <c r="N113" s="360" t="s">
        <v>92</v>
      </c>
      <c r="O113" s="360" t="s">
        <v>31</v>
      </c>
      <c r="P113" s="371">
        <v>4</v>
      </c>
      <c r="Q113" s="371">
        <v>4</v>
      </c>
      <c r="R113" s="371">
        <v>4</v>
      </c>
      <c r="S113" s="371">
        <v>4</v>
      </c>
      <c r="T113" s="371">
        <v>4</v>
      </c>
      <c r="U113" s="361" t="s">
        <v>88</v>
      </c>
      <c r="V113" s="361" t="s">
        <v>88</v>
      </c>
      <c r="W113" s="361" t="s">
        <v>89</v>
      </c>
      <c r="X113" s="361" t="s">
        <v>88</v>
      </c>
      <c r="Y113" s="361" t="s">
        <v>1057</v>
      </c>
      <c r="Z113" s="361"/>
      <c r="AA113" s="361"/>
      <c r="AB113" s="361"/>
      <c r="AC113" s="361"/>
    </row>
    <row r="114" spans="1:29" s="362" customFormat="1" ht="30" x14ac:dyDescent="0.25">
      <c r="A114" s="360">
        <v>100</v>
      </c>
      <c r="B114" s="360" t="s">
        <v>1431</v>
      </c>
      <c r="C114" s="360">
        <v>1331896</v>
      </c>
      <c r="D114" s="360" t="s">
        <v>81</v>
      </c>
      <c r="E114" s="375" t="s">
        <v>112</v>
      </c>
      <c r="F114" s="360">
        <v>2304</v>
      </c>
      <c r="G114" s="360" t="s">
        <v>83</v>
      </c>
      <c r="H114" s="360" t="s">
        <v>1380</v>
      </c>
      <c r="I114" s="375"/>
      <c r="J114" s="360" t="s">
        <v>113</v>
      </c>
      <c r="K114" s="360"/>
      <c r="L114" s="360" t="s">
        <v>114</v>
      </c>
      <c r="M114" s="360" t="s">
        <v>30</v>
      </c>
      <c r="N114" s="360" t="s">
        <v>92</v>
      </c>
      <c r="O114" s="360" t="s">
        <v>30</v>
      </c>
      <c r="P114" s="371">
        <v>5</v>
      </c>
      <c r="Q114" s="371">
        <v>5</v>
      </c>
      <c r="R114" s="371">
        <v>5</v>
      </c>
      <c r="S114" s="371">
        <v>5</v>
      </c>
      <c r="T114" s="371">
        <v>5</v>
      </c>
      <c r="U114" s="361" t="s">
        <v>88</v>
      </c>
      <c r="V114" s="361" t="s">
        <v>89</v>
      </c>
      <c r="W114" s="361" t="s">
        <v>89</v>
      </c>
      <c r="X114" s="361" t="s">
        <v>89</v>
      </c>
      <c r="Y114" s="361"/>
      <c r="Z114" s="361"/>
      <c r="AA114" s="361"/>
      <c r="AB114" s="361"/>
      <c r="AC114" s="361"/>
    </row>
    <row r="115" spans="1:29" s="362" customFormat="1" ht="30" x14ac:dyDescent="0.25">
      <c r="A115" s="360">
        <v>101</v>
      </c>
      <c r="B115" s="360" t="s">
        <v>1431</v>
      </c>
      <c r="C115" s="360">
        <v>1333348</v>
      </c>
      <c r="D115" s="360" t="s">
        <v>81</v>
      </c>
      <c r="E115" s="375" t="s">
        <v>1494</v>
      </c>
      <c r="F115" s="360">
        <v>8713</v>
      </c>
      <c r="G115" s="360" t="s">
        <v>83</v>
      </c>
      <c r="H115" s="360" t="s">
        <v>1380</v>
      </c>
      <c r="I115" s="375" t="s">
        <v>208</v>
      </c>
      <c r="J115" s="360" t="s">
        <v>274</v>
      </c>
      <c r="K115" s="360" t="s">
        <v>1495</v>
      </c>
      <c r="L115" s="360" t="s">
        <v>275</v>
      </c>
      <c r="M115" s="360" t="s">
        <v>32</v>
      </c>
      <c r="N115" s="360" t="s">
        <v>92</v>
      </c>
      <c r="O115" s="360" t="s">
        <v>32</v>
      </c>
      <c r="P115" s="371">
        <v>5</v>
      </c>
      <c r="Q115" s="371">
        <v>5</v>
      </c>
      <c r="R115" s="371">
        <v>5</v>
      </c>
      <c r="S115" s="371">
        <v>5</v>
      </c>
      <c r="T115" s="371">
        <v>5</v>
      </c>
      <c r="U115" s="361" t="s">
        <v>88</v>
      </c>
      <c r="V115" s="361" t="s">
        <v>89</v>
      </c>
      <c r="W115" s="361" t="s">
        <v>89</v>
      </c>
      <c r="X115" s="361" t="s">
        <v>89</v>
      </c>
      <c r="Y115" s="361"/>
      <c r="Z115" s="361"/>
      <c r="AA115" s="361"/>
      <c r="AB115" s="361"/>
      <c r="AC115" s="361"/>
    </row>
    <row r="116" spans="1:29" s="362" customFormat="1" ht="60" x14ac:dyDescent="0.25">
      <c r="A116" s="360">
        <v>102</v>
      </c>
      <c r="B116" s="360" t="s">
        <v>1431</v>
      </c>
      <c r="C116" s="360">
        <v>1333307</v>
      </c>
      <c r="D116" s="360" t="s">
        <v>81</v>
      </c>
      <c r="E116" s="375" t="s">
        <v>312</v>
      </c>
      <c r="F116" s="360">
        <v>7792</v>
      </c>
      <c r="G116" s="360" t="s">
        <v>83</v>
      </c>
      <c r="H116" s="360" t="s">
        <v>1380</v>
      </c>
      <c r="I116" s="375" t="s">
        <v>313</v>
      </c>
      <c r="J116" s="360" t="s">
        <v>314</v>
      </c>
      <c r="K116" s="360"/>
      <c r="L116" s="360" t="s">
        <v>315</v>
      </c>
      <c r="M116" s="360" t="s">
        <v>31</v>
      </c>
      <c r="N116" s="360" t="s">
        <v>92</v>
      </c>
      <c r="O116" s="360" t="s">
        <v>31</v>
      </c>
      <c r="P116" s="371">
        <v>5</v>
      </c>
      <c r="Q116" s="371">
        <v>5</v>
      </c>
      <c r="R116" s="371">
        <v>5</v>
      </c>
      <c r="S116" s="371">
        <v>5</v>
      </c>
      <c r="T116" s="371">
        <v>5</v>
      </c>
      <c r="U116" s="361" t="s">
        <v>88</v>
      </c>
      <c r="V116" s="361" t="s">
        <v>89</v>
      </c>
      <c r="W116" s="361" t="s">
        <v>89</v>
      </c>
      <c r="X116" s="361" t="s">
        <v>89</v>
      </c>
      <c r="Y116" s="361"/>
      <c r="Z116" s="361"/>
      <c r="AA116" s="361"/>
      <c r="AB116" s="361"/>
      <c r="AC116" s="361"/>
    </row>
    <row r="117" spans="1:29" s="362" customFormat="1" ht="45" x14ac:dyDescent="0.25">
      <c r="A117" s="360">
        <v>103</v>
      </c>
      <c r="B117" s="360" t="s">
        <v>1431</v>
      </c>
      <c r="C117" s="360">
        <v>1333311</v>
      </c>
      <c r="D117" s="360" t="s">
        <v>81</v>
      </c>
      <c r="E117" s="375" t="s">
        <v>99</v>
      </c>
      <c r="F117" s="360">
        <v>10200354</v>
      </c>
      <c r="G117" s="360" t="s">
        <v>100</v>
      </c>
      <c r="H117" s="360" t="s">
        <v>1380</v>
      </c>
      <c r="I117" s="375"/>
      <c r="J117" s="360"/>
      <c r="K117" s="360"/>
      <c r="L117" s="360" t="s">
        <v>91</v>
      </c>
      <c r="M117" s="360" t="s">
        <v>31</v>
      </c>
      <c r="N117" s="360" t="s">
        <v>92</v>
      </c>
      <c r="O117" s="360" t="s">
        <v>31</v>
      </c>
      <c r="P117" s="371">
        <v>5</v>
      </c>
      <c r="Q117" s="371">
        <v>5</v>
      </c>
      <c r="R117" s="371">
        <v>5</v>
      </c>
      <c r="S117" s="371">
        <v>5</v>
      </c>
      <c r="T117" s="371">
        <v>5</v>
      </c>
      <c r="U117" s="361" t="s">
        <v>88</v>
      </c>
      <c r="V117" s="361" t="s">
        <v>89</v>
      </c>
      <c r="W117" s="361" t="s">
        <v>89</v>
      </c>
      <c r="X117" s="361" t="s">
        <v>89</v>
      </c>
      <c r="Y117" s="361"/>
      <c r="Z117" s="361"/>
      <c r="AA117" s="361"/>
      <c r="AB117" s="361"/>
      <c r="AC117" s="361"/>
    </row>
    <row r="118" spans="1:29" s="362" customFormat="1" ht="45" x14ac:dyDescent="0.25">
      <c r="A118" s="360">
        <v>104</v>
      </c>
      <c r="B118" s="360" t="s">
        <v>1431</v>
      </c>
      <c r="C118" s="360">
        <v>1333344</v>
      </c>
      <c r="D118" s="360" t="s">
        <v>81</v>
      </c>
      <c r="E118" s="375" t="s">
        <v>235</v>
      </c>
      <c r="F118" s="360">
        <v>10343058</v>
      </c>
      <c r="G118" s="360" t="s">
        <v>100</v>
      </c>
      <c r="H118" s="360" t="s">
        <v>1380</v>
      </c>
      <c r="I118" s="375"/>
      <c r="J118" s="360"/>
      <c r="K118" s="360"/>
      <c r="L118" s="360"/>
      <c r="M118" s="360" t="s">
        <v>31</v>
      </c>
      <c r="N118" s="360" t="s">
        <v>92</v>
      </c>
      <c r="O118" s="360" t="s">
        <v>31</v>
      </c>
      <c r="P118" s="371">
        <v>5</v>
      </c>
      <c r="Q118" s="371">
        <v>5</v>
      </c>
      <c r="R118" s="371">
        <v>5</v>
      </c>
      <c r="S118" s="371">
        <v>5</v>
      </c>
      <c r="T118" s="371">
        <v>5</v>
      </c>
      <c r="U118" s="361" t="s">
        <v>88</v>
      </c>
      <c r="V118" s="361" t="s">
        <v>89</v>
      </c>
      <c r="W118" s="361" t="s">
        <v>89</v>
      </c>
      <c r="X118" s="361" t="s">
        <v>89</v>
      </c>
      <c r="Y118" s="361"/>
      <c r="Z118" s="361"/>
      <c r="AA118" s="361"/>
      <c r="AB118" s="361"/>
      <c r="AC118" s="361"/>
    </row>
    <row r="119" spans="1:29" s="362" customFormat="1" ht="30" x14ac:dyDescent="0.25">
      <c r="A119" s="360">
        <v>105</v>
      </c>
      <c r="B119" s="360" t="s">
        <v>1431</v>
      </c>
      <c r="C119" s="360">
        <v>1331894</v>
      </c>
      <c r="D119" s="360" t="s">
        <v>81</v>
      </c>
      <c r="E119" s="375" t="s">
        <v>145</v>
      </c>
      <c r="F119" s="360">
        <v>10338149</v>
      </c>
      <c r="G119" s="360" t="s">
        <v>100</v>
      </c>
      <c r="H119" s="360" t="s">
        <v>1380</v>
      </c>
      <c r="I119" s="375" t="s">
        <v>146</v>
      </c>
      <c r="J119" s="360"/>
      <c r="K119" s="360" t="s">
        <v>1496</v>
      </c>
      <c r="L119" s="360" t="s">
        <v>147</v>
      </c>
      <c r="M119" s="360" t="s">
        <v>32</v>
      </c>
      <c r="N119" s="360" t="s">
        <v>92</v>
      </c>
      <c r="O119" s="360" t="s">
        <v>32</v>
      </c>
      <c r="P119" s="371">
        <v>5</v>
      </c>
      <c r="Q119" s="371">
        <v>5</v>
      </c>
      <c r="R119" s="371">
        <v>5</v>
      </c>
      <c r="S119" s="371">
        <v>5</v>
      </c>
      <c r="T119" s="371">
        <v>5</v>
      </c>
      <c r="U119" s="361" t="s">
        <v>88</v>
      </c>
      <c r="V119" s="361" t="s">
        <v>89</v>
      </c>
      <c r="W119" s="361" t="s">
        <v>89</v>
      </c>
      <c r="X119" s="361" t="s">
        <v>89</v>
      </c>
      <c r="Y119" s="361"/>
      <c r="Z119" s="361"/>
      <c r="AA119" s="361"/>
      <c r="AB119" s="361"/>
      <c r="AC119" s="361"/>
    </row>
    <row r="120" spans="1:29" s="362" customFormat="1" ht="30" x14ac:dyDescent="0.25">
      <c r="A120" s="360">
        <v>106</v>
      </c>
      <c r="B120" s="360" t="s">
        <v>1431</v>
      </c>
      <c r="C120" s="360">
        <v>1331962</v>
      </c>
      <c r="D120" s="360" t="s">
        <v>81</v>
      </c>
      <c r="E120" s="375" t="s">
        <v>266</v>
      </c>
      <c r="F120" s="360">
        <v>13540</v>
      </c>
      <c r="G120" s="360" t="s">
        <v>83</v>
      </c>
      <c r="H120" s="360" t="s">
        <v>1380</v>
      </c>
      <c r="I120" s="375"/>
      <c r="J120" s="360" t="s">
        <v>1497</v>
      </c>
      <c r="K120" s="360" t="s">
        <v>1498</v>
      </c>
      <c r="L120" s="360" t="s">
        <v>1499</v>
      </c>
      <c r="M120" s="360" t="s">
        <v>32</v>
      </c>
      <c r="N120" s="360" t="s">
        <v>92</v>
      </c>
      <c r="O120" s="360" t="s">
        <v>32</v>
      </c>
      <c r="P120" s="371">
        <v>4</v>
      </c>
      <c r="Q120" s="371">
        <v>4</v>
      </c>
      <c r="R120" s="371">
        <v>4</v>
      </c>
      <c r="S120" s="371">
        <v>4</v>
      </c>
      <c r="T120" s="371">
        <v>4</v>
      </c>
      <c r="U120" s="361" t="s">
        <v>88</v>
      </c>
      <c r="V120" s="361" t="s">
        <v>89</v>
      </c>
      <c r="W120" s="361" t="s">
        <v>89</v>
      </c>
      <c r="X120" s="361" t="s">
        <v>89</v>
      </c>
      <c r="Y120" s="361"/>
      <c r="Z120" s="361"/>
      <c r="AA120" s="361"/>
      <c r="AB120" s="361"/>
      <c r="AC120" s="361"/>
    </row>
    <row r="121" spans="1:29" s="362" customFormat="1" ht="45" x14ac:dyDescent="0.25">
      <c r="A121" s="360">
        <v>107</v>
      </c>
      <c r="B121" s="360" t="s">
        <v>1431</v>
      </c>
      <c r="C121" s="360">
        <v>1333346</v>
      </c>
      <c r="D121" s="360" t="s">
        <v>81</v>
      </c>
      <c r="E121" s="375" t="s">
        <v>246</v>
      </c>
      <c r="F121" s="360">
        <v>19040</v>
      </c>
      <c r="G121" s="360" t="s">
        <v>83</v>
      </c>
      <c r="H121" s="360" t="s">
        <v>1380</v>
      </c>
      <c r="I121" s="375"/>
      <c r="J121" s="360" t="s">
        <v>247</v>
      </c>
      <c r="K121" s="360" t="s">
        <v>248</v>
      </c>
      <c r="L121" s="360" t="s">
        <v>1500</v>
      </c>
      <c r="M121" s="360" t="s">
        <v>31</v>
      </c>
      <c r="N121" s="360" t="s">
        <v>92</v>
      </c>
      <c r="O121" s="360" t="s">
        <v>31</v>
      </c>
      <c r="P121" s="371">
        <v>5</v>
      </c>
      <c r="Q121" s="371">
        <v>5</v>
      </c>
      <c r="R121" s="371">
        <v>5</v>
      </c>
      <c r="S121" s="371">
        <v>5</v>
      </c>
      <c r="T121" s="371">
        <v>5</v>
      </c>
      <c r="U121" s="361" t="s">
        <v>88</v>
      </c>
      <c r="V121" s="361" t="s">
        <v>89</v>
      </c>
      <c r="W121" s="361" t="s">
        <v>89</v>
      </c>
      <c r="X121" s="361" t="s">
        <v>89</v>
      </c>
      <c r="Y121" s="361"/>
      <c r="Z121" s="361"/>
      <c r="AA121" s="361"/>
      <c r="AB121" s="361"/>
      <c r="AC121" s="361"/>
    </row>
    <row r="122" spans="1:29" s="362" customFormat="1" ht="30" x14ac:dyDescent="0.25">
      <c r="A122" s="360">
        <v>108</v>
      </c>
      <c r="B122" s="360" t="s">
        <v>1431</v>
      </c>
      <c r="C122" s="360">
        <v>1331900</v>
      </c>
      <c r="D122" s="360" t="s">
        <v>81</v>
      </c>
      <c r="E122" s="375" t="s">
        <v>289</v>
      </c>
      <c r="F122" s="360">
        <v>1047</v>
      </c>
      <c r="G122" s="360" t="s">
        <v>83</v>
      </c>
      <c r="H122" s="360" t="s">
        <v>1380</v>
      </c>
      <c r="I122" s="375"/>
      <c r="J122" s="360"/>
      <c r="K122" s="360"/>
      <c r="L122" s="360" t="s">
        <v>140</v>
      </c>
      <c r="M122" s="360" t="s">
        <v>30</v>
      </c>
      <c r="N122" s="360" t="s">
        <v>92</v>
      </c>
      <c r="O122" s="360" t="s">
        <v>30</v>
      </c>
      <c r="P122" s="371">
        <v>4</v>
      </c>
      <c r="Q122" s="371">
        <v>4</v>
      </c>
      <c r="R122" s="371">
        <v>4</v>
      </c>
      <c r="S122" s="371">
        <v>4</v>
      </c>
      <c r="T122" s="371">
        <v>4</v>
      </c>
      <c r="U122" s="361" t="s">
        <v>88</v>
      </c>
      <c r="V122" s="361" t="s">
        <v>88</v>
      </c>
      <c r="W122" s="361" t="s">
        <v>89</v>
      </c>
      <c r="X122" s="361" t="s">
        <v>89</v>
      </c>
      <c r="Y122" s="361"/>
      <c r="Z122" s="361"/>
      <c r="AA122" s="361"/>
      <c r="AB122" s="361"/>
      <c r="AC122" s="361"/>
    </row>
    <row r="123" spans="1:29" s="362" customFormat="1" ht="30" x14ac:dyDescent="0.25">
      <c r="A123" s="360">
        <v>109</v>
      </c>
      <c r="B123" s="360" t="s">
        <v>1463</v>
      </c>
      <c r="C123" s="360">
        <v>1333516</v>
      </c>
      <c r="D123" s="360" t="s">
        <v>81</v>
      </c>
      <c r="E123" s="375" t="s">
        <v>553</v>
      </c>
      <c r="F123" s="360">
        <v>9953</v>
      </c>
      <c r="G123" s="360" t="s">
        <v>83</v>
      </c>
      <c r="H123" s="360" t="s">
        <v>1380</v>
      </c>
      <c r="I123" s="375" t="s">
        <v>331</v>
      </c>
      <c r="J123" s="360" t="s">
        <v>554</v>
      </c>
      <c r="K123" s="360"/>
      <c r="L123" s="360" t="s">
        <v>555</v>
      </c>
      <c r="M123" s="360" t="s">
        <v>30</v>
      </c>
      <c r="N123" s="360" t="s">
        <v>92</v>
      </c>
      <c r="O123" s="360" t="s">
        <v>30</v>
      </c>
      <c r="P123" s="371">
        <v>5</v>
      </c>
      <c r="Q123" s="371">
        <v>5</v>
      </c>
      <c r="R123" s="371">
        <v>5</v>
      </c>
      <c r="S123" s="371">
        <v>5</v>
      </c>
      <c r="T123" s="371">
        <v>5</v>
      </c>
      <c r="U123" s="361" t="s">
        <v>88</v>
      </c>
      <c r="V123" s="361" t="s">
        <v>89</v>
      </c>
      <c r="W123" s="361" t="s">
        <v>89</v>
      </c>
      <c r="X123" s="361" t="s">
        <v>89</v>
      </c>
      <c r="Y123" s="361"/>
      <c r="Z123" s="361"/>
      <c r="AA123" s="361"/>
      <c r="AB123" s="361"/>
      <c r="AC123" s="361"/>
    </row>
    <row r="124" spans="1:29" s="362" customFormat="1" ht="45" x14ac:dyDescent="0.25">
      <c r="A124" s="360">
        <v>110</v>
      </c>
      <c r="B124" s="360" t="s">
        <v>1431</v>
      </c>
      <c r="C124" s="360">
        <v>1333237</v>
      </c>
      <c r="D124" s="360" t="s">
        <v>81</v>
      </c>
      <c r="E124" s="375" t="s">
        <v>320</v>
      </c>
      <c r="F124" s="360">
        <v>14052</v>
      </c>
      <c r="G124" s="360" t="s">
        <v>83</v>
      </c>
      <c r="H124" s="360" t="s">
        <v>1380</v>
      </c>
      <c r="I124" s="375" t="s">
        <v>321</v>
      </c>
      <c r="J124" s="360" t="s">
        <v>1501</v>
      </c>
      <c r="K124" s="360" t="s">
        <v>1502</v>
      </c>
      <c r="L124" s="360" t="s">
        <v>1503</v>
      </c>
      <c r="M124" s="360" t="s">
        <v>31</v>
      </c>
      <c r="N124" s="360" t="s">
        <v>92</v>
      </c>
      <c r="O124" s="360" t="s">
        <v>31</v>
      </c>
      <c r="P124" s="371">
        <v>5</v>
      </c>
      <c r="Q124" s="371">
        <v>5</v>
      </c>
      <c r="R124" s="371">
        <v>5</v>
      </c>
      <c r="S124" s="371">
        <v>5</v>
      </c>
      <c r="T124" s="371">
        <v>5</v>
      </c>
      <c r="U124" s="361" t="s">
        <v>88</v>
      </c>
      <c r="V124" s="361" t="s">
        <v>89</v>
      </c>
      <c r="W124" s="361" t="s">
        <v>89</v>
      </c>
      <c r="X124" s="361" t="s">
        <v>89</v>
      </c>
      <c r="Y124" s="361"/>
      <c r="Z124" s="361"/>
      <c r="AA124" s="361"/>
      <c r="AB124" s="361"/>
      <c r="AC124" s="361"/>
    </row>
    <row r="125" spans="1:29" s="362" customFormat="1" ht="30" x14ac:dyDescent="0.25">
      <c r="A125" s="360">
        <v>111</v>
      </c>
      <c r="B125" s="360" t="s">
        <v>1463</v>
      </c>
      <c r="C125" s="360">
        <v>1333350</v>
      </c>
      <c r="D125" s="360" t="s">
        <v>81</v>
      </c>
      <c r="E125" s="375" t="s">
        <v>1504</v>
      </c>
      <c r="F125" s="360">
        <v>874</v>
      </c>
      <c r="G125" s="360" t="s">
        <v>83</v>
      </c>
      <c r="H125" s="360" t="s">
        <v>1380</v>
      </c>
      <c r="I125" s="375"/>
      <c r="J125" s="360" t="s">
        <v>1505</v>
      </c>
      <c r="K125" s="360"/>
      <c r="L125" s="360" t="s">
        <v>1506</v>
      </c>
      <c r="M125" s="360" t="s">
        <v>32</v>
      </c>
      <c r="N125" s="360" t="s">
        <v>92</v>
      </c>
      <c r="O125" s="360" t="s">
        <v>32</v>
      </c>
      <c r="P125" s="371">
        <v>5</v>
      </c>
      <c r="Q125" s="371">
        <v>5</v>
      </c>
      <c r="R125" s="371">
        <v>5</v>
      </c>
      <c r="S125" s="371">
        <v>5</v>
      </c>
      <c r="T125" s="371">
        <v>5</v>
      </c>
      <c r="U125" s="361" t="s">
        <v>88</v>
      </c>
      <c r="V125" s="361" t="s">
        <v>89</v>
      </c>
      <c r="W125" s="361" t="s">
        <v>89</v>
      </c>
      <c r="X125" s="361" t="s">
        <v>89</v>
      </c>
      <c r="Y125" s="361"/>
      <c r="Z125" s="361"/>
      <c r="AA125" s="361"/>
      <c r="AB125" s="361"/>
      <c r="AC125" s="361"/>
    </row>
    <row r="126" spans="1:29" s="362" customFormat="1" ht="45" x14ac:dyDescent="0.25">
      <c r="A126" s="360">
        <v>112</v>
      </c>
      <c r="B126" s="360" t="s">
        <v>1463</v>
      </c>
      <c r="C126" s="360">
        <v>1333642</v>
      </c>
      <c r="D126" s="360" t="s">
        <v>81</v>
      </c>
      <c r="E126" s="375" t="s">
        <v>265</v>
      </c>
      <c r="F126" s="360">
        <v>20738</v>
      </c>
      <c r="G126" s="360" t="s">
        <v>83</v>
      </c>
      <c r="H126" s="360" t="s">
        <v>1380</v>
      </c>
      <c r="I126" s="375"/>
      <c r="J126" s="360" t="s">
        <v>1507</v>
      </c>
      <c r="K126" s="360" t="s">
        <v>1508</v>
      </c>
      <c r="L126" s="360" t="s">
        <v>1509</v>
      </c>
      <c r="M126" s="360" t="s">
        <v>31</v>
      </c>
      <c r="N126" s="360" t="s">
        <v>92</v>
      </c>
      <c r="O126" s="360" t="s">
        <v>31</v>
      </c>
      <c r="P126" s="371">
        <v>5</v>
      </c>
      <c r="Q126" s="371">
        <v>5</v>
      </c>
      <c r="R126" s="371">
        <v>5</v>
      </c>
      <c r="S126" s="371">
        <v>5</v>
      </c>
      <c r="T126" s="371">
        <v>5</v>
      </c>
      <c r="U126" s="361" t="s">
        <v>88</v>
      </c>
      <c r="V126" s="361" t="s">
        <v>89</v>
      </c>
      <c r="W126" s="361" t="s">
        <v>89</v>
      </c>
      <c r="X126" s="361" t="s">
        <v>89</v>
      </c>
      <c r="Y126" s="361"/>
      <c r="Z126" s="361"/>
      <c r="AA126" s="361"/>
      <c r="AB126" s="361"/>
      <c r="AC126" s="361"/>
    </row>
    <row r="127" spans="1:29" s="362" customFormat="1" ht="45" x14ac:dyDescent="0.25">
      <c r="A127" s="360">
        <v>113</v>
      </c>
      <c r="B127" s="360" t="s">
        <v>1463</v>
      </c>
      <c r="C127" s="360">
        <v>1333520</v>
      </c>
      <c r="D127" s="360" t="s">
        <v>81</v>
      </c>
      <c r="E127" s="375" t="s">
        <v>249</v>
      </c>
      <c r="F127" s="360">
        <v>1133</v>
      </c>
      <c r="G127" s="360" t="s">
        <v>83</v>
      </c>
      <c r="H127" s="360" t="s">
        <v>1380</v>
      </c>
      <c r="I127" s="375" t="s">
        <v>250</v>
      </c>
      <c r="J127" s="360" t="s">
        <v>1510</v>
      </c>
      <c r="K127" s="360" t="s">
        <v>1511</v>
      </c>
      <c r="L127" s="360" t="s">
        <v>1512</v>
      </c>
      <c r="M127" s="360" t="s">
        <v>34</v>
      </c>
      <c r="N127" s="360" t="s">
        <v>92</v>
      </c>
      <c r="O127" s="360" t="s">
        <v>34</v>
      </c>
      <c r="P127" s="371">
        <v>5</v>
      </c>
      <c r="Q127" s="371">
        <v>5</v>
      </c>
      <c r="R127" s="371">
        <v>5</v>
      </c>
      <c r="S127" s="371">
        <v>5</v>
      </c>
      <c r="T127" s="371">
        <v>5</v>
      </c>
      <c r="U127" s="361" t="s">
        <v>88</v>
      </c>
      <c r="V127" s="361" t="s">
        <v>89</v>
      </c>
      <c r="W127" s="361" t="s">
        <v>89</v>
      </c>
      <c r="X127" s="361" t="s">
        <v>89</v>
      </c>
      <c r="Y127" s="361"/>
      <c r="Z127" s="361"/>
      <c r="AA127" s="361"/>
      <c r="AB127" s="361"/>
      <c r="AC127" s="361"/>
    </row>
    <row r="128" spans="1:29" s="362" customFormat="1" ht="45" x14ac:dyDescent="0.25">
      <c r="A128" s="360">
        <v>114</v>
      </c>
      <c r="B128" s="360" t="s">
        <v>1463</v>
      </c>
      <c r="C128" s="360">
        <v>1333518</v>
      </c>
      <c r="D128" s="360" t="s">
        <v>81</v>
      </c>
      <c r="E128" s="375" t="s">
        <v>236</v>
      </c>
      <c r="F128" s="360">
        <v>2</v>
      </c>
      <c r="G128" s="360" t="s">
        <v>83</v>
      </c>
      <c r="H128" s="360" t="s">
        <v>1380</v>
      </c>
      <c r="I128" s="375" t="s">
        <v>237</v>
      </c>
      <c r="J128" s="360" t="s">
        <v>1513</v>
      </c>
      <c r="K128" s="360" t="s">
        <v>1514</v>
      </c>
      <c r="L128" s="360" t="s">
        <v>1515</v>
      </c>
      <c r="M128" s="360" t="s">
        <v>31</v>
      </c>
      <c r="N128" s="360" t="s">
        <v>92</v>
      </c>
      <c r="O128" s="360" t="s">
        <v>31</v>
      </c>
      <c r="P128" s="371">
        <v>5</v>
      </c>
      <c r="Q128" s="371">
        <v>5</v>
      </c>
      <c r="R128" s="371">
        <v>5</v>
      </c>
      <c r="S128" s="371">
        <v>5</v>
      </c>
      <c r="T128" s="371">
        <v>5</v>
      </c>
      <c r="U128" s="361" t="s">
        <v>88</v>
      </c>
      <c r="V128" s="361" t="s">
        <v>89</v>
      </c>
      <c r="W128" s="361" t="s">
        <v>89</v>
      </c>
      <c r="X128" s="361" t="s">
        <v>89</v>
      </c>
      <c r="Y128" s="361"/>
      <c r="Z128" s="361"/>
      <c r="AA128" s="361"/>
      <c r="AB128" s="361"/>
      <c r="AC128" s="361"/>
    </row>
    <row r="129" spans="1:29" s="362" customFormat="1" ht="45" x14ac:dyDescent="0.25">
      <c r="A129" s="360">
        <v>115</v>
      </c>
      <c r="B129" s="360" t="s">
        <v>1463</v>
      </c>
      <c r="C129" s="360">
        <v>1333514</v>
      </c>
      <c r="D129" s="360" t="s">
        <v>81</v>
      </c>
      <c r="E129" s="375" t="s">
        <v>1516</v>
      </c>
      <c r="F129" s="360">
        <v>1200</v>
      </c>
      <c r="G129" s="360" t="s">
        <v>83</v>
      </c>
      <c r="H129" s="360" t="s">
        <v>1380</v>
      </c>
      <c r="I129" s="375"/>
      <c r="J129" s="360" t="s">
        <v>1517</v>
      </c>
      <c r="K129" s="360" t="s">
        <v>1518</v>
      </c>
      <c r="L129" s="360" t="s">
        <v>227</v>
      </c>
      <c r="M129" s="360" t="s">
        <v>31</v>
      </c>
      <c r="N129" s="360" t="s">
        <v>92</v>
      </c>
      <c r="O129" s="360" t="s">
        <v>31</v>
      </c>
      <c r="P129" s="371">
        <v>5</v>
      </c>
      <c r="Q129" s="371">
        <v>5</v>
      </c>
      <c r="R129" s="371">
        <v>5</v>
      </c>
      <c r="S129" s="371">
        <v>5</v>
      </c>
      <c r="T129" s="371">
        <v>5</v>
      </c>
      <c r="U129" s="361" t="s">
        <v>88</v>
      </c>
      <c r="V129" s="361" t="s">
        <v>89</v>
      </c>
      <c r="W129" s="361" t="s">
        <v>89</v>
      </c>
      <c r="X129" s="361" t="s">
        <v>89</v>
      </c>
      <c r="Y129" s="361"/>
      <c r="Z129" s="361"/>
      <c r="AA129" s="361"/>
      <c r="AB129" s="361"/>
      <c r="AC129" s="361"/>
    </row>
    <row r="130" spans="1:29" s="362" customFormat="1" ht="45" x14ac:dyDescent="0.25">
      <c r="A130" s="360">
        <v>116</v>
      </c>
      <c r="B130" s="360" t="s">
        <v>1463</v>
      </c>
      <c r="C130" s="360">
        <v>1333460</v>
      </c>
      <c r="D130" s="360" t="s">
        <v>81</v>
      </c>
      <c r="E130" s="375" t="s">
        <v>240</v>
      </c>
      <c r="F130" s="360">
        <v>10340597</v>
      </c>
      <c r="G130" s="360" t="s">
        <v>100</v>
      </c>
      <c r="H130" s="360" t="s">
        <v>1380</v>
      </c>
      <c r="I130" s="375"/>
      <c r="J130" s="360"/>
      <c r="K130" s="360" t="s">
        <v>1519</v>
      </c>
      <c r="L130" s="360" t="s">
        <v>1520</v>
      </c>
      <c r="M130" s="360" t="s">
        <v>31</v>
      </c>
      <c r="N130" s="360" t="s">
        <v>92</v>
      </c>
      <c r="O130" s="360" t="s">
        <v>31</v>
      </c>
      <c r="P130" s="371">
        <v>5</v>
      </c>
      <c r="Q130" s="371">
        <v>5</v>
      </c>
      <c r="R130" s="371">
        <v>5</v>
      </c>
      <c r="S130" s="371">
        <v>5</v>
      </c>
      <c r="T130" s="371">
        <v>5</v>
      </c>
      <c r="U130" s="361" t="s">
        <v>88</v>
      </c>
      <c r="V130" s="361" t="s">
        <v>89</v>
      </c>
      <c r="W130" s="361" t="s">
        <v>89</v>
      </c>
      <c r="X130" s="361" t="s">
        <v>89</v>
      </c>
      <c r="Y130" s="361"/>
      <c r="Z130" s="361"/>
      <c r="AA130" s="361"/>
      <c r="AB130" s="361"/>
      <c r="AC130" s="361"/>
    </row>
    <row r="131" spans="1:29" s="362" customFormat="1" ht="45" x14ac:dyDescent="0.25">
      <c r="A131" s="360">
        <v>117</v>
      </c>
      <c r="B131" s="360" t="s">
        <v>1463</v>
      </c>
      <c r="C131" s="360">
        <v>1333512</v>
      </c>
      <c r="D131" s="360" t="s">
        <v>81</v>
      </c>
      <c r="E131" s="375" t="s">
        <v>1521</v>
      </c>
      <c r="F131" s="360">
        <v>10345725</v>
      </c>
      <c r="G131" s="360" t="s">
        <v>100</v>
      </c>
      <c r="H131" s="360" t="s">
        <v>1380</v>
      </c>
      <c r="I131" s="375"/>
      <c r="J131" s="360"/>
      <c r="K131" s="360" t="s">
        <v>1522</v>
      </c>
      <c r="L131" s="360"/>
      <c r="M131" s="360" t="s">
        <v>31</v>
      </c>
      <c r="N131" s="360" t="s">
        <v>92</v>
      </c>
      <c r="O131" s="360" t="s">
        <v>31</v>
      </c>
      <c r="P131" s="371">
        <v>5</v>
      </c>
      <c r="Q131" s="371">
        <v>5</v>
      </c>
      <c r="R131" s="371">
        <v>5</v>
      </c>
      <c r="S131" s="371">
        <v>5</v>
      </c>
      <c r="T131" s="371">
        <v>5</v>
      </c>
      <c r="U131" s="361" t="s">
        <v>88</v>
      </c>
      <c r="V131" s="361" t="s">
        <v>89</v>
      </c>
      <c r="W131" s="361" t="s">
        <v>89</v>
      </c>
      <c r="X131" s="361" t="s">
        <v>89</v>
      </c>
      <c r="Y131" s="361"/>
      <c r="Z131" s="361"/>
      <c r="AA131" s="361"/>
      <c r="AB131" s="361"/>
      <c r="AC131" s="361"/>
    </row>
    <row r="132" spans="1:29" s="362" customFormat="1" ht="30" x14ac:dyDescent="0.25">
      <c r="A132" s="360">
        <v>118</v>
      </c>
      <c r="B132" s="360" t="s">
        <v>1431</v>
      </c>
      <c r="C132" s="360">
        <v>1331964</v>
      </c>
      <c r="D132" s="360" t="s">
        <v>81</v>
      </c>
      <c r="E132" s="375" t="s">
        <v>93</v>
      </c>
      <c r="F132" s="360">
        <v>2004</v>
      </c>
      <c r="G132" s="360" t="s">
        <v>83</v>
      </c>
      <c r="H132" s="360" t="s">
        <v>1380</v>
      </c>
      <c r="I132" s="375"/>
      <c r="J132" s="360"/>
      <c r="K132" s="360"/>
      <c r="L132" s="360" t="s">
        <v>94</v>
      </c>
      <c r="M132" s="360" t="s">
        <v>30</v>
      </c>
      <c r="N132" s="360" t="s">
        <v>92</v>
      </c>
      <c r="O132" s="360" t="s">
        <v>30</v>
      </c>
      <c r="P132" s="371"/>
      <c r="Q132" s="371"/>
      <c r="R132" s="371"/>
      <c r="S132" s="371"/>
      <c r="T132" s="371"/>
      <c r="U132" s="361" t="s">
        <v>88</v>
      </c>
      <c r="V132" s="361" t="s">
        <v>89</v>
      </c>
      <c r="W132" s="361" t="s">
        <v>89</v>
      </c>
      <c r="X132" s="361" t="s">
        <v>89</v>
      </c>
      <c r="Y132" s="361"/>
      <c r="Z132" s="361"/>
      <c r="AA132" s="361"/>
      <c r="AB132" s="361"/>
      <c r="AC132" s="361"/>
    </row>
    <row r="133" spans="1:29" s="362" customFormat="1" ht="45" x14ac:dyDescent="0.25">
      <c r="A133" s="360">
        <v>119</v>
      </c>
      <c r="B133" s="360" t="s">
        <v>1431</v>
      </c>
      <c r="C133" s="360">
        <v>1333305</v>
      </c>
      <c r="D133" s="360" t="s">
        <v>81</v>
      </c>
      <c r="E133" s="375" t="s">
        <v>1523</v>
      </c>
      <c r="F133" s="360">
        <v>22030</v>
      </c>
      <c r="G133" s="360" t="s">
        <v>83</v>
      </c>
      <c r="H133" s="360" t="s">
        <v>1380</v>
      </c>
      <c r="I133" s="375"/>
      <c r="J133" s="360">
        <v>89324260209</v>
      </c>
      <c r="K133" s="360" t="s">
        <v>1524</v>
      </c>
      <c r="L133" s="360" t="s">
        <v>1525</v>
      </c>
      <c r="M133" s="360" t="s">
        <v>31</v>
      </c>
      <c r="N133" s="360" t="s">
        <v>92</v>
      </c>
      <c r="O133" s="360" t="s">
        <v>31</v>
      </c>
      <c r="P133" s="371">
        <v>5</v>
      </c>
      <c r="Q133" s="371">
        <v>5</v>
      </c>
      <c r="R133" s="371">
        <v>5</v>
      </c>
      <c r="S133" s="371">
        <v>5</v>
      </c>
      <c r="T133" s="371">
        <v>5</v>
      </c>
      <c r="U133" s="361" t="s">
        <v>88</v>
      </c>
      <c r="V133" s="361" t="s">
        <v>89</v>
      </c>
      <c r="W133" s="361" t="s">
        <v>89</v>
      </c>
      <c r="X133" s="361" t="s">
        <v>89</v>
      </c>
      <c r="Y133" s="361"/>
      <c r="Z133" s="361"/>
      <c r="AA133" s="361"/>
      <c r="AB133" s="361"/>
      <c r="AC133" s="361"/>
    </row>
    <row r="134" spans="1:29" s="362" customFormat="1" ht="45" x14ac:dyDescent="0.25">
      <c r="A134" s="360">
        <v>120</v>
      </c>
      <c r="B134" s="360" t="s">
        <v>1431</v>
      </c>
      <c r="C134" s="360">
        <v>1333233</v>
      </c>
      <c r="D134" s="360" t="s">
        <v>81</v>
      </c>
      <c r="E134" s="375" t="s">
        <v>364</v>
      </c>
      <c r="F134" s="360">
        <v>16411</v>
      </c>
      <c r="G134" s="360" t="s">
        <v>83</v>
      </c>
      <c r="H134" s="360" t="s">
        <v>1380</v>
      </c>
      <c r="I134" s="375"/>
      <c r="J134" s="360" t="s">
        <v>365</v>
      </c>
      <c r="K134" s="360" t="s">
        <v>366</v>
      </c>
      <c r="L134" s="360"/>
      <c r="M134" s="360" t="s">
        <v>31</v>
      </c>
      <c r="N134" s="360" t="s">
        <v>92</v>
      </c>
      <c r="O134" s="360" t="s">
        <v>31</v>
      </c>
      <c r="P134" s="371">
        <v>5</v>
      </c>
      <c r="Q134" s="371">
        <v>5</v>
      </c>
      <c r="R134" s="371">
        <v>5</v>
      </c>
      <c r="S134" s="371">
        <v>5</v>
      </c>
      <c r="T134" s="371">
        <v>5</v>
      </c>
      <c r="U134" s="361" t="s">
        <v>88</v>
      </c>
      <c r="V134" s="361" t="s">
        <v>89</v>
      </c>
      <c r="W134" s="361" t="s">
        <v>89</v>
      </c>
      <c r="X134" s="361" t="s">
        <v>89</v>
      </c>
      <c r="Y134" s="361"/>
      <c r="Z134" s="361"/>
      <c r="AA134" s="361"/>
      <c r="AB134" s="361"/>
      <c r="AC134" s="361"/>
    </row>
    <row r="135" spans="1:29" s="362" customFormat="1" ht="30" x14ac:dyDescent="0.25">
      <c r="A135" s="360">
        <v>121</v>
      </c>
      <c r="B135" s="360" t="s">
        <v>1526</v>
      </c>
      <c r="C135" s="360">
        <v>1335303</v>
      </c>
      <c r="D135" s="360" t="s">
        <v>329</v>
      </c>
      <c r="E135" s="375" t="s">
        <v>759</v>
      </c>
      <c r="F135" s="360">
        <v>2073</v>
      </c>
      <c r="G135" s="360" t="s">
        <v>83</v>
      </c>
      <c r="H135" s="360" t="s">
        <v>1380</v>
      </c>
      <c r="I135" s="375" t="s">
        <v>760</v>
      </c>
      <c r="J135" s="360" t="s">
        <v>761</v>
      </c>
      <c r="K135" s="360"/>
      <c r="L135" s="360" t="s">
        <v>762</v>
      </c>
      <c r="M135" s="360" t="s">
        <v>34</v>
      </c>
      <c r="N135" s="360" t="s">
        <v>92</v>
      </c>
      <c r="O135" s="360" t="s">
        <v>34</v>
      </c>
      <c r="P135" s="371">
        <v>4</v>
      </c>
      <c r="Q135" s="371">
        <v>5</v>
      </c>
      <c r="R135" s="371">
        <v>5</v>
      </c>
      <c r="S135" s="371">
        <v>5</v>
      </c>
      <c r="T135" s="371">
        <v>5</v>
      </c>
      <c r="U135" s="361" t="s">
        <v>88</v>
      </c>
      <c r="V135" s="361" t="s">
        <v>89</v>
      </c>
      <c r="W135" s="361" t="s">
        <v>89</v>
      </c>
      <c r="X135" s="361" t="s">
        <v>89</v>
      </c>
      <c r="Y135" s="361"/>
      <c r="Z135" s="361"/>
      <c r="AA135" s="361"/>
      <c r="AB135" s="361"/>
      <c r="AC135" s="361"/>
    </row>
    <row r="136" spans="1:29" s="362" customFormat="1" ht="45" x14ac:dyDescent="0.25">
      <c r="A136" s="360">
        <v>122</v>
      </c>
      <c r="B136" s="360" t="s">
        <v>1526</v>
      </c>
      <c r="C136" s="360">
        <v>1335304</v>
      </c>
      <c r="D136" s="360" t="s">
        <v>329</v>
      </c>
      <c r="E136" s="375" t="s">
        <v>355</v>
      </c>
      <c r="F136" s="360">
        <v>2660</v>
      </c>
      <c r="G136" s="360" t="s">
        <v>83</v>
      </c>
      <c r="H136" s="360" t="s">
        <v>1380</v>
      </c>
      <c r="I136" s="375" t="s">
        <v>356</v>
      </c>
      <c r="J136" s="360" t="s">
        <v>357</v>
      </c>
      <c r="K136" s="360"/>
      <c r="L136" s="360" t="s">
        <v>232</v>
      </c>
      <c r="M136" s="360" t="s">
        <v>31</v>
      </c>
      <c r="N136" s="360" t="s">
        <v>92</v>
      </c>
      <c r="O136" s="360" t="s">
        <v>31</v>
      </c>
      <c r="P136" s="371">
        <v>5</v>
      </c>
      <c r="Q136" s="371">
        <v>5</v>
      </c>
      <c r="R136" s="371">
        <v>5</v>
      </c>
      <c r="S136" s="371">
        <v>5</v>
      </c>
      <c r="T136" s="371">
        <v>5</v>
      </c>
      <c r="U136" s="361" t="s">
        <v>88</v>
      </c>
      <c r="V136" s="361" t="s">
        <v>89</v>
      </c>
      <c r="W136" s="361" t="s">
        <v>89</v>
      </c>
      <c r="X136" s="361" t="s">
        <v>89</v>
      </c>
      <c r="Y136" s="361"/>
      <c r="Z136" s="361"/>
      <c r="AA136" s="361"/>
      <c r="AB136" s="361"/>
      <c r="AC136" s="361"/>
    </row>
    <row r="137" spans="1:29" s="362" customFormat="1" ht="90" x14ac:dyDescent="0.25">
      <c r="A137" s="360">
        <v>123</v>
      </c>
      <c r="B137" s="360" t="s">
        <v>1526</v>
      </c>
      <c r="C137" s="360">
        <v>1335302</v>
      </c>
      <c r="D137" s="360" t="s">
        <v>329</v>
      </c>
      <c r="E137" s="375" t="s">
        <v>343</v>
      </c>
      <c r="F137" s="360">
        <v>14578</v>
      </c>
      <c r="G137" s="360" t="s">
        <v>83</v>
      </c>
      <c r="H137" s="360" t="s">
        <v>1380</v>
      </c>
      <c r="I137" s="375" t="s">
        <v>344</v>
      </c>
      <c r="J137" s="360">
        <v>89088668608</v>
      </c>
      <c r="K137" s="360"/>
      <c r="L137" s="360" t="s">
        <v>345</v>
      </c>
      <c r="M137" s="360" t="s">
        <v>32</v>
      </c>
      <c r="N137" s="360" t="s">
        <v>92</v>
      </c>
      <c r="O137" s="360" t="s">
        <v>32</v>
      </c>
      <c r="P137" s="371">
        <v>5</v>
      </c>
      <c r="Q137" s="371">
        <v>5</v>
      </c>
      <c r="R137" s="371">
        <v>5</v>
      </c>
      <c r="S137" s="371">
        <v>5</v>
      </c>
      <c r="T137" s="371">
        <v>5</v>
      </c>
      <c r="U137" s="361" t="s">
        <v>88</v>
      </c>
      <c r="V137" s="361" t="s">
        <v>89</v>
      </c>
      <c r="W137" s="361" t="s">
        <v>89</v>
      </c>
      <c r="X137" s="361" t="s">
        <v>89</v>
      </c>
      <c r="Y137" s="361"/>
      <c r="Z137" s="361"/>
      <c r="AA137" s="361"/>
      <c r="AB137" s="361"/>
      <c r="AC137" s="361"/>
    </row>
    <row r="138" spans="1:29" s="362" customFormat="1" ht="45" x14ac:dyDescent="0.25">
      <c r="A138" s="360">
        <v>124</v>
      </c>
      <c r="B138" s="360" t="s">
        <v>1453</v>
      </c>
      <c r="C138" s="360">
        <v>1335240</v>
      </c>
      <c r="D138" s="360" t="s">
        <v>329</v>
      </c>
      <c r="E138" s="375" t="s">
        <v>167</v>
      </c>
      <c r="F138" s="360">
        <v>400</v>
      </c>
      <c r="G138" s="360" t="s">
        <v>83</v>
      </c>
      <c r="H138" s="360" t="s">
        <v>1380</v>
      </c>
      <c r="I138" s="375"/>
      <c r="J138" s="360" t="s">
        <v>168</v>
      </c>
      <c r="K138" s="360"/>
      <c r="L138" s="360" t="s">
        <v>169</v>
      </c>
      <c r="M138" s="360" t="s">
        <v>31</v>
      </c>
      <c r="N138" s="360" t="s">
        <v>26</v>
      </c>
      <c r="O138" s="360" t="s">
        <v>31</v>
      </c>
      <c r="P138" s="371">
        <v>5</v>
      </c>
      <c r="Q138" s="371">
        <v>5</v>
      </c>
      <c r="R138" s="371">
        <v>5</v>
      </c>
      <c r="S138" s="371">
        <v>5</v>
      </c>
      <c r="T138" s="371">
        <v>5</v>
      </c>
      <c r="U138" s="361" t="s">
        <v>88</v>
      </c>
      <c r="V138" s="361" t="s">
        <v>89</v>
      </c>
      <c r="W138" s="361" t="s">
        <v>89</v>
      </c>
      <c r="X138" s="361" t="s">
        <v>89</v>
      </c>
      <c r="Y138" s="361"/>
      <c r="Z138" s="361"/>
      <c r="AA138" s="361"/>
      <c r="AB138" s="361"/>
      <c r="AC138" s="361"/>
    </row>
    <row r="139" spans="1:29" s="362" customFormat="1" ht="60" x14ac:dyDescent="0.25">
      <c r="A139" s="360">
        <v>125</v>
      </c>
      <c r="B139" s="360" t="s">
        <v>1526</v>
      </c>
      <c r="C139" s="360">
        <v>1335247</v>
      </c>
      <c r="D139" s="360" t="s">
        <v>329</v>
      </c>
      <c r="E139" s="375" t="s">
        <v>340</v>
      </c>
      <c r="F139" s="360">
        <v>15805</v>
      </c>
      <c r="G139" s="360" t="s">
        <v>83</v>
      </c>
      <c r="H139" s="360" t="s">
        <v>1380</v>
      </c>
      <c r="I139" s="375" t="s">
        <v>341</v>
      </c>
      <c r="J139" s="360" t="s">
        <v>342</v>
      </c>
      <c r="K139" s="360"/>
      <c r="L139" s="360"/>
      <c r="M139" s="360" t="s">
        <v>32</v>
      </c>
      <c r="N139" s="360" t="s">
        <v>92</v>
      </c>
      <c r="O139" s="360" t="s">
        <v>32</v>
      </c>
      <c r="P139" s="371">
        <v>5</v>
      </c>
      <c r="Q139" s="371">
        <v>5</v>
      </c>
      <c r="R139" s="371">
        <v>5</v>
      </c>
      <c r="S139" s="371">
        <v>5</v>
      </c>
      <c r="T139" s="371">
        <v>5</v>
      </c>
      <c r="U139" s="361" t="s">
        <v>88</v>
      </c>
      <c r="V139" s="361" t="s">
        <v>89</v>
      </c>
      <c r="W139" s="361" t="s">
        <v>89</v>
      </c>
      <c r="X139" s="361" t="s">
        <v>89</v>
      </c>
      <c r="Y139" s="361"/>
      <c r="Z139" s="361"/>
      <c r="AA139" s="361"/>
      <c r="AB139" s="361"/>
      <c r="AC139" s="361"/>
    </row>
    <row r="140" spans="1:29" s="362" customFormat="1" ht="30" x14ac:dyDescent="0.25">
      <c r="A140" s="360">
        <v>126</v>
      </c>
      <c r="B140" s="360" t="s">
        <v>1526</v>
      </c>
      <c r="C140" s="360">
        <v>1335248</v>
      </c>
      <c r="D140" s="360" t="s">
        <v>329</v>
      </c>
      <c r="E140" s="375" t="s">
        <v>230</v>
      </c>
      <c r="F140" s="360">
        <v>1582</v>
      </c>
      <c r="G140" s="360" t="s">
        <v>83</v>
      </c>
      <c r="H140" s="360" t="s">
        <v>1380</v>
      </c>
      <c r="I140" s="375"/>
      <c r="J140" s="360" t="s">
        <v>231</v>
      </c>
      <c r="K140" s="360"/>
      <c r="L140" s="360" t="s">
        <v>232</v>
      </c>
      <c r="M140" s="360" t="s">
        <v>30</v>
      </c>
      <c r="N140" s="360" t="s">
        <v>26</v>
      </c>
      <c r="O140" s="360" t="s">
        <v>30</v>
      </c>
      <c r="P140" s="371">
        <v>5</v>
      </c>
      <c r="Q140" s="371">
        <v>5</v>
      </c>
      <c r="R140" s="371">
        <v>5</v>
      </c>
      <c r="S140" s="371">
        <v>5</v>
      </c>
      <c r="T140" s="371">
        <v>5</v>
      </c>
      <c r="U140" s="361" t="s">
        <v>88</v>
      </c>
      <c r="V140" s="361" t="s">
        <v>89</v>
      </c>
      <c r="W140" s="361" t="s">
        <v>89</v>
      </c>
      <c r="X140" s="361" t="s">
        <v>89</v>
      </c>
      <c r="Y140" s="361"/>
      <c r="Z140" s="361"/>
      <c r="AA140" s="361"/>
      <c r="AB140" s="361"/>
      <c r="AC140" s="361"/>
    </row>
    <row r="141" spans="1:29" s="362" customFormat="1" ht="30" x14ac:dyDescent="0.25">
      <c r="A141" s="360">
        <v>127</v>
      </c>
      <c r="B141" s="360" t="s">
        <v>1526</v>
      </c>
      <c r="C141" s="360">
        <v>1335250</v>
      </c>
      <c r="D141" s="360" t="s">
        <v>329</v>
      </c>
      <c r="E141" s="375" t="s">
        <v>1527</v>
      </c>
      <c r="F141" s="360">
        <v>2610</v>
      </c>
      <c r="G141" s="360" t="s">
        <v>83</v>
      </c>
      <c r="H141" s="360" t="s">
        <v>1380</v>
      </c>
      <c r="I141" s="375"/>
      <c r="J141" s="360" t="s">
        <v>1528</v>
      </c>
      <c r="K141" s="360" t="s">
        <v>1529</v>
      </c>
      <c r="L141" s="360" t="s">
        <v>1530</v>
      </c>
      <c r="M141" s="360" t="s">
        <v>30</v>
      </c>
      <c r="N141" s="360" t="s">
        <v>92</v>
      </c>
      <c r="O141" s="360" t="s">
        <v>30</v>
      </c>
      <c r="P141" s="371">
        <v>5</v>
      </c>
      <c r="Q141" s="371">
        <v>5</v>
      </c>
      <c r="R141" s="371">
        <v>5</v>
      </c>
      <c r="S141" s="371">
        <v>5</v>
      </c>
      <c r="T141" s="371">
        <v>5</v>
      </c>
      <c r="U141" s="361" t="s">
        <v>88</v>
      </c>
      <c r="V141" s="361" t="s">
        <v>88</v>
      </c>
      <c r="W141" s="361" t="s">
        <v>89</v>
      </c>
      <c r="X141" s="361" t="s">
        <v>89</v>
      </c>
      <c r="Y141" s="361"/>
      <c r="Z141" s="361"/>
      <c r="AA141" s="361"/>
      <c r="AB141" s="361"/>
      <c r="AC141" s="361"/>
    </row>
    <row r="142" spans="1:29" s="362" customFormat="1" ht="45" x14ac:dyDescent="0.25">
      <c r="A142" s="360">
        <v>128</v>
      </c>
      <c r="B142" s="360" t="s">
        <v>1526</v>
      </c>
      <c r="C142" s="360">
        <v>1335251</v>
      </c>
      <c r="D142" s="360" t="s">
        <v>329</v>
      </c>
      <c r="E142" s="375" t="s">
        <v>1446</v>
      </c>
      <c r="F142" s="360">
        <v>999988</v>
      </c>
      <c r="G142" s="360" t="s">
        <v>83</v>
      </c>
      <c r="H142" s="360" t="s">
        <v>1380</v>
      </c>
      <c r="I142" s="375"/>
      <c r="J142" s="360" t="s">
        <v>151</v>
      </c>
      <c r="K142" s="360"/>
      <c r="L142" s="360" t="s">
        <v>152</v>
      </c>
      <c r="M142" s="360" t="s">
        <v>31</v>
      </c>
      <c r="N142" s="360" t="s">
        <v>26</v>
      </c>
      <c r="O142" s="360" t="s">
        <v>31</v>
      </c>
      <c r="P142" s="371">
        <v>5</v>
      </c>
      <c r="Q142" s="371">
        <v>5</v>
      </c>
      <c r="R142" s="371">
        <v>5</v>
      </c>
      <c r="S142" s="371">
        <v>5</v>
      </c>
      <c r="T142" s="371">
        <v>5</v>
      </c>
      <c r="U142" s="361" t="s">
        <v>88</v>
      </c>
      <c r="V142" s="361" t="s">
        <v>89</v>
      </c>
      <c r="W142" s="361" t="s">
        <v>89</v>
      </c>
      <c r="X142" s="361" t="s">
        <v>89</v>
      </c>
      <c r="Y142" s="361"/>
      <c r="Z142" s="361"/>
      <c r="AA142" s="361"/>
      <c r="AB142" s="361"/>
      <c r="AC142" s="361"/>
    </row>
    <row r="143" spans="1:29" s="362" customFormat="1" ht="330" x14ac:dyDescent="0.25">
      <c r="A143" s="360">
        <v>129</v>
      </c>
      <c r="B143" s="360" t="s">
        <v>1526</v>
      </c>
      <c r="C143" s="360">
        <v>1335249</v>
      </c>
      <c r="D143" s="360" t="s">
        <v>329</v>
      </c>
      <c r="E143" s="375" t="s">
        <v>358</v>
      </c>
      <c r="F143" s="360">
        <v>410</v>
      </c>
      <c r="G143" s="360" t="s">
        <v>83</v>
      </c>
      <c r="H143" s="360" t="s">
        <v>1380</v>
      </c>
      <c r="I143" s="375" t="s">
        <v>359</v>
      </c>
      <c r="J143" s="360" t="s">
        <v>360</v>
      </c>
      <c r="K143" s="360" t="s">
        <v>361</v>
      </c>
      <c r="L143" s="360" t="s">
        <v>362</v>
      </c>
      <c r="M143" s="360" t="s">
        <v>31</v>
      </c>
      <c r="N143" s="360" t="s">
        <v>26</v>
      </c>
      <c r="O143" s="360" t="s">
        <v>31</v>
      </c>
      <c r="P143" s="371">
        <v>5</v>
      </c>
      <c r="Q143" s="371">
        <v>5</v>
      </c>
      <c r="R143" s="371">
        <v>5</v>
      </c>
      <c r="S143" s="371">
        <v>5</v>
      </c>
      <c r="T143" s="371">
        <v>5</v>
      </c>
      <c r="U143" s="361" t="s">
        <v>88</v>
      </c>
      <c r="V143" s="361" t="s">
        <v>89</v>
      </c>
      <c r="W143" s="361" t="s">
        <v>89</v>
      </c>
      <c r="X143" s="361" t="s">
        <v>89</v>
      </c>
      <c r="Y143" s="361"/>
      <c r="Z143" s="361"/>
      <c r="AA143" s="361"/>
      <c r="AB143" s="361"/>
      <c r="AC143" s="361"/>
    </row>
    <row r="144" spans="1:29" s="362" customFormat="1" ht="30" x14ac:dyDescent="0.25">
      <c r="A144" s="360">
        <v>130</v>
      </c>
      <c r="B144" s="360" t="s">
        <v>1526</v>
      </c>
      <c r="C144" s="360">
        <v>1335245</v>
      </c>
      <c r="D144" s="360" t="s">
        <v>329</v>
      </c>
      <c r="E144" s="375" t="s">
        <v>352</v>
      </c>
      <c r="F144" s="360">
        <v>8740</v>
      </c>
      <c r="G144" s="360" t="s">
        <v>83</v>
      </c>
      <c r="H144" s="360" t="s">
        <v>1380</v>
      </c>
      <c r="I144" s="375"/>
      <c r="J144" s="360" t="s">
        <v>353</v>
      </c>
      <c r="K144" s="360"/>
      <c r="L144" s="360" t="s">
        <v>354</v>
      </c>
      <c r="M144" s="360" t="s">
        <v>30</v>
      </c>
      <c r="N144" s="360" t="s">
        <v>92</v>
      </c>
      <c r="O144" s="360" t="s">
        <v>30</v>
      </c>
      <c r="P144" s="371">
        <v>5</v>
      </c>
      <c r="Q144" s="371">
        <v>5</v>
      </c>
      <c r="R144" s="371">
        <v>5</v>
      </c>
      <c r="S144" s="371">
        <v>5</v>
      </c>
      <c r="T144" s="371">
        <v>5</v>
      </c>
      <c r="U144" s="361" t="s">
        <v>88</v>
      </c>
      <c r="V144" s="361" t="s">
        <v>89</v>
      </c>
      <c r="W144" s="361" t="s">
        <v>89</v>
      </c>
      <c r="X144" s="361" t="s">
        <v>89</v>
      </c>
      <c r="Y144" s="361"/>
      <c r="Z144" s="361"/>
      <c r="AA144" s="361"/>
      <c r="AB144" s="361"/>
      <c r="AC144" s="361"/>
    </row>
    <row r="145" spans="1:29" s="362" customFormat="1" ht="45" x14ac:dyDescent="0.25">
      <c r="A145" s="360">
        <v>131</v>
      </c>
      <c r="B145" s="360" t="s">
        <v>1526</v>
      </c>
      <c r="C145" s="360">
        <v>1335246</v>
      </c>
      <c r="D145" s="360" t="s">
        <v>329</v>
      </c>
      <c r="E145" s="375" t="s">
        <v>333</v>
      </c>
      <c r="F145" s="360">
        <v>14898</v>
      </c>
      <c r="G145" s="360" t="s">
        <v>83</v>
      </c>
      <c r="H145" s="360" t="s">
        <v>1380</v>
      </c>
      <c r="I145" s="375" t="s">
        <v>334</v>
      </c>
      <c r="J145" s="360" t="s">
        <v>335</v>
      </c>
      <c r="K145" s="360"/>
      <c r="L145" s="360"/>
      <c r="M145" s="360" t="s">
        <v>31</v>
      </c>
      <c r="N145" s="360" t="s">
        <v>92</v>
      </c>
      <c r="O145" s="360" t="s">
        <v>31</v>
      </c>
      <c r="P145" s="371">
        <v>5</v>
      </c>
      <c r="Q145" s="371">
        <v>5</v>
      </c>
      <c r="R145" s="371">
        <v>5</v>
      </c>
      <c r="S145" s="371">
        <v>5</v>
      </c>
      <c r="T145" s="371">
        <v>5</v>
      </c>
      <c r="U145" s="361" t="s">
        <v>88</v>
      </c>
      <c r="V145" s="361" t="s">
        <v>88</v>
      </c>
      <c r="W145" s="361" t="s">
        <v>88</v>
      </c>
      <c r="X145" s="361" t="s">
        <v>88</v>
      </c>
      <c r="Y145" s="361"/>
      <c r="Z145" s="361"/>
      <c r="AA145" s="361"/>
      <c r="AB145" s="361"/>
      <c r="AC145" s="361"/>
    </row>
    <row r="146" spans="1:29" s="362" customFormat="1" ht="390" x14ac:dyDescent="0.25">
      <c r="A146" s="360">
        <v>132</v>
      </c>
      <c r="B146" s="360" t="s">
        <v>1526</v>
      </c>
      <c r="C146" s="360">
        <v>1335239</v>
      </c>
      <c r="D146" s="360" t="s">
        <v>329</v>
      </c>
      <c r="E146" s="375" t="s">
        <v>336</v>
      </c>
      <c r="F146" s="360">
        <v>1352</v>
      </c>
      <c r="G146" s="360" t="s">
        <v>83</v>
      </c>
      <c r="H146" s="360" t="s">
        <v>1380</v>
      </c>
      <c r="I146" s="375" t="s">
        <v>337</v>
      </c>
      <c r="J146" s="360" t="s">
        <v>338</v>
      </c>
      <c r="K146" s="360"/>
      <c r="L146" s="360" t="s">
        <v>339</v>
      </c>
      <c r="M146" s="360" t="s">
        <v>31</v>
      </c>
      <c r="N146" s="360" t="s">
        <v>92</v>
      </c>
      <c r="O146" s="360" t="s">
        <v>31</v>
      </c>
      <c r="P146" s="371">
        <v>5</v>
      </c>
      <c r="Q146" s="371">
        <v>5</v>
      </c>
      <c r="R146" s="371">
        <v>5</v>
      </c>
      <c r="S146" s="371">
        <v>5</v>
      </c>
      <c r="T146" s="371">
        <v>5</v>
      </c>
      <c r="U146" s="361" t="s">
        <v>88</v>
      </c>
      <c r="V146" s="361" t="s">
        <v>89</v>
      </c>
      <c r="W146" s="361" t="s">
        <v>89</v>
      </c>
      <c r="X146" s="361" t="s">
        <v>89</v>
      </c>
      <c r="Y146" s="361"/>
      <c r="Z146" s="361"/>
      <c r="AA146" s="361"/>
      <c r="AB146" s="361"/>
      <c r="AC146" s="361"/>
    </row>
    <row r="147" spans="1:29" s="362" customFormat="1" ht="45" x14ac:dyDescent="0.25">
      <c r="A147" s="360">
        <v>133</v>
      </c>
      <c r="B147" s="360" t="s">
        <v>1526</v>
      </c>
      <c r="C147" s="360">
        <v>1335307</v>
      </c>
      <c r="D147" s="360" t="s">
        <v>329</v>
      </c>
      <c r="E147" s="375" t="s">
        <v>330</v>
      </c>
      <c r="F147" s="360">
        <v>121</v>
      </c>
      <c r="G147" s="360" t="s">
        <v>83</v>
      </c>
      <c r="H147" s="360" t="s">
        <v>1380</v>
      </c>
      <c r="I147" s="375" t="s">
        <v>331</v>
      </c>
      <c r="J147" s="360" t="s">
        <v>1531</v>
      </c>
      <c r="K147" s="360"/>
      <c r="L147" s="360" t="s">
        <v>332</v>
      </c>
      <c r="M147" s="360" t="s">
        <v>31</v>
      </c>
      <c r="N147" s="360" t="s">
        <v>26</v>
      </c>
      <c r="O147" s="360" t="s">
        <v>31</v>
      </c>
      <c r="P147" s="371">
        <v>5</v>
      </c>
      <c r="Q147" s="371">
        <v>5</v>
      </c>
      <c r="R147" s="371">
        <v>5</v>
      </c>
      <c r="S147" s="371">
        <v>5</v>
      </c>
      <c r="T147" s="371">
        <v>5</v>
      </c>
      <c r="U147" s="361" t="s">
        <v>88</v>
      </c>
      <c r="V147" s="361" t="s">
        <v>89</v>
      </c>
      <c r="W147" s="361" t="s">
        <v>89</v>
      </c>
      <c r="X147" s="361" t="s">
        <v>89</v>
      </c>
      <c r="Y147" s="361"/>
      <c r="Z147" s="361"/>
      <c r="AA147" s="361"/>
      <c r="AB147" s="361"/>
      <c r="AC147" s="361"/>
    </row>
    <row r="148" spans="1:29" s="362" customFormat="1" ht="120" x14ac:dyDescent="0.25">
      <c r="A148" s="360">
        <v>134</v>
      </c>
      <c r="B148" s="360" t="s">
        <v>1526</v>
      </c>
      <c r="C148" s="360">
        <v>1335306</v>
      </c>
      <c r="D148" s="360" t="s">
        <v>329</v>
      </c>
      <c r="E148" s="375" t="s">
        <v>155</v>
      </c>
      <c r="F148" s="360">
        <v>772</v>
      </c>
      <c r="G148" s="360" t="s">
        <v>83</v>
      </c>
      <c r="H148" s="360" t="s">
        <v>1380</v>
      </c>
      <c r="I148" s="375" t="s">
        <v>156</v>
      </c>
      <c r="J148" s="360" t="s">
        <v>157</v>
      </c>
      <c r="K148" s="360" t="s">
        <v>158</v>
      </c>
      <c r="L148" s="360" t="s">
        <v>1421</v>
      </c>
      <c r="M148" s="360" t="s">
        <v>31</v>
      </c>
      <c r="N148" s="360" t="s">
        <v>26</v>
      </c>
      <c r="O148" s="360" t="s">
        <v>31</v>
      </c>
      <c r="P148" s="371">
        <v>5</v>
      </c>
      <c r="Q148" s="371">
        <v>5</v>
      </c>
      <c r="R148" s="371">
        <v>5</v>
      </c>
      <c r="S148" s="371">
        <v>5</v>
      </c>
      <c r="T148" s="371">
        <v>5</v>
      </c>
      <c r="U148" s="361" t="s">
        <v>88</v>
      </c>
      <c r="V148" s="361" t="s">
        <v>89</v>
      </c>
      <c r="W148" s="361" t="s">
        <v>89</v>
      </c>
      <c r="X148" s="361" t="s">
        <v>89</v>
      </c>
      <c r="Y148" s="361" t="s">
        <v>435</v>
      </c>
      <c r="Z148" s="361"/>
      <c r="AA148" s="361"/>
      <c r="AB148" s="361"/>
      <c r="AC148" s="361"/>
    </row>
    <row r="149" spans="1:29" s="362" customFormat="1" ht="30" x14ac:dyDescent="0.25">
      <c r="A149" s="360">
        <v>135</v>
      </c>
      <c r="B149" s="360" t="s">
        <v>1526</v>
      </c>
      <c r="C149" s="360">
        <v>1335241</v>
      </c>
      <c r="D149" s="360" t="s">
        <v>329</v>
      </c>
      <c r="E149" s="375" t="s">
        <v>348</v>
      </c>
      <c r="F149" s="360">
        <v>381</v>
      </c>
      <c r="G149" s="360" t="s">
        <v>83</v>
      </c>
      <c r="H149" s="360" t="s">
        <v>1380</v>
      </c>
      <c r="I149" s="375" t="s">
        <v>204</v>
      </c>
      <c r="J149" s="360" t="s">
        <v>349</v>
      </c>
      <c r="K149" s="360" t="s">
        <v>350</v>
      </c>
      <c r="L149" s="360" t="s">
        <v>351</v>
      </c>
      <c r="M149" s="360" t="s">
        <v>32</v>
      </c>
      <c r="N149" s="360" t="s">
        <v>26</v>
      </c>
      <c r="O149" s="360" t="s">
        <v>32</v>
      </c>
      <c r="P149" s="371">
        <v>5</v>
      </c>
      <c r="Q149" s="371">
        <v>5</v>
      </c>
      <c r="R149" s="371">
        <v>5</v>
      </c>
      <c r="S149" s="371">
        <v>5</v>
      </c>
      <c r="T149" s="371">
        <v>5</v>
      </c>
      <c r="U149" s="361" t="s">
        <v>88</v>
      </c>
      <c r="V149" s="361" t="s">
        <v>89</v>
      </c>
      <c r="W149" s="361" t="s">
        <v>89</v>
      </c>
      <c r="X149" s="361" t="s">
        <v>89</v>
      </c>
      <c r="Y149" s="361"/>
      <c r="Z149" s="361"/>
      <c r="AA149" s="361"/>
      <c r="AB149" s="361"/>
      <c r="AC149" s="361"/>
    </row>
    <row r="150" spans="1:29" s="362" customFormat="1" ht="45" x14ac:dyDescent="0.25">
      <c r="A150" s="360">
        <v>136</v>
      </c>
      <c r="B150" s="360" t="s">
        <v>1526</v>
      </c>
      <c r="C150" s="360">
        <v>1335656</v>
      </c>
      <c r="D150" s="360" t="s">
        <v>329</v>
      </c>
      <c r="E150" s="375" t="s">
        <v>346</v>
      </c>
      <c r="F150" s="360">
        <v>4717</v>
      </c>
      <c r="G150" s="360" t="s">
        <v>83</v>
      </c>
      <c r="H150" s="360" t="s">
        <v>1380</v>
      </c>
      <c r="I150" s="375"/>
      <c r="J150" s="360" t="s">
        <v>347</v>
      </c>
      <c r="K150" s="360"/>
      <c r="L150" s="360" t="s">
        <v>232</v>
      </c>
      <c r="M150" s="360" t="s">
        <v>31</v>
      </c>
      <c r="N150" s="360" t="s">
        <v>92</v>
      </c>
      <c r="O150" s="360" t="s">
        <v>31</v>
      </c>
      <c r="P150" s="371">
        <v>5</v>
      </c>
      <c r="Q150" s="371">
        <v>5</v>
      </c>
      <c r="R150" s="371">
        <v>5</v>
      </c>
      <c r="S150" s="371">
        <v>5</v>
      </c>
      <c r="T150" s="371">
        <v>5</v>
      </c>
      <c r="U150" s="361" t="s">
        <v>88</v>
      </c>
      <c r="V150" s="361" t="s">
        <v>89</v>
      </c>
      <c r="W150" s="361" t="s">
        <v>89</v>
      </c>
      <c r="X150" s="361" t="s">
        <v>89</v>
      </c>
      <c r="Y150" s="361" t="s">
        <v>435</v>
      </c>
      <c r="Z150" s="361"/>
      <c r="AA150" s="361"/>
      <c r="AB150" s="361"/>
      <c r="AC150" s="361"/>
    </row>
    <row r="151" spans="1:29" s="362" customFormat="1" ht="45" x14ac:dyDescent="0.25">
      <c r="A151" s="360">
        <v>137</v>
      </c>
      <c r="B151" s="360" t="s">
        <v>1526</v>
      </c>
      <c r="C151" s="360">
        <v>1335305</v>
      </c>
      <c r="D151" s="360" t="s">
        <v>329</v>
      </c>
      <c r="E151" s="375" t="s">
        <v>322</v>
      </c>
      <c r="F151" s="360">
        <v>7072</v>
      </c>
      <c r="G151" s="360" t="s">
        <v>83</v>
      </c>
      <c r="H151" s="360" t="s">
        <v>1380</v>
      </c>
      <c r="I151" s="375" t="s">
        <v>323</v>
      </c>
      <c r="J151" s="360"/>
      <c r="K151" s="360"/>
      <c r="L151" s="360" t="s">
        <v>324</v>
      </c>
      <c r="M151" s="360" t="s">
        <v>31</v>
      </c>
      <c r="N151" s="360" t="s">
        <v>26</v>
      </c>
      <c r="O151" s="360" t="s">
        <v>31</v>
      </c>
      <c r="P151" s="371">
        <v>4</v>
      </c>
      <c r="Q151" s="371">
        <v>4</v>
      </c>
      <c r="R151" s="371">
        <v>5</v>
      </c>
      <c r="S151" s="371">
        <v>5</v>
      </c>
      <c r="T151" s="371">
        <v>5</v>
      </c>
      <c r="U151" s="361" t="s">
        <v>88</v>
      </c>
      <c r="V151" s="361" t="s">
        <v>89</v>
      </c>
      <c r="W151" s="361" t="s">
        <v>89</v>
      </c>
      <c r="X151" s="361" t="s">
        <v>89</v>
      </c>
      <c r="Y151" s="361"/>
      <c r="Z151" s="361"/>
      <c r="AA151" s="361"/>
      <c r="AB151" s="361"/>
      <c r="AC151" s="361"/>
    </row>
    <row r="152" spans="1:29" s="362" customFormat="1" ht="45" x14ac:dyDescent="0.25">
      <c r="A152" s="360">
        <v>138</v>
      </c>
      <c r="B152" s="360" t="s">
        <v>1532</v>
      </c>
      <c r="C152" s="360">
        <v>1287987</v>
      </c>
      <c r="D152" s="360" t="s">
        <v>375</v>
      </c>
      <c r="E152" s="375" t="s">
        <v>404</v>
      </c>
      <c r="F152" s="360">
        <v>2172</v>
      </c>
      <c r="G152" s="360" t="s">
        <v>83</v>
      </c>
      <c r="H152" s="360" t="s">
        <v>1380</v>
      </c>
      <c r="I152" s="375" t="s">
        <v>405</v>
      </c>
      <c r="J152" s="360" t="s">
        <v>406</v>
      </c>
      <c r="K152" s="360"/>
      <c r="L152" s="360" t="s">
        <v>407</v>
      </c>
      <c r="M152" s="360" t="s">
        <v>31</v>
      </c>
      <c r="N152" s="360" t="s">
        <v>92</v>
      </c>
      <c r="O152" s="360" t="s">
        <v>31</v>
      </c>
      <c r="P152" s="371">
        <v>5</v>
      </c>
      <c r="Q152" s="371">
        <v>4</v>
      </c>
      <c r="R152" s="371">
        <v>5</v>
      </c>
      <c r="S152" s="371">
        <v>5</v>
      </c>
      <c r="T152" s="371">
        <v>5</v>
      </c>
      <c r="U152" s="361" t="s">
        <v>88</v>
      </c>
      <c r="V152" s="361" t="s">
        <v>88</v>
      </c>
      <c r="W152" s="361" t="s">
        <v>89</v>
      </c>
      <c r="X152" s="361" t="s">
        <v>89</v>
      </c>
      <c r="Y152" s="361"/>
      <c r="Z152" s="361"/>
      <c r="AA152" s="361"/>
      <c r="AB152" s="361"/>
      <c r="AC152" s="361"/>
    </row>
    <row r="153" spans="1:29" s="362" customFormat="1" ht="120" x14ac:dyDescent="0.25">
      <c r="A153" s="360">
        <v>139</v>
      </c>
      <c r="B153" s="360" t="s">
        <v>1485</v>
      </c>
      <c r="C153" s="360">
        <v>1301655</v>
      </c>
      <c r="D153" s="360" t="s">
        <v>375</v>
      </c>
      <c r="E153" s="375" t="s">
        <v>155</v>
      </c>
      <c r="F153" s="360">
        <v>772</v>
      </c>
      <c r="G153" s="360" t="s">
        <v>83</v>
      </c>
      <c r="H153" s="360" t="s">
        <v>1380</v>
      </c>
      <c r="I153" s="375" t="s">
        <v>156</v>
      </c>
      <c r="J153" s="360" t="s">
        <v>157</v>
      </c>
      <c r="K153" s="360" t="s">
        <v>158</v>
      </c>
      <c r="L153" s="360" t="s">
        <v>1421</v>
      </c>
      <c r="M153" s="360" t="s">
        <v>31</v>
      </c>
      <c r="N153" s="360" t="s">
        <v>26</v>
      </c>
      <c r="O153" s="360" t="s">
        <v>31</v>
      </c>
      <c r="P153" s="371">
        <v>5</v>
      </c>
      <c r="Q153" s="371">
        <v>5</v>
      </c>
      <c r="R153" s="371">
        <v>5</v>
      </c>
      <c r="S153" s="371">
        <v>5</v>
      </c>
      <c r="T153" s="371">
        <v>5</v>
      </c>
      <c r="U153" s="361" t="s">
        <v>88</v>
      </c>
      <c r="V153" s="361" t="s">
        <v>89</v>
      </c>
      <c r="W153" s="361" t="s">
        <v>89</v>
      </c>
      <c r="X153" s="361" t="s">
        <v>89</v>
      </c>
      <c r="Y153" s="361"/>
      <c r="Z153" s="361"/>
      <c r="AA153" s="361"/>
      <c r="AB153" s="361"/>
      <c r="AC153" s="361"/>
    </row>
    <row r="154" spans="1:29" s="362" customFormat="1" ht="45" x14ac:dyDescent="0.25">
      <c r="A154" s="360">
        <v>140</v>
      </c>
      <c r="B154" s="360" t="s">
        <v>1532</v>
      </c>
      <c r="C154" s="360">
        <v>1288095</v>
      </c>
      <c r="D154" s="360" t="s">
        <v>375</v>
      </c>
      <c r="E154" s="375" t="s">
        <v>426</v>
      </c>
      <c r="F154" s="360">
        <v>11950</v>
      </c>
      <c r="G154" s="360" t="s">
        <v>83</v>
      </c>
      <c r="H154" s="360" t="s">
        <v>1533</v>
      </c>
      <c r="I154" s="375"/>
      <c r="J154" s="360"/>
      <c r="K154" s="360"/>
      <c r="L154" s="360"/>
      <c r="M154" s="360" t="s">
        <v>31</v>
      </c>
      <c r="N154" s="360" t="s">
        <v>92</v>
      </c>
      <c r="O154" s="360" t="s">
        <v>31</v>
      </c>
      <c r="P154" s="371">
        <v>5</v>
      </c>
      <c r="Q154" s="371">
        <v>5</v>
      </c>
      <c r="R154" s="371">
        <v>5</v>
      </c>
      <c r="S154" s="371">
        <v>5</v>
      </c>
      <c r="T154" s="371">
        <v>5</v>
      </c>
      <c r="U154" s="361" t="s">
        <v>88</v>
      </c>
      <c r="V154" s="361" t="s">
        <v>89</v>
      </c>
      <c r="W154" s="361" t="s">
        <v>89</v>
      </c>
      <c r="X154" s="361" t="s">
        <v>89</v>
      </c>
      <c r="Y154" s="361"/>
      <c r="Z154" s="361"/>
      <c r="AA154" s="361"/>
      <c r="AB154" s="361"/>
      <c r="AC154" s="361"/>
    </row>
    <row r="155" spans="1:29" s="362" customFormat="1" ht="120" x14ac:dyDescent="0.25">
      <c r="A155" s="360">
        <v>141</v>
      </c>
      <c r="B155" s="360" t="s">
        <v>1534</v>
      </c>
      <c r="C155" s="360">
        <v>1287784</v>
      </c>
      <c r="D155" s="360" t="s">
        <v>375</v>
      </c>
      <c r="E155" s="375" t="s">
        <v>1535</v>
      </c>
      <c r="F155" s="360">
        <v>119</v>
      </c>
      <c r="G155" s="360" t="s">
        <v>83</v>
      </c>
      <c r="H155" s="360" t="s">
        <v>1380</v>
      </c>
      <c r="I155" s="375" t="s">
        <v>1536</v>
      </c>
      <c r="J155" s="360"/>
      <c r="K155" s="360"/>
      <c r="L155" s="360" t="s">
        <v>1537</v>
      </c>
      <c r="M155" s="360" t="s">
        <v>31</v>
      </c>
      <c r="N155" s="360" t="s">
        <v>92</v>
      </c>
      <c r="O155" s="360" t="s">
        <v>31</v>
      </c>
      <c r="P155" s="371">
        <v>5</v>
      </c>
      <c r="Q155" s="371">
        <v>5</v>
      </c>
      <c r="R155" s="371">
        <v>5</v>
      </c>
      <c r="S155" s="371">
        <v>5</v>
      </c>
      <c r="T155" s="371">
        <v>5</v>
      </c>
      <c r="U155" s="361" t="s">
        <v>88</v>
      </c>
      <c r="V155" s="361" t="s">
        <v>89</v>
      </c>
      <c r="W155" s="361" t="s">
        <v>89</v>
      </c>
      <c r="X155" s="361" t="s">
        <v>89</v>
      </c>
      <c r="Y155" s="361"/>
      <c r="Z155" s="361"/>
      <c r="AA155" s="361"/>
      <c r="AB155" s="361"/>
      <c r="AC155" s="361"/>
    </row>
    <row r="156" spans="1:29" s="362" customFormat="1" ht="165" x14ac:dyDescent="0.25">
      <c r="A156" s="360">
        <v>142</v>
      </c>
      <c r="B156" s="360" t="s">
        <v>1534</v>
      </c>
      <c r="C156" s="360">
        <v>1287783</v>
      </c>
      <c r="D156" s="360" t="s">
        <v>375</v>
      </c>
      <c r="E156" s="375" t="s">
        <v>395</v>
      </c>
      <c r="F156" s="360">
        <v>652</v>
      </c>
      <c r="G156" s="360" t="s">
        <v>83</v>
      </c>
      <c r="H156" s="360" t="s">
        <v>1380</v>
      </c>
      <c r="I156" s="375" t="s">
        <v>396</v>
      </c>
      <c r="J156" s="360" t="s">
        <v>397</v>
      </c>
      <c r="K156" s="360"/>
      <c r="L156" s="360" t="s">
        <v>378</v>
      </c>
      <c r="M156" s="360" t="s">
        <v>31</v>
      </c>
      <c r="N156" s="360" t="s">
        <v>26</v>
      </c>
      <c r="O156" s="360" t="s">
        <v>31</v>
      </c>
      <c r="P156" s="371">
        <v>5</v>
      </c>
      <c r="Q156" s="371">
        <v>5</v>
      </c>
      <c r="R156" s="371">
        <v>5</v>
      </c>
      <c r="S156" s="371">
        <v>5</v>
      </c>
      <c r="T156" s="371">
        <v>5</v>
      </c>
      <c r="U156" s="361" t="s">
        <v>88</v>
      </c>
      <c r="V156" s="361" t="s">
        <v>89</v>
      </c>
      <c r="W156" s="361" t="s">
        <v>89</v>
      </c>
      <c r="X156" s="361" t="s">
        <v>89</v>
      </c>
      <c r="Y156" s="361"/>
      <c r="Z156" s="361"/>
      <c r="AA156" s="361"/>
      <c r="AB156" s="361"/>
      <c r="AC156" s="361"/>
    </row>
    <row r="157" spans="1:29" s="362" customFormat="1" ht="45" x14ac:dyDescent="0.25">
      <c r="A157" s="360">
        <v>143</v>
      </c>
      <c r="B157" s="360" t="s">
        <v>1534</v>
      </c>
      <c r="C157" s="360">
        <v>1287628</v>
      </c>
      <c r="D157" s="360" t="s">
        <v>375</v>
      </c>
      <c r="E157" s="375" t="s">
        <v>379</v>
      </c>
      <c r="F157" s="360">
        <v>10212794</v>
      </c>
      <c r="G157" s="360" t="s">
        <v>100</v>
      </c>
      <c r="H157" s="360" t="s">
        <v>1538</v>
      </c>
      <c r="I157" s="375"/>
      <c r="J157" s="360"/>
      <c r="K157" s="360"/>
      <c r="L157" s="360" t="s">
        <v>194</v>
      </c>
      <c r="M157" s="360" t="s">
        <v>31</v>
      </c>
      <c r="N157" s="360" t="s">
        <v>92</v>
      </c>
      <c r="O157" s="360" t="s">
        <v>31</v>
      </c>
      <c r="P157" s="371">
        <v>5</v>
      </c>
      <c r="Q157" s="371">
        <v>5</v>
      </c>
      <c r="R157" s="371">
        <v>5</v>
      </c>
      <c r="S157" s="371">
        <v>5</v>
      </c>
      <c r="T157" s="371">
        <v>5</v>
      </c>
      <c r="U157" s="361" t="s">
        <v>88</v>
      </c>
      <c r="V157" s="361" t="s">
        <v>89</v>
      </c>
      <c r="W157" s="361" t="s">
        <v>89</v>
      </c>
      <c r="X157" s="361" t="s">
        <v>89</v>
      </c>
      <c r="Y157" s="361"/>
      <c r="Z157" s="361"/>
      <c r="AA157" s="361"/>
      <c r="AB157" s="361"/>
      <c r="AC157" s="361"/>
    </row>
    <row r="158" spans="1:29" s="362" customFormat="1" ht="45" x14ac:dyDescent="0.25">
      <c r="A158" s="360">
        <v>144</v>
      </c>
      <c r="B158" s="360" t="s">
        <v>1532</v>
      </c>
      <c r="C158" s="360">
        <v>1288099</v>
      </c>
      <c r="D158" s="360" t="s">
        <v>375</v>
      </c>
      <c r="E158" s="375" t="s">
        <v>393</v>
      </c>
      <c r="F158" s="360">
        <v>10212795</v>
      </c>
      <c r="G158" s="360" t="s">
        <v>100</v>
      </c>
      <c r="H158" s="360" t="s">
        <v>1380</v>
      </c>
      <c r="I158" s="375"/>
      <c r="J158" s="360"/>
      <c r="K158" s="360"/>
      <c r="L158" s="360" t="s">
        <v>394</v>
      </c>
      <c r="M158" s="360" t="s">
        <v>31</v>
      </c>
      <c r="N158" s="360" t="s">
        <v>92</v>
      </c>
      <c r="O158" s="360" t="s">
        <v>31</v>
      </c>
      <c r="P158" s="371">
        <v>5</v>
      </c>
      <c r="Q158" s="371">
        <v>5</v>
      </c>
      <c r="R158" s="371">
        <v>5</v>
      </c>
      <c r="S158" s="371">
        <v>5</v>
      </c>
      <c r="T158" s="371">
        <v>5</v>
      </c>
      <c r="U158" s="361" t="s">
        <v>88</v>
      </c>
      <c r="V158" s="361" t="s">
        <v>89</v>
      </c>
      <c r="W158" s="361" t="s">
        <v>89</v>
      </c>
      <c r="X158" s="361" t="s">
        <v>89</v>
      </c>
      <c r="Y158" s="361"/>
      <c r="Z158" s="361"/>
      <c r="AA158" s="361"/>
      <c r="AB158" s="361"/>
      <c r="AC158" s="361"/>
    </row>
    <row r="159" spans="1:29" s="362" customFormat="1" ht="30" x14ac:dyDescent="0.25">
      <c r="A159" s="360">
        <v>145</v>
      </c>
      <c r="B159" s="360" t="s">
        <v>1534</v>
      </c>
      <c r="C159" s="360">
        <v>1287721</v>
      </c>
      <c r="D159" s="360" t="s">
        <v>375</v>
      </c>
      <c r="E159" s="375" t="s">
        <v>381</v>
      </c>
      <c r="F159" s="360">
        <v>20709</v>
      </c>
      <c r="G159" s="360" t="s">
        <v>83</v>
      </c>
      <c r="H159" s="360" t="s">
        <v>1380</v>
      </c>
      <c r="I159" s="375"/>
      <c r="J159" s="360" t="s">
        <v>382</v>
      </c>
      <c r="K159" s="360"/>
      <c r="L159" s="360" t="s">
        <v>1539</v>
      </c>
      <c r="M159" s="360" t="s">
        <v>30</v>
      </c>
      <c r="N159" s="360" t="s">
        <v>92</v>
      </c>
      <c r="O159" s="360" t="s">
        <v>30</v>
      </c>
      <c r="P159" s="371">
        <v>5</v>
      </c>
      <c r="Q159" s="371">
        <v>5</v>
      </c>
      <c r="R159" s="371">
        <v>5</v>
      </c>
      <c r="S159" s="371">
        <v>5</v>
      </c>
      <c r="T159" s="371">
        <v>5</v>
      </c>
      <c r="U159" s="361" t="s">
        <v>88</v>
      </c>
      <c r="V159" s="361" t="s">
        <v>89</v>
      </c>
      <c r="W159" s="361" t="s">
        <v>89</v>
      </c>
      <c r="X159" s="361" t="s">
        <v>89</v>
      </c>
      <c r="Y159" s="361"/>
      <c r="Z159" s="361"/>
      <c r="AA159" s="361"/>
      <c r="AB159" s="361"/>
      <c r="AC159" s="361"/>
    </row>
    <row r="160" spans="1:29" s="362" customFormat="1" ht="45" x14ac:dyDescent="0.25">
      <c r="A160" s="360">
        <v>146</v>
      </c>
      <c r="B160" s="360" t="s">
        <v>1532</v>
      </c>
      <c r="C160" s="360">
        <v>1288299</v>
      </c>
      <c r="D160" s="360" t="s">
        <v>375</v>
      </c>
      <c r="E160" s="375" t="s">
        <v>1540</v>
      </c>
      <c r="F160" s="360">
        <v>17983</v>
      </c>
      <c r="G160" s="360" t="s">
        <v>83</v>
      </c>
      <c r="H160" s="360" t="s">
        <v>1380</v>
      </c>
      <c r="I160" s="375"/>
      <c r="J160" s="360" t="s">
        <v>1541</v>
      </c>
      <c r="K160" s="360" t="s">
        <v>1542</v>
      </c>
      <c r="L160" s="360"/>
      <c r="M160" s="360" t="s">
        <v>31</v>
      </c>
      <c r="N160" s="360" t="s">
        <v>92</v>
      </c>
      <c r="O160" s="360" t="s">
        <v>31</v>
      </c>
      <c r="P160" s="371">
        <v>4</v>
      </c>
      <c r="Q160" s="371">
        <v>4</v>
      </c>
      <c r="R160" s="371">
        <v>4</v>
      </c>
      <c r="S160" s="371">
        <v>4</v>
      </c>
      <c r="T160" s="371">
        <v>4</v>
      </c>
      <c r="U160" s="361" t="s">
        <v>88</v>
      </c>
      <c r="V160" s="361" t="s">
        <v>88</v>
      </c>
      <c r="W160" s="361" t="s">
        <v>89</v>
      </c>
      <c r="X160" s="361" t="s">
        <v>88</v>
      </c>
      <c r="Y160" s="361"/>
      <c r="Z160" s="361"/>
      <c r="AA160" s="361"/>
      <c r="AB160" s="361"/>
      <c r="AC160" s="361"/>
    </row>
    <row r="161" spans="1:29" s="362" customFormat="1" ht="45" x14ac:dyDescent="0.25">
      <c r="A161" s="360">
        <v>147</v>
      </c>
      <c r="B161" s="360" t="s">
        <v>1543</v>
      </c>
      <c r="C161" s="360">
        <v>1289653</v>
      </c>
      <c r="D161" s="360" t="s">
        <v>375</v>
      </c>
      <c r="E161" s="375" t="s">
        <v>1544</v>
      </c>
      <c r="F161" s="360">
        <v>10344385</v>
      </c>
      <c r="G161" s="360" t="s">
        <v>100</v>
      </c>
      <c r="H161" s="360" t="s">
        <v>1538</v>
      </c>
      <c r="I161" s="375"/>
      <c r="J161" s="360"/>
      <c r="K161" s="360"/>
      <c r="L161" s="360"/>
      <c r="M161" s="360" t="s">
        <v>31</v>
      </c>
      <c r="N161" s="360" t="s">
        <v>92</v>
      </c>
      <c r="O161" s="360" t="s">
        <v>31</v>
      </c>
      <c r="P161" s="371">
        <v>5</v>
      </c>
      <c r="Q161" s="371">
        <v>5</v>
      </c>
      <c r="R161" s="371">
        <v>5</v>
      </c>
      <c r="S161" s="371">
        <v>5</v>
      </c>
      <c r="T161" s="371">
        <v>5</v>
      </c>
      <c r="U161" s="361" t="s">
        <v>88</v>
      </c>
      <c r="V161" s="361" t="s">
        <v>88</v>
      </c>
      <c r="W161" s="361" t="s">
        <v>89</v>
      </c>
      <c r="X161" s="361" t="s">
        <v>89</v>
      </c>
      <c r="Y161" s="361"/>
      <c r="Z161" s="361"/>
      <c r="AA161" s="361"/>
      <c r="AB161" s="361"/>
      <c r="AC161" s="361"/>
    </row>
    <row r="162" spans="1:29" s="362" customFormat="1" ht="30" x14ac:dyDescent="0.25">
      <c r="A162" s="360">
        <v>148</v>
      </c>
      <c r="B162" s="360" t="s">
        <v>1491</v>
      </c>
      <c r="C162" s="360">
        <v>1302698</v>
      </c>
      <c r="D162" s="360" t="s">
        <v>375</v>
      </c>
      <c r="E162" s="375" t="s">
        <v>420</v>
      </c>
      <c r="F162" s="360">
        <v>9986</v>
      </c>
      <c r="G162" s="360" t="s">
        <v>83</v>
      </c>
      <c r="H162" s="360" t="s">
        <v>1380</v>
      </c>
      <c r="I162" s="375"/>
      <c r="J162" s="360" t="s">
        <v>421</v>
      </c>
      <c r="K162" s="360"/>
      <c r="L162" s="360" t="s">
        <v>367</v>
      </c>
      <c r="M162" s="360" t="s">
        <v>30</v>
      </c>
      <c r="N162" s="360" t="s">
        <v>92</v>
      </c>
      <c r="O162" s="360" t="s">
        <v>30</v>
      </c>
      <c r="P162" s="371">
        <v>5</v>
      </c>
      <c r="Q162" s="371">
        <v>5</v>
      </c>
      <c r="R162" s="371">
        <v>5</v>
      </c>
      <c r="S162" s="371">
        <v>5</v>
      </c>
      <c r="T162" s="371">
        <v>5</v>
      </c>
      <c r="U162" s="361" t="s">
        <v>88</v>
      </c>
      <c r="V162" s="361" t="s">
        <v>89</v>
      </c>
      <c r="W162" s="361" t="s">
        <v>89</v>
      </c>
      <c r="X162" s="361" t="s">
        <v>89</v>
      </c>
      <c r="Y162" s="361"/>
      <c r="Z162" s="361"/>
      <c r="AA162" s="361"/>
      <c r="AB162" s="361"/>
      <c r="AC162" s="361"/>
    </row>
    <row r="163" spans="1:29" s="362" customFormat="1" ht="30" x14ac:dyDescent="0.25">
      <c r="A163" s="360">
        <v>149</v>
      </c>
      <c r="B163" s="360" t="s">
        <v>1485</v>
      </c>
      <c r="C163" s="360">
        <v>1301218</v>
      </c>
      <c r="D163" s="360" t="s">
        <v>375</v>
      </c>
      <c r="E163" s="375" t="s">
        <v>376</v>
      </c>
      <c r="F163" s="360">
        <v>10034</v>
      </c>
      <c r="G163" s="360" t="s">
        <v>83</v>
      </c>
      <c r="H163" s="360" t="s">
        <v>1380</v>
      </c>
      <c r="I163" s="375"/>
      <c r="J163" s="360" t="s">
        <v>377</v>
      </c>
      <c r="K163" s="360"/>
      <c r="L163" s="360" t="s">
        <v>378</v>
      </c>
      <c r="M163" s="360"/>
      <c r="N163" s="360" t="s">
        <v>26</v>
      </c>
      <c r="O163" s="360"/>
      <c r="P163" s="371">
        <v>5</v>
      </c>
      <c r="Q163" s="371">
        <v>5</v>
      </c>
      <c r="R163" s="371">
        <v>5</v>
      </c>
      <c r="S163" s="371">
        <v>5</v>
      </c>
      <c r="T163" s="371">
        <v>5</v>
      </c>
      <c r="U163" s="361" t="s">
        <v>88</v>
      </c>
      <c r="V163" s="361" t="s">
        <v>89</v>
      </c>
      <c r="W163" s="361" t="s">
        <v>89</v>
      </c>
      <c r="X163" s="361" t="s">
        <v>89</v>
      </c>
      <c r="Y163" s="361"/>
      <c r="Z163" s="361"/>
      <c r="AA163" s="361"/>
      <c r="AB163" s="361"/>
      <c r="AC163" s="361"/>
    </row>
    <row r="164" spans="1:29" s="362" customFormat="1" ht="30" x14ac:dyDescent="0.25">
      <c r="A164" s="360">
        <v>150</v>
      </c>
      <c r="B164" s="360" t="s">
        <v>1543</v>
      </c>
      <c r="C164" s="360">
        <v>1289561</v>
      </c>
      <c r="D164" s="360" t="s">
        <v>375</v>
      </c>
      <c r="E164" s="375" t="s">
        <v>1545</v>
      </c>
      <c r="F164" s="360">
        <v>20532</v>
      </c>
      <c r="G164" s="360" t="s">
        <v>83</v>
      </c>
      <c r="H164" s="360" t="s">
        <v>1380</v>
      </c>
      <c r="I164" s="375"/>
      <c r="J164" s="360" t="s">
        <v>1546</v>
      </c>
      <c r="K164" s="360"/>
      <c r="L164" s="360"/>
      <c r="M164" s="360" t="s">
        <v>30</v>
      </c>
      <c r="N164" s="360" t="s">
        <v>92</v>
      </c>
      <c r="O164" s="360" t="s">
        <v>30</v>
      </c>
      <c r="P164" s="371">
        <v>5</v>
      </c>
      <c r="Q164" s="371">
        <v>5</v>
      </c>
      <c r="R164" s="371">
        <v>5</v>
      </c>
      <c r="S164" s="371">
        <v>5</v>
      </c>
      <c r="T164" s="371">
        <v>5</v>
      </c>
      <c r="U164" s="361" t="s">
        <v>88</v>
      </c>
      <c r="V164" s="361" t="s">
        <v>88</v>
      </c>
      <c r="W164" s="361" t="s">
        <v>89</v>
      </c>
      <c r="X164" s="361" t="s">
        <v>89</v>
      </c>
      <c r="Y164" s="361"/>
      <c r="Z164" s="361"/>
      <c r="AA164" s="361"/>
      <c r="AB164" s="361"/>
      <c r="AC164" s="361"/>
    </row>
    <row r="165" spans="1:29" s="362" customFormat="1" ht="30" x14ac:dyDescent="0.25">
      <c r="A165" s="360">
        <v>151</v>
      </c>
      <c r="B165" s="360" t="s">
        <v>1543</v>
      </c>
      <c r="C165" s="360">
        <v>1289652</v>
      </c>
      <c r="D165" s="360" t="s">
        <v>375</v>
      </c>
      <c r="E165" s="375"/>
      <c r="F165" s="360">
        <v>10207530</v>
      </c>
      <c r="G165" s="360" t="s">
        <v>100</v>
      </c>
      <c r="H165" s="360" t="s">
        <v>1538</v>
      </c>
      <c r="I165" s="375"/>
      <c r="J165" s="360" t="s">
        <v>1547</v>
      </c>
      <c r="K165" s="360"/>
      <c r="L165" s="360"/>
      <c r="M165" s="360" t="s">
        <v>30</v>
      </c>
      <c r="N165" s="360" t="s">
        <v>92</v>
      </c>
      <c r="O165" s="360" t="s">
        <v>30</v>
      </c>
      <c r="P165" s="371">
        <v>5</v>
      </c>
      <c r="Q165" s="371">
        <v>5</v>
      </c>
      <c r="R165" s="371">
        <v>5</v>
      </c>
      <c r="S165" s="371">
        <v>5</v>
      </c>
      <c r="T165" s="371">
        <v>5</v>
      </c>
      <c r="U165" s="361" t="s">
        <v>88</v>
      </c>
      <c r="V165" s="361" t="s">
        <v>89</v>
      </c>
      <c r="W165" s="361" t="s">
        <v>89</v>
      </c>
      <c r="X165" s="361" t="s">
        <v>89</v>
      </c>
      <c r="Y165" s="361"/>
      <c r="Z165" s="361"/>
      <c r="AA165" s="361"/>
      <c r="AB165" s="361"/>
      <c r="AC165" s="361"/>
    </row>
    <row r="166" spans="1:29" s="362" customFormat="1" ht="45" x14ac:dyDescent="0.25">
      <c r="A166" s="360">
        <v>152</v>
      </c>
      <c r="B166" s="360" t="s">
        <v>1548</v>
      </c>
      <c r="C166" s="360">
        <v>1295612</v>
      </c>
      <c r="D166" s="360" t="s">
        <v>375</v>
      </c>
      <c r="E166" s="375" t="s">
        <v>330</v>
      </c>
      <c r="F166" s="360">
        <v>121</v>
      </c>
      <c r="G166" s="360" t="s">
        <v>83</v>
      </c>
      <c r="H166" s="360" t="s">
        <v>1380</v>
      </c>
      <c r="I166" s="375" t="s">
        <v>331</v>
      </c>
      <c r="J166" s="360" t="s">
        <v>1531</v>
      </c>
      <c r="K166" s="360"/>
      <c r="L166" s="360" t="s">
        <v>332</v>
      </c>
      <c r="M166" s="360" t="s">
        <v>31</v>
      </c>
      <c r="N166" s="360" t="s">
        <v>26</v>
      </c>
      <c r="O166" s="360" t="s">
        <v>31</v>
      </c>
      <c r="P166" s="371">
        <v>5</v>
      </c>
      <c r="Q166" s="371">
        <v>5</v>
      </c>
      <c r="R166" s="371">
        <v>5</v>
      </c>
      <c r="S166" s="371">
        <v>5</v>
      </c>
      <c r="T166" s="371">
        <v>5</v>
      </c>
      <c r="U166" s="361" t="s">
        <v>88</v>
      </c>
      <c r="V166" s="361" t="s">
        <v>89</v>
      </c>
      <c r="W166" s="361" t="s">
        <v>88</v>
      </c>
      <c r="X166" s="361" t="s">
        <v>89</v>
      </c>
      <c r="Y166" s="361"/>
      <c r="Z166" s="361"/>
      <c r="AA166" s="361"/>
      <c r="AB166" s="361"/>
      <c r="AC166" s="361"/>
    </row>
    <row r="167" spans="1:29" s="362" customFormat="1" ht="30" x14ac:dyDescent="0.25">
      <c r="A167" s="360">
        <v>153</v>
      </c>
      <c r="B167" s="360" t="s">
        <v>1549</v>
      </c>
      <c r="C167" s="360">
        <v>1297622</v>
      </c>
      <c r="D167" s="360" t="s">
        <v>375</v>
      </c>
      <c r="E167" s="375" t="s">
        <v>387</v>
      </c>
      <c r="F167" s="360">
        <v>13048</v>
      </c>
      <c r="G167" s="360" t="s">
        <v>83</v>
      </c>
      <c r="H167" s="360" t="s">
        <v>1380</v>
      </c>
      <c r="I167" s="375" t="s">
        <v>388</v>
      </c>
      <c r="J167" s="360" t="s">
        <v>389</v>
      </c>
      <c r="K167" s="360"/>
      <c r="L167" s="360" t="s">
        <v>380</v>
      </c>
      <c r="M167" s="360"/>
      <c r="N167" s="360" t="s">
        <v>92</v>
      </c>
      <c r="O167" s="360"/>
      <c r="P167" s="371">
        <v>5</v>
      </c>
      <c r="Q167" s="371">
        <v>5</v>
      </c>
      <c r="R167" s="371">
        <v>5</v>
      </c>
      <c r="S167" s="371">
        <v>5</v>
      </c>
      <c r="T167" s="371">
        <v>5</v>
      </c>
      <c r="U167" s="361" t="s">
        <v>88</v>
      </c>
      <c r="V167" s="361" t="s">
        <v>89</v>
      </c>
      <c r="W167" s="361" t="s">
        <v>89</v>
      </c>
      <c r="X167" s="361" t="s">
        <v>89</v>
      </c>
      <c r="Y167" s="361"/>
      <c r="Z167" s="361"/>
      <c r="AA167" s="361"/>
      <c r="AB167" s="361"/>
      <c r="AC167" s="361"/>
    </row>
    <row r="168" spans="1:29" s="362" customFormat="1" ht="105" x14ac:dyDescent="0.25">
      <c r="A168" s="360">
        <v>154</v>
      </c>
      <c r="B168" s="360" t="s">
        <v>1550</v>
      </c>
      <c r="C168" s="360">
        <v>1296459</v>
      </c>
      <c r="D168" s="360" t="s">
        <v>375</v>
      </c>
      <c r="E168" s="375" t="s">
        <v>422</v>
      </c>
      <c r="F168" s="360">
        <v>10519</v>
      </c>
      <c r="G168" s="360" t="s">
        <v>83</v>
      </c>
      <c r="H168" s="360" t="s">
        <v>1380</v>
      </c>
      <c r="I168" s="375" t="s">
        <v>423</v>
      </c>
      <c r="J168" s="360" t="s">
        <v>424</v>
      </c>
      <c r="K168" s="360"/>
      <c r="L168" s="360"/>
      <c r="M168" s="360" t="s">
        <v>31</v>
      </c>
      <c r="N168" s="360" t="s">
        <v>92</v>
      </c>
      <c r="O168" s="360" t="s">
        <v>31</v>
      </c>
      <c r="P168" s="371">
        <v>4</v>
      </c>
      <c r="Q168" s="371">
        <v>4</v>
      </c>
      <c r="R168" s="371">
        <v>5</v>
      </c>
      <c r="S168" s="371">
        <v>5</v>
      </c>
      <c r="T168" s="371">
        <v>5</v>
      </c>
      <c r="U168" s="361" t="s">
        <v>88</v>
      </c>
      <c r="V168" s="361" t="s">
        <v>88</v>
      </c>
      <c r="W168" s="361" t="s">
        <v>89</v>
      </c>
      <c r="X168" s="361" t="s">
        <v>89</v>
      </c>
      <c r="Y168" s="361"/>
      <c r="Z168" s="361"/>
      <c r="AA168" s="361"/>
      <c r="AB168" s="361"/>
      <c r="AC168" s="361"/>
    </row>
    <row r="169" spans="1:29" s="362" customFormat="1" ht="45" x14ac:dyDescent="0.25">
      <c r="A169" s="360">
        <v>155</v>
      </c>
      <c r="B169" s="360" t="s">
        <v>1551</v>
      </c>
      <c r="C169" s="360">
        <v>1296113</v>
      </c>
      <c r="D169" s="360" t="s">
        <v>375</v>
      </c>
      <c r="E169" s="375" t="s">
        <v>1552</v>
      </c>
      <c r="F169" s="360">
        <v>18298</v>
      </c>
      <c r="G169" s="360" t="s">
        <v>83</v>
      </c>
      <c r="H169" s="360" t="s">
        <v>1380</v>
      </c>
      <c r="I169" s="375"/>
      <c r="J169" s="360" t="s">
        <v>1553</v>
      </c>
      <c r="K169" s="360"/>
      <c r="L169" s="360"/>
      <c r="M169" s="360" t="s">
        <v>31</v>
      </c>
      <c r="N169" s="360" t="s">
        <v>92</v>
      </c>
      <c r="O169" s="360" t="s">
        <v>31</v>
      </c>
      <c r="P169" s="371">
        <v>5</v>
      </c>
      <c r="Q169" s="371">
        <v>5</v>
      </c>
      <c r="R169" s="371">
        <v>5</v>
      </c>
      <c r="S169" s="371">
        <v>5</v>
      </c>
      <c r="T169" s="371">
        <v>5</v>
      </c>
      <c r="U169" s="361" t="s">
        <v>88</v>
      </c>
      <c r="V169" s="361" t="s">
        <v>89</v>
      </c>
      <c r="W169" s="361" t="s">
        <v>89</v>
      </c>
      <c r="X169" s="361" t="s">
        <v>88</v>
      </c>
      <c r="Y169" s="361"/>
      <c r="Z169" s="361"/>
      <c r="AA169" s="361"/>
      <c r="AB169" s="361"/>
      <c r="AC169" s="361"/>
    </row>
    <row r="170" spans="1:29" s="362" customFormat="1" ht="45" x14ac:dyDescent="0.25">
      <c r="A170" s="360">
        <v>156</v>
      </c>
      <c r="B170" s="360" t="s">
        <v>1551</v>
      </c>
      <c r="C170" s="360">
        <v>1296186</v>
      </c>
      <c r="D170" s="360" t="s">
        <v>375</v>
      </c>
      <c r="E170" s="375" t="s">
        <v>383</v>
      </c>
      <c r="F170" s="360">
        <v>13330</v>
      </c>
      <c r="G170" s="360" t="s">
        <v>83</v>
      </c>
      <c r="H170" s="360" t="s">
        <v>1380</v>
      </c>
      <c r="I170" s="375" t="s">
        <v>384</v>
      </c>
      <c r="J170" s="360" t="s">
        <v>385</v>
      </c>
      <c r="K170" s="360"/>
      <c r="L170" s="360" t="s">
        <v>386</v>
      </c>
      <c r="M170" s="360" t="s">
        <v>31</v>
      </c>
      <c r="N170" s="360" t="s">
        <v>92</v>
      </c>
      <c r="O170" s="360" t="s">
        <v>31</v>
      </c>
      <c r="P170" s="371">
        <v>4</v>
      </c>
      <c r="Q170" s="371">
        <v>5</v>
      </c>
      <c r="R170" s="371">
        <v>5</v>
      </c>
      <c r="S170" s="371">
        <v>5</v>
      </c>
      <c r="T170" s="371">
        <v>5</v>
      </c>
      <c r="U170" s="361" t="s">
        <v>88</v>
      </c>
      <c r="V170" s="361" t="s">
        <v>89</v>
      </c>
      <c r="W170" s="361" t="s">
        <v>89</v>
      </c>
      <c r="X170" s="361" t="s">
        <v>89</v>
      </c>
      <c r="Y170" s="361"/>
      <c r="Z170" s="361"/>
      <c r="AA170" s="361"/>
      <c r="AB170" s="361"/>
      <c r="AC170" s="361"/>
    </row>
    <row r="171" spans="1:29" s="362" customFormat="1" ht="30" x14ac:dyDescent="0.25">
      <c r="A171" s="360">
        <v>157</v>
      </c>
      <c r="B171" s="360" t="s">
        <v>1554</v>
      </c>
      <c r="C171" s="360">
        <v>1284403</v>
      </c>
      <c r="D171" s="360" t="s">
        <v>375</v>
      </c>
      <c r="E171" s="375" t="s">
        <v>413</v>
      </c>
      <c r="F171" s="360">
        <v>17377</v>
      </c>
      <c r="G171" s="360" t="s">
        <v>83</v>
      </c>
      <c r="H171" s="360" t="s">
        <v>1380</v>
      </c>
      <c r="I171" s="375"/>
      <c r="J171" s="360" t="s">
        <v>414</v>
      </c>
      <c r="K171" s="360"/>
      <c r="L171" s="360"/>
      <c r="M171" s="360" t="s">
        <v>30</v>
      </c>
      <c r="N171" s="360" t="s">
        <v>92</v>
      </c>
      <c r="O171" s="360" t="s">
        <v>30</v>
      </c>
      <c r="P171" s="371">
        <v>5</v>
      </c>
      <c r="Q171" s="371">
        <v>5</v>
      </c>
      <c r="R171" s="371">
        <v>5</v>
      </c>
      <c r="S171" s="371">
        <v>5</v>
      </c>
      <c r="T171" s="371">
        <v>5</v>
      </c>
      <c r="U171" s="361" t="s">
        <v>88</v>
      </c>
      <c r="V171" s="361" t="s">
        <v>89</v>
      </c>
      <c r="W171" s="361" t="s">
        <v>89</v>
      </c>
      <c r="X171" s="361" t="s">
        <v>89</v>
      </c>
      <c r="Y171" s="361"/>
      <c r="Z171" s="361"/>
      <c r="AA171" s="361"/>
      <c r="AB171" s="361"/>
      <c r="AC171" s="361"/>
    </row>
    <row r="172" spans="1:29" s="362" customFormat="1" ht="45" x14ac:dyDescent="0.25">
      <c r="A172" s="360">
        <v>158</v>
      </c>
      <c r="B172" s="360" t="s">
        <v>1554</v>
      </c>
      <c r="C172" s="360">
        <v>1284402</v>
      </c>
      <c r="D172" s="360" t="s">
        <v>375</v>
      </c>
      <c r="E172" s="375" t="s">
        <v>415</v>
      </c>
      <c r="F172" s="360">
        <v>15655</v>
      </c>
      <c r="G172" s="360" t="s">
        <v>83</v>
      </c>
      <c r="H172" s="360" t="s">
        <v>1380</v>
      </c>
      <c r="I172" s="375" t="s">
        <v>127</v>
      </c>
      <c r="J172" s="360" t="s">
        <v>416</v>
      </c>
      <c r="K172" s="360"/>
      <c r="L172" s="360" t="s">
        <v>417</v>
      </c>
      <c r="M172" s="360" t="s">
        <v>31</v>
      </c>
      <c r="N172" s="360" t="s">
        <v>92</v>
      </c>
      <c r="O172" s="360" t="s">
        <v>31</v>
      </c>
      <c r="P172" s="371">
        <v>5</v>
      </c>
      <c r="Q172" s="371">
        <v>5</v>
      </c>
      <c r="R172" s="371">
        <v>5</v>
      </c>
      <c r="S172" s="371">
        <v>5</v>
      </c>
      <c r="T172" s="371">
        <v>5</v>
      </c>
      <c r="U172" s="361" t="s">
        <v>88</v>
      </c>
      <c r="V172" s="361" t="s">
        <v>89</v>
      </c>
      <c r="W172" s="361" t="s">
        <v>89</v>
      </c>
      <c r="X172" s="361" t="s">
        <v>89</v>
      </c>
      <c r="Y172" s="361"/>
      <c r="Z172" s="361"/>
      <c r="AA172" s="361"/>
      <c r="AB172" s="361"/>
      <c r="AC172" s="361"/>
    </row>
    <row r="173" spans="1:29" s="362" customFormat="1" ht="45" x14ac:dyDescent="0.25">
      <c r="A173" s="360">
        <v>159</v>
      </c>
      <c r="B173" s="360" t="s">
        <v>1554</v>
      </c>
      <c r="C173" s="360">
        <v>1283991</v>
      </c>
      <c r="D173" s="360" t="s">
        <v>375</v>
      </c>
      <c r="E173" s="375" t="s">
        <v>410</v>
      </c>
      <c r="F173" s="360">
        <v>21473</v>
      </c>
      <c r="G173" s="360" t="s">
        <v>83</v>
      </c>
      <c r="H173" s="360" t="s">
        <v>1380</v>
      </c>
      <c r="I173" s="375"/>
      <c r="J173" s="360" t="s">
        <v>411</v>
      </c>
      <c r="K173" s="360"/>
      <c r="L173" s="360" t="s">
        <v>412</v>
      </c>
      <c r="M173" s="360" t="s">
        <v>31</v>
      </c>
      <c r="N173" s="360" t="s">
        <v>92</v>
      </c>
      <c r="O173" s="360" t="s">
        <v>31</v>
      </c>
      <c r="P173" s="371">
        <v>5</v>
      </c>
      <c r="Q173" s="371">
        <v>5</v>
      </c>
      <c r="R173" s="371">
        <v>5</v>
      </c>
      <c r="S173" s="371">
        <v>5</v>
      </c>
      <c r="T173" s="371">
        <v>5</v>
      </c>
      <c r="U173" s="361" t="s">
        <v>88</v>
      </c>
      <c r="V173" s="361" t="s">
        <v>89</v>
      </c>
      <c r="W173" s="361" t="s">
        <v>89</v>
      </c>
      <c r="X173" s="361" t="s">
        <v>89</v>
      </c>
      <c r="Y173" s="361"/>
      <c r="Z173" s="361"/>
      <c r="AA173" s="361"/>
      <c r="AB173" s="361"/>
      <c r="AC173" s="361"/>
    </row>
    <row r="174" spans="1:29" s="362" customFormat="1" ht="30" x14ac:dyDescent="0.25">
      <c r="A174" s="360">
        <v>160</v>
      </c>
      <c r="B174" s="360" t="s">
        <v>1555</v>
      </c>
      <c r="C174" s="360">
        <v>1285060</v>
      </c>
      <c r="D174" s="360" t="s">
        <v>375</v>
      </c>
      <c r="E174" s="375" t="s">
        <v>418</v>
      </c>
      <c r="F174" s="360">
        <v>4696</v>
      </c>
      <c r="G174" s="360" t="s">
        <v>83</v>
      </c>
      <c r="H174" s="360" t="s">
        <v>1380</v>
      </c>
      <c r="I174" s="375"/>
      <c r="J174" s="360" t="s">
        <v>419</v>
      </c>
      <c r="K174" s="360"/>
      <c r="L174" s="360" t="s">
        <v>386</v>
      </c>
      <c r="M174" s="360" t="s">
        <v>32</v>
      </c>
      <c r="N174" s="360" t="s">
        <v>92</v>
      </c>
      <c r="O174" s="360" t="s">
        <v>32</v>
      </c>
      <c r="P174" s="371">
        <v>5</v>
      </c>
      <c r="Q174" s="371">
        <v>5</v>
      </c>
      <c r="R174" s="371">
        <v>5</v>
      </c>
      <c r="S174" s="371">
        <v>5</v>
      </c>
      <c r="T174" s="371">
        <v>3</v>
      </c>
      <c r="U174" s="361" t="s">
        <v>88</v>
      </c>
      <c r="V174" s="361" t="s">
        <v>88</v>
      </c>
      <c r="W174" s="361" t="s">
        <v>89</v>
      </c>
      <c r="X174" s="361" t="s">
        <v>88</v>
      </c>
      <c r="Y174" s="361"/>
      <c r="Z174" s="361"/>
      <c r="AA174" s="361"/>
      <c r="AB174" s="361"/>
      <c r="AC174" s="361"/>
    </row>
    <row r="175" spans="1:29" s="362" customFormat="1" ht="330" x14ac:dyDescent="0.25">
      <c r="A175" s="360">
        <v>161</v>
      </c>
      <c r="B175" s="360" t="s">
        <v>1555</v>
      </c>
      <c r="C175" s="360">
        <v>1284973</v>
      </c>
      <c r="D175" s="360" t="s">
        <v>375</v>
      </c>
      <c r="E175" s="375" t="s">
        <v>1556</v>
      </c>
      <c r="F175" s="360">
        <v>2643</v>
      </c>
      <c r="G175" s="360" t="s">
        <v>83</v>
      </c>
      <c r="H175" s="360" t="s">
        <v>1380</v>
      </c>
      <c r="I175" s="375" t="s">
        <v>1557</v>
      </c>
      <c r="J175" s="360" t="s">
        <v>1558</v>
      </c>
      <c r="K175" s="360"/>
      <c r="L175" s="360" t="s">
        <v>409</v>
      </c>
      <c r="M175" s="360" t="s">
        <v>34</v>
      </c>
      <c r="N175" s="360" t="s">
        <v>92</v>
      </c>
      <c r="O175" s="360" t="s">
        <v>34</v>
      </c>
      <c r="P175" s="371">
        <v>5</v>
      </c>
      <c r="Q175" s="371">
        <v>5</v>
      </c>
      <c r="R175" s="371">
        <v>5</v>
      </c>
      <c r="S175" s="371">
        <v>5</v>
      </c>
      <c r="T175" s="371">
        <v>5</v>
      </c>
      <c r="U175" s="361" t="s">
        <v>88</v>
      </c>
      <c r="V175" s="361" t="s">
        <v>89</v>
      </c>
      <c r="W175" s="361" t="s">
        <v>89</v>
      </c>
      <c r="X175" s="361" t="s">
        <v>89</v>
      </c>
      <c r="Y175" s="361"/>
      <c r="Z175" s="361"/>
      <c r="AA175" s="361"/>
      <c r="AB175" s="361"/>
      <c r="AC175" s="361"/>
    </row>
    <row r="176" spans="1:29" s="362" customFormat="1" ht="390" x14ac:dyDescent="0.25">
      <c r="A176" s="360">
        <v>162</v>
      </c>
      <c r="B176" s="360" t="s">
        <v>1559</v>
      </c>
      <c r="C176" s="360">
        <v>1283068</v>
      </c>
      <c r="D176" s="360" t="s">
        <v>375</v>
      </c>
      <c r="E176" s="375" t="s">
        <v>336</v>
      </c>
      <c r="F176" s="360">
        <v>1352</v>
      </c>
      <c r="G176" s="360" t="s">
        <v>83</v>
      </c>
      <c r="H176" s="360" t="s">
        <v>1380</v>
      </c>
      <c r="I176" s="375" t="s">
        <v>337</v>
      </c>
      <c r="J176" s="360" t="s">
        <v>338</v>
      </c>
      <c r="K176" s="360"/>
      <c r="L176" s="360" t="s">
        <v>339</v>
      </c>
      <c r="M176" s="360" t="s">
        <v>30</v>
      </c>
      <c r="N176" s="360" t="s">
        <v>92</v>
      </c>
      <c r="O176" s="360" t="s">
        <v>30</v>
      </c>
      <c r="P176" s="371">
        <v>5</v>
      </c>
      <c r="Q176" s="371">
        <v>5</v>
      </c>
      <c r="R176" s="371">
        <v>5</v>
      </c>
      <c r="S176" s="371">
        <v>5</v>
      </c>
      <c r="T176" s="371">
        <v>5</v>
      </c>
      <c r="U176" s="361" t="s">
        <v>88</v>
      </c>
      <c r="V176" s="361" t="s">
        <v>89</v>
      </c>
      <c r="W176" s="361" t="s">
        <v>89</v>
      </c>
      <c r="X176" s="361" t="s">
        <v>89</v>
      </c>
      <c r="Y176" s="361"/>
      <c r="Z176" s="361"/>
      <c r="AA176" s="361"/>
      <c r="AB176" s="361"/>
      <c r="AC176" s="361"/>
    </row>
    <row r="177" spans="1:29" s="362" customFormat="1" ht="30" x14ac:dyDescent="0.25">
      <c r="A177" s="360">
        <v>163</v>
      </c>
      <c r="B177" s="360" t="s">
        <v>1555</v>
      </c>
      <c r="C177" s="360">
        <v>1284974</v>
      </c>
      <c r="D177" s="360" t="s">
        <v>375</v>
      </c>
      <c r="E177" s="375" t="s">
        <v>390</v>
      </c>
      <c r="F177" s="360">
        <v>1841</v>
      </c>
      <c r="G177" s="360" t="s">
        <v>83</v>
      </c>
      <c r="H177" s="360" t="s">
        <v>1380</v>
      </c>
      <c r="I177" s="375"/>
      <c r="J177" s="360" t="s">
        <v>391</v>
      </c>
      <c r="K177" s="360"/>
      <c r="L177" s="360" t="s">
        <v>392</v>
      </c>
      <c r="M177" s="360" t="s">
        <v>30</v>
      </c>
      <c r="N177" s="360" t="s">
        <v>26</v>
      </c>
      <c r="O177" s="360" t="s">
        <v>30</v>
      </c>
      <c r="P177" s="371">
        <v>4</v>
      </c>
      <c r="Q177" s="371">
        <v>4</v>
      </c>
      <c r="R177" s="371">
        <v>4</v>
      </c>
      <c r="S177" s="371">
        <v>4</v>
      </c>
      <c r="T177" s="371">
        <v>4</v>
      </c>
      <c r="U177" s="361" t="s">
        <v>88</v>
      </c>
      <c r="V177" s="361" t="s">
        <v>89</v>
      </c>
      <c r="W177" s="361" t="s">
        <v>89</v>
      </c>
      <c r="X177" s="361" t="s">
        <v>89</v>
      </c>
      <c r="Y177" s="361"/>
      <c r="Z177" s="361"/>
      <c r="AA177" s="361"/>
      <c r="AB177" s="361"/>
      <c r="AC177" s="361"/>
    </row>
    <row r="178" spans="1:29" s="362" customFormat="1" ht="45" x14ac:dyDescent="0.25">
      <c r="A178" s="360">
        <v>164</v>
      </c>
      <c r="B178" s="360" t="s">
        <v>1559</v>
      </c>
      <c r="C178" s="360">
        <v>1282660</v>
      </c>
      <c r="D178" s="360" t="s">
        <v>375</v>
      </c>
      <c r="E178" s="375" t="s">
        <v>1560</v>
      </c>
      <c r="F178" s="360">
        <v>4791</v>
      </c>
      <c r="G178" s="360" t="s">
        <v>83</v>
      </c>
      <c r="H178" s="360" t="s">
        <v>1380</v>
      </c>
      <c r="I178" s="375" t="s">
        <v>163</v>
      </c>
      <c r="J178" s="360"/>
      <c r="K178" s="360"/>
      <c r="L178" s="360" t="s">
        <v>380</v>
      </c>
      <c r="M178" s="360" t="s">
        <v>31</v>
      </c>
      <c r="N178" s="360" t="s">
        <v>92</v>
      </c>
      <c r="O178" s="360" t="s">
        <v>31</v>
      </c>
      <c r="P178" s="371">
        <v>4</v>
      </c>
      <c r="Q178" s="371">
        <v>5</v>
      </c>
      <c r="R178" s="371">
        <v>5</v>
      </c>
      <c r="S178" s="371">
        <v>5</v>
      </c>
      <c r="T178" s="371">
        <v>5</v>
      </c>
      <c r="U178" s="361" t="s">
        <v>88</v>
      </c>
      <c r="V178" s="361" t="s">
        <v>88</v>
      </c>
      <c r="W178" s="361" t="s">
        <v>89</v>
      </c>
      <c r="X178" s="361" t="s">
        <v>89</v>
      </c>
      <c r="Y178" s="361"/>
      <c r="Z178" s="361"/>
      <c r="AA178" s="361"/>
      <c r="AB178" s="361"/>
      <c r="AC178" s="361"/>
    </row>
    <row r="179" spans="1:29" s="362" customFormat="1" ht="255" x14ac:dyDescent="0.25">
      <c r="A179" s="360">
        <v>165</v>
      </c>
      <c r="B179" s="360" t="s">
        <v>1559</v>
      </c>
      <c r="C179" s="360">
        <v>1283071</v>
      </c>
      <c r="D179" s="360" t="s">
        <v>375</v>
      </c>
      <c r="E179" s="375" t="s">
        <v>398</v>
      </c>
      <c r="F179" s="360">
        <v>139</v>
      </c>
      <c r="G179" s="360" t="s">
        <v>83</v>
      </c>
      <c r="H179" s="360" t="s">
        <v>1380</v>
      </c>
      <c r="I179" s="375" t="s">
        <v>399</v>
      </c>
      <c r="J179" s="360"/>
      <c r="K179" s="360"/>
      <c r="L179" s="360" t="s">
        <v>477</v>
      </c>
      <c r="M179" s="360" t="s">
        <v>31</v>
      </c>
      <c r="N179" s="360" t="s">
        <v>92</v>
      </c>
      <c r="O179" s="360" t="s">
        <v>31</v>
      </c>
      <c r="P179" s="371">
        <v>5</v>
      </c>
      <c r="Q179" s="371">
        <v>5</v>
      </c>
      <c r="R179" s="371">
        <v>5</v>
      </c>
      <c r="S179" s="371">
        <v>5</v>
      </c>
      <c r="T179" s="371">
        <v>5</v>
      </c>
      <c r="U179" s="361" t="s">
        <v>88</v>
      </c>
      <c r="V179" s="361" t="s">
        <v>89</v>
      </c>
      <c r="W179" s="361" t="s">
        <v>89</v>
      </c>
      <c r="X179" s="361" t="s">
        <v>89</v>
      </c>
      <c r="Y179" s="361"/>
      <c r="Z179" s="361"/>
      <c r="AA179" s="361"/>
      <c r="AB179" s="361"/>
      <c r="AC179" s="361"/>
    </row>
    <row r="180" spans="1:29" s="362" customFormat="1" ht="30" x14ac:dyDescent="0.25">
      <c r="A180" s="360">
        <v>166</v>
      </c>
      <c r="B180" s="360" t="s">
        <v>1534</v>
      </c>
      <c r="C180" s="360">
        <v>1287627</v>
      </c>
      <c r="D180" s="360" t="s">
        <v>375</v>
      </c>
      <c r="E180" s="375" t="s">
        <v>1561</v>
      </c>
      <c r="F180" s="360">
        <v>517</v>
      </c>
      <c r="G180" s="360" t="s">
        <v>83</v>
      </c>
      <c r="H180" s="360" t="s">
        <v>1380</v>
      </c>
      <c r="I180" s="375" t="s">
        <v>1562</v>
      </c>
      <c r="J180" s="360"/>
      <c r="K180" s="360"/>
      <c r="L180" s="360" t="s">
        <v>194</v>
      </c>
      <c r="M180" s="360" t="s">
        <v>30</v>
      </c>
      <c r="N180" s="360" t="s">
        <v>92</v>
      </c>
      <c r="O180" s="360" t="s">
        <v>30</v>
      </c>
      <c r="P180" s="371">
        <v>4</v>
      </c>
      <c r="Q180" s="371">
        <v>5</v>
      </c>
      <c r="R180" s="371">
        <v>5</v>
      </c>
      <c r="S180" s="371">
        <v>5</v>
      </c>
      <c r="T180" s="371">
        <v>4</v>
      </c>
      <c r="U180" s="361" t="s">
        <v>88</v>
      </c>
      <c r="V180" s="361" t="s">
        <v>89</v>
      </c>
      <c r="W180" s="361" t="s">
        <v>88</v>
      </c>
      <c r="X180" s="361" t="s">
        <v>88</v>
      </c>
      <c r="Y180" s="361"/>
      <c r="Z180" s="361"/>
      <c r="AA180" s="361"/>
      <c r="AB180" s="361"/>
      <c r="AC180" s="361"/>
    </row>
    <row r="181" spans="1:29" s="362" customFormat="1" ht="195" x14ac:dyDescent="0.25">
      <c r="A181" s="360">
        <v>167</v>
      </c>
      <c r="B181" s="360" t="s">
        <v>1559</v>
      </c>
      <c r="C181" s="360">
        <v>1283069</v>
      </c>
      <c r="D181" s="360" t="s">
        <v>375</v>
      </c>
      <c r="E181" s="375" t="s">
        <v>400</v>
      </c>
      <c r="F181" s="360">
        <v>1729</v>
      </c>
      <c r="G181" s="360" t="s">
        <v>83</v>
      </c>
      <c r="H181" s="360" t="s">
        <v>1380</v>
      </c>
      <c r="I181" s="375" t="s">
        <v>401</v>
      </c>
      <c r="J181" s="360" t="s">
        <v>402</v>
      </c>
      <c r="K181" s="360"/>
      <c r="L181" s="360" t="s">
        <v>403</v>
      </c>
      <c r="M181" s="360" t="s">
        <v>31</v>
      </c>
      <c r="N181" s="360" t="s">
        <v>92</v>
      </c>
      <c r="O181" s="360" t="s">
        <v>31</v>
      </c>
      <c r="P181" s="371">
        <v>4</v>
      </c>
      <c r="Q181" s="371">
        <v>4</v>
      </c>
      <c r="R181" s="371">
        <v>4</v>
      </c>
      <c r="S181" s="371">
        <v>4</v>
      </c>
      <c r="T181" s="371">
        <v>4</v>
      </c>
      <c r="U181" s="361" t="s">
        <v>88</v>
      </c>
      <c r="V181" s="361" t="s">
        <v>89</v>
      </c>
      <c r="W181" s="361" t="s">
        <v>89</v>
      </c>
      <c r="X181" s="361" t="s">
        <v>89</v>
      </c>
      <c r="Y181" s="361"/>
      <c r="Z181" s="361"/>
      <c r="AA181" s="361"/>
      <c r="AB181" s="361"/>
      <c r="AC181" s="361"/>
    </row>
    <row r="182" spans="1:29" s="362" customFormat="1" ht="315" x14ac:dyDescent="0.25">
      <c r="A182" s="360">
        <v>168</v>
      </c>
      <c r="B182" s="360" t="s">
        <v>1555</v>
      </c>
      <c r="C182" s="360">
        <v>1285061</v>
      </c>
      <c r="D182" s="360" t="s">
        <v>375</v>
      </c>
      <c r="E182" s="375" t="s">
        <v>371</v>
      </c>
      <c r="F182" s="360">
        <v>147</v>
      </c>
      <c r="G182" s="360" t="s">
        <v>83</v>
      </c>
      <c r="H182" s="360" t="s">
        <v>1380</v>
      </c>
      <c r="I182" s="375" t="s">
        <v>372</v>
      </c>
      <c r="J182" s="360" t="s">
        <v>373</v>
      </c>
      <c r="K182" s="360"/>
      <c r="L182" s="360" t="s">
        <v>374</v>
      </c>
      <c r="M182" s="360" t="s">
        <v>30</v>
      </c>
      <c r="N182" s="360" t="s">
        <v>92</v>
      </c>
      <c r="O182" s="360" t="s">
        <v>30</v>
      </c>
      <c r="P182" s="371">
        <v>5</v>
      </c>
      <c r="Q182" s="371">
        <v>5</v>
      </c>
      <c r="R182" s="371">
        <v>5</v>
      </c>
      <c r="S182" s="371">
        <v>5</v>
      </c>
      <c r="T182" s="371">
        <v>5</v>
      </c>
      <c r="U182" s="361" t="s">
        <v>88</v>
      </c>
      <c r="V182" s="361" t="s">
        <v>89</v>
      </c>
      <c r="W182" s="361" t="s">
        <v>89</v>
      </c>
      <c r="X182" s="361" t="s">
        <v>89</v>
      </c>
      <c r="Y182" s="361"/>
      <c r="Z182" s="361"/>
      <c r="AA182" s="361"/>
      <c r="AB182" s="361"/>
      <c r="AC182" s="361"/>
    </row>
    <row r="183" spans="1:29" s="362" customFormat="1" ht="45" x14ac:dyDescent="0.25">
      <c r="A183" s="360">
        <v>169</v>
      </c>
      <c r="B183" s="360" t="s">
        <v>1563</v>
      </c>
      <c r="C183" s="360">
        <v>1283070</v>
      </c>
      <c r="D183" s="360" t="s">
        <v>375</v>
      </c>
      <c r="E183" s="375" t="s">
        <v>425</v>
      </c>
      <c r="F183" s="360">
        <v>18262</v>
      </c>
      <c r="G183" s="360" t="s">
        <v>83</v>
      </c>
      <c r="H183" s="360" t="s">
        <v>1380</v>
      </c>
      <c r="I183" s="375"/>
      <c r="J183" s="360"/>
      <c r="K183" s="360"/>
      <c r="L183" s="360"/>
      <c r="M183" s="360" t="s">
        <v>31</v>
      </c>
      <c r="N183" s="360" t="s">
        <v>92</v>
      </c>
      <c r="O183" s="360" t="s">
        <v>31</v>
      </c>
      <c r="P183" s="371">
        <v>5</v>
      </c>
      <c r="Q183" s="371">
        <v>5</v>
      </c>
      <c r="R183" s="371">
        <v>5</v>
      </c>
      <c r="S183" s="371">
        <v>5</v>
      </c>
      <c r="T183" s="371">
        <v>5</v>
      </c>
      <c r="U183" s="361" t="s">
        <v>88</v>
      </c>
      <c r="V183" s="361" t="s">
        <v>88</v>
      </c>
      <c r="W183" s="361" t="s">
        <v>89</v>
      </c>
      <c r="X183" s="361" t="s">
        <v>89</v>
      </c>
      <c r="Y183" s="361"/>
      <c r="Z183" s="361"/>
      <c r="AA183" s="361"/>
      <c r="AB183" s="361"/>
      <c r="AC183" s="361"/>
    </row>
    <row r="184" spans="1:29" s="362" customFormat="1" ht="30" x14ac:dyDescent="0.25">
      <c r="A184" s="360">
        <v>170</v>
      </c>
      <c r="B184" s="360" t="s">
        <v>1564</v>
      </c>
      <c r="C184" s="360">
        <v>1335594</v>
      </c>
      <c r="D184" s="360" t="s">
        <v>427</v>
      </c>
      <c r="E184" s="375" t="s">
        <v>167</v>
      </c>
      <c r="F184" s="360">
        <v>400</v>
      </c>
      <c r="G184" s="360" t="s">
        <v>83</v>
      </c>
      <c r="H184" s="360" t="s">
        <v>1380</v>
      </c>
      <c r="I184" s="375"/>
      <c r="J184" s="360" t="s">
        <v>168</v>
      </c>
      <c r="K184" s="360"/>
      <c r="L184" s="360" t="s">
        <v>169</v>
      </c>
      <c r="M184" s="360"/>
      <c r="N184" s="360" t="s">
        <v>26</v>
      </c>
      <c r="O184" s="360"/>
      <c r="P184" s="371"/>
      <c r="Q184" s="371"/>
      <c r="R184" s="371"/>
      <c r="S184" s="371"/>
      <c r="T184" s="371"/>
      <c r="U184" s="361"/>
      <c r="V184" s="361"/>
      <c r="W184" s="361"/>
      <c r="X184" s="361"/>
      <c r="Y184" s="361"/>
      <c r="Z184" s="361"/>
      <c r="AA184" s="361"/>
      <c r="AB184" s="361"/>
      <c r="AC184" s="361"/>
    </row>
    <row r="185" spans="1:29" s="362" customFormat="1" ht="30" x14ac:dyDescent="0.25">
      <c r="A185" s="360">
        <v>171</v>
      </c>
      <c r="B185" s="360" t="s">
        <v>1564</v>
      </c>
      <c r="C185" s="360">
        <v>1337012</v>
      </c>
      <c r="D185" s="360" t="s">
        <v>427</v>
      </c>
      <c r="E185" s="375" t="s">
        <v>1565</v>
      </c>
      <c r="F185" s="360">
        <v>22214</v>
      </c>
      <c r="G185" s="360" t="s">
        <v>83</v>
      </c>
      <c r="H185" s="360" t="s">
        <v>1380</v>
      </c>
      <c r="I185" s="375"/>
      <c r="J185" s="360"/>
      <c r="K185" s="360"/>
      <c r="L185" s="360" t="s">
        <v>1566</v>
      </c>
      <c r="M185" s="360"/>
      <c r="N185" s="360" t="s">
        <v>92</v>
      </c>
      <c r="O185" s="360"/>
      <c r="P185" s="371"/>
      <c r="Q185" s="371"/>
      <c r="R185" s="371"/>
      <c r="S185" s="371"/>
      <c r="T185" s="371"/>
      <c r="U185" s="361"/>
      <c r="V185" s="361"/>
      <c r="W185" s="361"/>
      <c r="X185" s="361"/>
      <c r="Y185" s="361"/>
      <c r="Z185" s="361"/>
      <c r="AA185" s="361"/>
      <c r="AB185" s="361"/>
      <c r="AC185" s="361"/>
    </row>
    <row r="186" spans="1:29" s="362" customFormat="1" ht="30" x14ac:dyDescent="0.25">
      <c r="A186" s="360">
        <v>172</v>
      </c>
      <c r="B186" s="360" t="s">
        <v>1564</v>
      </c>
      <c r="C186" s="360">
        <v>1335592</v>
      </c>
      <c r="D186" s="360" t="s">
        <v>427</v>
      </c>
      <c r="E186" s="375" t="s">
        <v>1567</v>
      </c>
      <c r="F186" s="360">
        <v>16108</v>
      </c>
      <c r="G186" s="360" t="s">
        <v>83</v>
      </c>
      <c r="H186" s="360" t="s">
        <v>1380</v>
      </c>
      <c r="I186" s="375"/>
      <c r="J186" s="360" t="s">
        <v>1568</v>
      </c>
      <c r="K186" s="360"/>
      <c r="L186" s="360" t="s">
        <v>1569</v>
      </c>
      <c r="M186" s="360"/>
      <c r="N186" s="360" t="s">
        <v>92</v>
      </c>
      <c r="O186" s="360"/>
      <c r="P186" s="371"/>
      <c r="Q186" s="371"/>
      <c r="R186" s="371"/>
      <c r="S186" s="371"/>
      <c r="T186" s="371"/>
      <c r="U186" s="361"/>
      <c r="V186" s="361"/>
      <c r="W186" s="361"/>
      <c r="X186" s="361"/>
      <c r="Y186" s="361"/>
      <c r="Z186" s="361"/>
      <c r="AA186" s="361"/>
      <c r="AB186" s="361"/>
      <c r="AC186" s="361"/>
    </row>
    <row r="187" spans="1:29" s="362" customFormat="1" ht="30" x14ac:dyDescent="0.25">
      <c r="A187" s="360">
        <v>173</v>
      </c>
      <c r="B187" s="360" t="s">
        <v>1554</v>
      </c>
      <c r="C187" s="360">
        <v>1284625</v>
      </c>
      <c r="D187" s="360" t="s">
        <v>427</v>
      </c>
      <c r="E187" s="375" t="s">
        <v>352</v>
      </c>
      <c r="F187" s="360">
        <v>8740</v>
      </c>
      <c r="G187" s="360" t="s">
        <v>83</v>
      </c>
      <c r="H187" s="360" t="s">
        <v>1380</v>
      </c>
      <c r="I187" s="375"/>
      <c r="J187" s="360" t="s">
        <v>353</v>
      </c>
      <c r="K187" s="360"/>
      <c r="L187" s="360" t="s">
        <v>354</v>
      </c>
      <c r="M187" s="360" t="s">
        <v>30</v>
      </c>
      <c r="N187" s="360" t="s">
        <v>92</v>
      </c>
      <c r="O187" s="360" t="s">
        <v>30</v>
      </c>
      <c r="P187" s="371">
        <v>5</v>
      </c>
      <c r="Q187" s="371">
        <v>5</v>
      </c>
      <c r="R187" s="371">
        <v>5</v>
      </c>
      <c r="S187" s="371">
        <v>5</v>
      </c>
      <c r="T187" s="371">
        <v>5</v>
      </c>
      <c r="U187" s="361" t="s">
        <v>88</v>
      </c>
      <c r="V187" s="361" t="s">
        <v>89</v>
      </c>
      <c r="W187" s="361" t="s">
        <v>89</v>
      </c>
      <c r="X187" s="361" t="s">
        <v>89</v>
      </c>
      <c r="Y187" s="361"/>
      <c r="Z187" s="361"/>
      <c r="AA187" s="361"/>
      <c r="AB187" s="361"/>
      <c r="AC187" s="361"/>
    </row>
    <row r="188" spans="1:29" s="362" customFormat="1" ht="30" x14ac:dyDescent="0.25">
      <c r="A188" s="360">
        <v>174</v>
      </c>
      <c r="B188" s="360" t="s">
        <v>1570</v>
      </c>
      <c r="C188" s="360">
        <v>1283612</v>
      </c>
      <c r="D188" s="360" t="s">
        <v>427</v>
      </c>
      <c r="E188" s="375" t="s">
        <v>167</v>
      </c>
      <c r="F188" s="360">
        <v>400</v>
      </c>
      <c r="G188" s="360" t="s">
        <v>83</v>
      </c>
      <c r="H188" s="360" t="s">
        <v>1380</v>
      </c>
      <c r="I188" s="375"/>
      <c r="J188" s="360" t="s">
        <v>168</v>
      </c>
      <c r="K188" s="360"/>
      <c r="L188" s="360" t="s">
        <v>169</v>
      </c>
      <c r="M188" s="360" t="s">
        <v>33</v>
      </c>
      <c r="N188" s="360" t="s">
        <v>26</v>
      </c>
      <c r="O188" s="360" t="s">
        <v>33</v>
      </c>
      <c r="P188" s="371">
        <v>5</v>
      </c>
      <c r="Q188" s="371">
        <v>5</v>
      </c>
      <c r="R188" s="371">
        <v>5</v>
      </c>
      <c r="S188" s="371">
        <v>5</v>
      </c>
      <c r="T188" s="371">
        <v>5</v>
      </c>
      <c r="U188" s="361" t="s">
        <v>88</v>
      </c>
      <c r="V188" s="361" t="s">
        <v>89</v>
      </c>
      <c r="W188" s="361" t="s">
        <v>89</v>
      </c>
      <c r="X188" s="361" t="s">
        <v>89</v>
      </c>
      <c r="Y188" s="361"/>
      <c r="Z188" s="361"/>
      <c r="AA188" s="361"/>
      <c r="AB188" s="361"/>
      <c r="AC188" s="361"/>
    </row>
    <row r="189" spans="1:29" s="362" customFormat="1" ht="30" x14ac:dyDescent="0.25">
      <c r="A189" s="360">
        <v>175</v>
      </c>
      <c r="B189" s="360" t="s">
        <v>1491</v>
      </c>
      <c r="C189" s="360">
        <v>1302951</v>
      </c>
      <c r="D189" s="360" t="s">
        <v>427</v>
      </c>
      <c r="E189" s="375" t="s">
        <v>458</v>
      </c>
      <c r="F189" s="360">
        <v>1413</v>
      </c>
      <c r="G189" s="360" t="s">
        <v>83</v>
      </c>
      <c r="H189" s="360" t="s">
        <v>1380</v>
      </c>
      <c r="I189" s="375" t="s">
        <v>459</v>
      </c>
      <c r="J189" s="360" t="s">
        <v>460</v>
      </c>
      <c r="K189" s="360"/>
      <c r="L189" s="360" t="s">
        <v>455</v>
      </c>
      <c r="M189" s="360" t="s">
        <v>32</v>
      </c>
      <c r="N189" s="360" t="s">
        <v>92</v>
      </c>
      <c r="O189" s="360" t="s">
        <v>32</v>
      </c>
      <c r="P189" s="371">
        <v>4</v>
      </c>
      <c r="Q189" s="371">
        <v>4</v>
      </c>
      <c r="R189" s="371">
        <v>4</v>
      </c>
      <c r="S189" s="371">
        <v>5</v>
      </c>
      <c r="T189" s="371">
        <v>5</v>
      </c>
      <c r="U189" s="361" t="s">
        <v>88</v>
      </c>
      <c r="V189" s="361" t="s">
        <v>89</v>
      </c>
      <c r="W189" s="361" t="s">
        <v>89</v>
      </c>
      <c r="X189" s="361" t="s">
        <v>89</v>
      </c>
      <c r="Y189" s="361"/>
      <c r="Z189" s="361"/>
      <c r="AA189" s="361"/>
      <c r="AB189" s="361"/>
      <c r="AC189" s="361"/>
    </row>
    <row r="190" spans="1:29" s="362" customFormat="1" ht="30" x14ac:dyDescent="0.25">
      <c r="A190" s="360">
        <v>176</v>
      </c>
      <c r="B190" s="360" t="s">
        <v>1571</v>
      </c>
      <c r="C190" s="360">
        <v>1191754</v>
      </c>
      <c r="D190" s="360" t="s">
        <v>427</v>
      </c>
      <c r="E190" s="375" t="s">
        <v>483</v>
      </c>
      <c r="F190" s="360">
        <v>5005</v>
      </c>
      <c r="G190" s="360" t="s">
        <v>83</v>
      </c>
      <c r="H190" s="360" t="s">
        <v>1572</v>
      </c>
      <c r="I190" s="375"/>
      <c r="J190" s="360" t="s">
        <v>484</v>
      </c>
      <c r="K190" s="360"/>
      <c r="L190" s="360" t="s">
        <v>485</v>
      </c>
      <c r="M190" s="360"/>
      <c r="N190" s="360"/>
      <c r="O190" s="360"/>
      <c r="P190" s="371"/>
      <c r="Q190" s="371"/>
      <c r="R190" s="371"/>
      <c r="S190" s="371"/>
      <c r="T190" s="371"/>
      <c r="U190" s="361"/>
      <c r="V190" s="361"/>
      <c r="W190" s="361"/>
      <c r="X190" s="361"/>
      <c r="Y190" s="361"/>
      <c r="Z190" s="361"/>
      <c r="AA190" s="361"/>
      <c r="AB190" s="361"/>
      <c r="AC190" s="361"/>
    </row>
    <row r="191" spans="1:29" s="362" customFormat="1" ht="180" x14ac:dyDescent="0.25">
      <c r="A191" s="360">
        <v>177</v>
      </c>
      <c r="B191" s="360" t="s">
        <v>1571</v>
      </c>
      <c r="C191" s="360">
        <v>1191725</v>
      </c>
      <c r="D191" s="360" t="s">
        <v>427</v>
      </c>
      <c r="E191" s="375" t="s">
        <v>445</v>
      </c>
      <c r="F191" s="360">
        <v>1412</v>
      </c>
      <c r="G191" s="360" t="s">
        <v>83</v>
      </c>
      <c r="H191" s="360" t="s">
        <v>1572</v>
      </c>
      <c r="I191" s="375" t="s">
        <v>446</v>
      </c>
      <c r="J191" s="360" t="s">
        <v>447</v>
      </c>
      <c r="K191" s="360"/>
      <c r="L191" s="360" t="s">
        <v>448</v>
      </c>
      <c r="M191" s="360"/>
      <c r="N191" s="360"/>
      <c r="O191" s="360"/>
      <c r="P191" s="371"/>
      <c r="Q191" s="371"/>
      <c r="R191" s="371"/>
      <c r="S191" s="371"/>
      <c r="T191" s="371"/>
      <c r="U191" s="361"/>
      <c r="V191" s="361"/>
      <c r="W191" s="361"/>
      <c r="X191" s="361"/>
      <c r="Y191" s="361"/>
      <c r="Z191" s="361"/>
      <c r="AA191" s="361"/>
      <c r="AB191" s="361"/>
      <c r="AC191" s="361"/>
    </row>
    <row r="192" spans="1:29" s="362" customFormat="1" ht="30" x14ac:dyDescent="0.25">
      <c r="A192" s="360">
        <v>178</v>
      </c>
      <c r="B192" s="360" t="s">
        <v>1573</v>
      </c>
      <c r="C192" s="360">
        <v>1335255</v>
      </c>
      <c r="D192" s="360" t="s">
        <v>427</v>
      </c>
      <c r="E192" s="375" t="s">
        <v>1574</v>
      </c>
      <c r="F192" s="360">
        <v>21873</v>
      </c>
      <c r="G192" s="360" t="s">
        <v>83</v>
      </c>
      <c r="H192" s="360" t="s">
        <v>1380</v>
      </c>
      <c r="I192" s="375"/>
      <c r="J192" s="360" t="s">
        <v>1575</v>
      </c>
      <c r="K192" s="360"/>
      <c r="L192" s="360" t="s">
        <v>1576</v>
      </c>
      <c r="M192" s="360"/>
      <c r="N192" s="360" t="s">
        <v>92</v>
      </c>
      <c r="O192" s="360"/>
      <c r="P192" s="371"/>
      <c r="Q192" s="371"/>
      <c r="R192" s="371"/>
      <c r="S192" s="371"/>
      <c r="T192" s="371"/>
      <c r="U192" s="361"/>
      <c r="V192" s="361"/>
      <c r="W192" s="361"/>
      <c r="X192" s="361"/>
      <c r="Y192" s="361"/>
      <c r="Z192" s="361"/>
      <c r="AA192" s="361"/>
      <c r="AB192" s="361"/>
      <c r="AC192" s="361"/>
    </row>
    <row r="193" spans="1:29" s="362" customFormat="1" ht="30" x14ac:dyDescent="0.25">
      <c r="A193" s="360">
        <v>179</v>
      </c>
      <c r="B193" s="360" t="s">
        <v>1573</v>
      </c>
      <c r="C193" s="360">
        <v>1335254</v>
      </c>
      <c r="D193" s="360" t="s">
        <v>427</v>
      </c>
      <c r="E193" s="375" t="s">
        <v>1577</v>
      </c>
      <c r="F193" s="360">
        <v>19688</v>
      </c>
      <c r="G193" s="360" t="s">
        <v>83</v>
      </c>
      <c r="H193" s="360" t="s">
        <v>1380</v>
      </c>
      <c r="I193" s="375"/>
      <c r="J193" s="360" t="s">
        <v>1578</v>
      </c>
      <c r="K193" s="360"/>
      <c r="L193" s="360" t="s">
        <v>1579</v>
      </c>
      <c r="M193" s="360"/>
      <c r="N193" s="360" t="s">
        <v>92</v>
      </c>
      <c r="O193" s="360"/>
      <c r="P193" s="371"/>
      <c r="Q193" s="371"/>
      <c r="R193" s="371"/>
      <c r="S193" s="371"/>
      <c r="T193" s="371"/>
      <c r="U193" s="361"/>
      <c r="V193" s="361"/>
      <c r="W193" s="361"/>
      <c r="X193" s="361"/>
      <c r="Y193" s="361"/>
      <c r="Z193" s="361"/>
      <c r="AA193" s="361"/>
      <c r="AB193" s="361"/>
      <c r="AC193" s="361"/>
    </row>
    <row r="194" spans="1:29" s="362" customFormat="1" ht="45" x14ac:dyDescent="0.25">
      <c r="A194" s="360">
        <v>180</v>
      </c>
      <c r="B194" s="360" t="s">
        <v>1424</v>
      </c>
      <c r="C194" s="360">
        <v>1305231</v>
      </c>
      <c r="D194" s="360" t="s">
        <v>427</v>
      </c>
      <c r="E194" s="375" t="s">
        <v>496</v>
      </c>
      <c r="F194" s="360">
        <v>287</v>
      </c>
      <c r="G194" s="360" t="s">
        <v>83</v>
      </c>
      <c r="H194" s="360" t="s">
        <v>1572</v>
      </c>
      <c r="I194" s="375" t="s">
        <v>497</v>
      </c>
      <c r="J194" s="360"/>
      <c r="K194" s="360"/>
      <c r="L194" s="360" t="s">
        <v>498</v>
      </c>
      <c r="M194" s="360" t="s">
        <v>34</v>
      </c>
      <c r="N194" s="360" t="s">
        <v>92</v>
      </c>
      <c r="O194" s="360" t="s">
        <v>34</v>
      </c>
      <c r="P194" s="371"/>
      <c r="Q194" s="371">
        <v>4</v>
      </c>
      <c r="R194" s="371">
        <v>4</v>
      </c>
      <c r="S194" s="371">
        <v>5</v>
      </c>
      <c r="T194" s="371">
        <v>5</v>
      </c>
      <c r="U194" s="361" t="s">
        <v>88</v>
      </c>
      <c r="V194" s="361" t="s">
        <v>89</v>
      </c>
      <c r="W194" s="361" t="s">
        <v>89</v>
      </c>
      <c r="X194" s="361" t="s">
        <v>89</v>
      </c>
      <c r="Y194" s="361"/>
      <c r="Z194" s="361"/>
      <c r="AA194" s="361"/>
      <c r="AB194" s="361"/>
      <c r="AC194" s="361"/>
    </row>
    <row r="195" spans="1:29" s="362" customFormat="1" ht="75" x14ac:dyDescent="0.25">
      <c r="A195" s="360">
        <v>181</v>
      </c>
      <c r="B195" s="360" t="s">
        <v>1491</v>
      </c>
      <c r="C195" s="360">
        <v>1303023</v>
      </c>
      <c r="D195" s="360" t="s">
        <v>427</v>
      </c>
      <c r="E195" s="375" t="s">
        <v>449</v>
      </c>
      <c r="F195" s="360">
        <v>2685</v>
      </c>
      <c r="G195" s="360" t="s">
        <v>83</v>
      </c>
      <c r="H195" s="360" t="s">
        <v>1380</v>
      </c>
      <c r="I195" s="375" t="s">
        <v>450</v>
      </c>
      <c r="J195" s="360" t="s">
        <v>451</v>
      </c>
      <c r="K195" s="360"/>
      <c r="L195" s="360" t="s">
        <v>452</v>
      </c>
      <c r="M195" s="360" t="s">
        <v>31</v>
      </c>
      <c r="N195" s="360" t="s">
        <v>26</v>
      </c>
      <c r="O195" s="360" t="s">
        <v>31</v>
      </c>
      <c r="P195" s="371">
        <v>5</v>
      </c>
      <c r="Q195" s="371">
        <v>5</v>
      </c>
      <c r="R195" s="371">
        <v>4</v>
      </c>
      <c r="S195" s="371">
        <v>4</v>
      </c>
      <c r="T195" s="371">
        <v>4</v>
      </c>
      <c r="U195" s="361" t="s">
        <v>88</v>
      </c>
      <c r="V195" s="361" t="s">
        <v>88</v>
      </c>
      <c r="W195" s="361" t="s">
        <v>89</v>
      </c>
      <c r="X195" s="361" t="s">
        <v>89</v>
      </c>
      <c r="Y195" s="361"/>
      <c r="Z195" s="361"/>
      <c r="AA195" s="361"/>
      <c r="AB195" s="361"/>
      <c r="AC195" s="361"/>
    </row>
    <row r="196" spans="1:29" s="362" customFormat="1" ht="45" x14ac:dyDescent="0.25">
      <c r="A196" s="360">
        <v>182</v>
      </c>
      <c r="B196" s="360" t="s">
        <v>1580</v>
      </c>
      <c r="C196" s="360">
        <v>1282261</v>
      </c>
      <c r="D196" s="360" t="s">
        <v>427</v>
      </c>
      <c r="E196" s="375" t="s">
        <v>470</v>
      </c>
      <c r="F196" s="360">
        <v>4728</v>
      </c>
      <c r="G196" s="360" t="s">
        <v>83</v>
      </c>
      <c r="H196" s="360" t="s">
        <v>1572</v>
      </c>
      <c r="I196" s="375"/>
      <c r="J196" s="360" t="s">
        <v>471</v>
      </c>
      <c r="K196" s="360" t="s">
        <v>472</v>
      </c>
      <c r="L196" s="360" t="s">
        <v>473</v>
      </c>
      <c r="M196" s="360" t="s">
        <v>31</v>
      </c>
      <c r="N196" s="360" t="s">
        <v>92</v>
      </c>
      <c r="O196" s="360" t="s">
        <v>31</v>
      </c>
      <c r="P196" s="371">
        <v>5</v>
      </c>
      <c r="Q196" s="371">
        <v>5</v>
      </c>
      <c r="R196" s="371">
        <v>5</v>
      </c>
      <c r="S196" s="371">
        <v>5</v>
      </c>
      <c r="T196" s="371">
        <v>5</v>
      </c>
      <c r="U196" s="361" t="s">
        <v>88</v>
      </c>
      <c r="V196" s="361" t="s">
        <v>89</v>
      </c>
      <c r="W196" s="361" t="s">
        <v>89</v>
      </c>
      <c r="X196" s="361" t="s">
        <v>89</v>
      </c>
      <c r="Y196" s="361"/>
      <c r="Z196" s="361"/>
      <c r="AA196" s="361"/>
      <c r="AB196" s="361"/>
      <c r="AC196" s="361"/>
    </row>
    <row r="197" spans="1:29" s="362" customFormat="1" ht="30" x14ac:dyDescent="0.25">
      <c r="A197" s="360">
        <v>183</v>
      </c>
      <c r="B197" s="360" t="s">
        <v>1491</v>
      </c>
      <c r="C197" s="360">
        <v>1303027</v>
      </c>
      <c r="D197" s="360" t="s">
        <v>427</v>
      </c>
      <c r="E197" s="375" t="s">
        <v>486</v>
      </c>
      <c r="F197" s="360">
        <v>7293</v>
      </c>
      <c r="G197" s="360" t="s">
        <v>83</v>
      </c>
      <c r="H197" s="360" t="s">
        <v>1380</v>
      </c>
      <c r="I197" s="375"/>
      <c r="J197" s="360" t="s">
        <v>487</v>
      </c>
      <c r="K197" s="360"/>
      <c r="L197" s="360" t="s">
        <v>473</v>
      </c>
      <c r="M197" s="360" t="s">
        <v>32</v>
      </c>
      <c r="N197" s="360" t="s">
        <v>92</v>
      </c>
      <c r="O197" s="360" t="s">
        <v>32</v>
      </c>
      <c r="P197" s="371">
        <v>4</v>
      </c>
      <c r="Q197" s="371">
        <v>5</v>
      </c>
      <c r="R197" s="371">
        <v>5</v>
      </c>
      <c r="S197" s="371">
        <v>5</v>
      </c>
      <c r="T197" s="371">
        <v>5</v>
      </c>
      <c r="U197" s="361" t="s">
        <v>88</v>
      </c>
      <c r="V197" s="361" t="s">
        <v>89</v>
      </c>
      <c r="W197" s="361" t="s">
        <v>89</v>
      </c>
      <c r="X197" s="361" t="s">
        <v>89</v>
      </c>
      <c r="Y197" s="361"/>
      <c r="Z197" s="361"/>
      <c r="AA197" s="361"/>
      <c r="AB197" s="361"/>
      <c r="AC197" s="361"/>
    </row>
    <row r="198" spans="1:29" s="362" customFormat="1" ht="30" x14ac:dyDescent="0.25">
      <c r="A198" s="360">
        <v>184</v>
      </c>
      <c r="B198" s="360" t="s">
        <v>1581</v>
      </c>
      <c r="C198" s="360">
        <v>1281018</v>
      </c>
      <c r="D198" s="360" t="s">
        <v>427</v>
      </c>
      <c r="E198" s="375" t="s">
        <v>1567</v>
      </c>
      <c r="F198" s="360">
        <v>16108</v>
      </c>
      <c r="G198" s="360" t="s">
        <v>83</v>
      </c>
      <c r="H198" s="360" t="s">
        <v>1380</v>
      </c>
      <c r="I198" s="375"/>
      <c r="J198" s="360" t="s">
        <v>1568</v>
      </c>
      <c r="K198" s="360"/>
      <c r="L198" s="360" t="s">
        <v>1569</v>
      </c>
      <c r="M198" s="360" t="s">
        <v>30</v>
      </c>
      <c r="N198" s="360" t="s">
        <v>92</v>
      </c>
      <c r="O198" s="360" t="s">
        <v>30</v>
      </c>
      <c r="P198" s="371">
        <v>5</v>
      </c>
      <c r="Q198" s="371">
        <v>5</v>
      </c>
      <c r="R198" s="371">
        <v>5</v>
      </c>
      <c r="S198" s="371">
        <v>5</v>
      </c>
      <c r="T198" s="371">
        <v>5</v>
      </c>
      <c r="U198" s="361" t="s">
        <v>88</v>
      </c>
      <c r="V198" s="361" t="s">
        <v>89</v>
      </c>
      <c r="W198" s="361" t="s">
        <v>89</v>
      </c>
      <c r="X198" s="361" t="s">
        <v>89</v>
      </c>
      <c r="Y198" s="361"/>
      <c r="Z198" s="361"/>
      <c r="AA198" s="361"/>
      <c r="AB198" s="361"/>
      <c r="AC198" s="361"/>
    </row>
    <row r="199" spans="1:29" s="362" customFormat="1" ht="63" x14ac:dyDescent="0.25">
      <c r="A199" s="360">
        <v>185</v>
      </c>
      <c r="B199" s="360" t="s">
        <v>1491</v>
      </c>
      <c r="C199" s="360">
        <v>1302966</v>
      </c>
      <c r="D199" s="360" t="s">
        <v>427</v>
      </c>
      <c r="E199" s="375" t="s">
        <v>491</v>
      </c>
      <c r="F199" s="360">
        <v>8398</v>
      </c>
      <c r="G199" s="360" t="s">
        <v>83</v>
      </c>
      <c r="H199" s="360" t="s">
        <v>1380</v>
      </c>
      <c r="I199" s="375" t="s">
        <v>492</v>
      </c>
      <c r="J199" s="360" t="s">
        <v>493</v>
      </c>
      <c r="K199" s="360"/>
      <c r="L199" s="360" t="s">
        <v>494</v>
      </c>
      <c r="M199" s="360" t="s">
        <v>31</v>
      </c>
      <c r="N199" s="360" t="s">
        <v>92</v>
      </c>
      <c r="O199" s="360" t="s">
        <v>31</v>
      </c>
      <c r="P199" s="371">
        <v>4</v>
      </c>
      <c r="Q199" s="371">
        <v>5</v>
      </c>
      <c r="R199" s="371">
        <v>3</v>
      </c>
      <c r="S199" s="371">
        <v>5</v>
      </c>
      <c r="T199" s="371">
        <v>4</v>
      </c>
      <c r="U199" s="361" t="s">
        <v>88</v>
      </c>
      <c r="V199" s="361" t="s">
        <v>89</v>
      </c>
      <c r="W199" s="361" t="s">
        <v>89</v>
      </c>
      <c r="X199" s="361" t="s">
        <v>89</v>
      </c>
      <c r="Y199" s="361" t="s">
        <v>1582</v>
      </c>
      <c r="Z199" s="361"/>
      <c r="AA199" s="361"/>
      <c r="AB199" s="361"/>
      <c r="AC199" s="361"/>
    </row>
    <row r="200" spans="1:29" s="362" customFormat="1" ht="30" x14ac:dyDescent="0.25">
      <c r="A200" s="360">
        <v>186</v>
      </c>
      <c r="B200" s="360" t="s">
        <v>1491</v>
      </c>
      <c r="C200" s="360">
        <v>1303026</v>
      </c>
      <c r="D200" s="360" t="s">
        <v>427</v>
      </c>
      <c r="E200" s="375" t="s">
        <v>428</v>
      </c>
      <c r="F200" s="360">
        <v>1407</v>
      </c>
      <c r="G200" s="360" t="s">
        <v>83</v>
      </c>
      <c r="H200" s="360" t="s">
        <v>1380</v>
      </c>
      <c r="I200" s="375"/>
      <c r="J200" s="360" t="s">
        <v>429</v>
      </c>
      <c r="K200" s="360"/>
      <c r="L200" s="360" t="s">
        <v>430</v>
      </c>
      <c r="M200" s="360" t="s">
        <v>33</v>
      </c>
      <c r="N200" s="360"/>
      <c r="O200" s="360" t="s">
        <v>33</v>
      </c>
      <c r="P200" s="371">
        <v>4</v>
      </c>
      <c r="Q200" s="371">
        <v>4</v>
      </c>
      <c r="R200" s="371">
        <v>5</v>
      </c>
      <c r="S200" s="371">
        <v>5</v>
      </c>
      <c r="T200" s="371">
        <v>5</v>
      </c>
      <c r="U200" s="361" t="s">
        <v>88</v>
      </c>
      <c r="V200" s="361" t="s">
        <v>89</v>
      </c>
      <c r="W200" s="361" t="s">
        <v>89</v>
      </c>
      <c r="X200" s="361" t="s">
        <v>89</v>
      </c>
      <c r="Y200" s="361"/>
      <c r="Z200" s="361"/>
      <c r="AA200" s="361"/>
      <c r="AB200" s="361"/>
      <c r="AC200" s="361"/>
    </row>
    <row r="201" spans="1:29" s="362" customFormat="1" ht="30" x14ac:dyDescent="0.25">
      <c r="A201" s="360">
        <v>187</v>
      </c>
      <c r="B201" s="360" t="s">
        <v>1581</v>
      </c>
      <c r="C201" s="360">
        <v>1281735</v>
      </c>
      <c r="D201" s="360" t="s">
        <v>427</v>
      </c>
      <c r="E201" s="375" t="s">
        <v>503</v>
      </c>
      <c r="F201" s="360">
        <v>2411</v>
      </c>
      <c r="G201" s="360" t="s">
        <v>83</v>
      </c>
      <c r="H201" s="360" t="s">
        <v>1380</v>
      </c>
      <c r="I201" s="375"/>
      <c r="J201" s="360"/>
      <c r="K201" s="360"/>
      <c r="L201" s="360" t="s">
        <v>504</v>
      </c>
      <c r="M201" s="360" t="s">
        <v>30</v>
      </c>
      <c r="N201" s="360" t="s">
        <v>92</v>
      </c>
      <c r="O201" s="360" t="s">
        <v>30</v>
      </c>
      <c r="P201" s="371">
        <v>4</v>
      </c>
      <c r="Q201" s="371">
        <v>5</v>
      </c>
      <c r="R201" s="371">
        <v>5</v>
      </c>
      <c r="S201" s="371">
        <v>5</v>
      </c>
      <c r="T201" s="371">
        <v>5</v>
      </c>
      <c r="U201" s="361" t="s">
        <v>88</v>
      </c>
      <c r="V201" s="361" t="s">
        <v>89</v>
      </c>
      <c r="W201" s="361" t="s">
        <v>89</v>
      </c>
      <c r="X201" s="361" t="s">
        <v>89</v>
      </c>
      <c r="Y201" s="361"/>
      <c r="Z201" s="361"/>
      <c r="AA201" s="361"/>
      <c r="AB201" s="361"/>
      <c r="AC201" s="361"/>
    </row>
    <row r="202" spans="1:29" s="362" customFormat="1" ht="390" x14ac:dyDescent="0.25">
      <c r="A202" s="360">
        <v>188</v>
      </c>
      <c r="B202" s="360" t="s">
        <v>1583</v>
      </c>
      <c r="C202" s="360">
        <v>1280707</v>
      </c>
      <c r="D202" s="360" t="s">
        <v>427</v>
      </c>
      <c r="E202" s="375" t="s">
        <v>466</v>
      </c>
      <c r="F202" s="360">
        <v>670</v>
      </c>
      <c r="G202" s="360" t="s">
        <v>83</v>
      </c>
      <c r="H202" s="360" t="s">
        <v>1380</v>
      </c>
      <c r="I202" s="375" t="s">
        <v>467</v>
      </c>
      <c r="J202" s="360"/>
      <c r="K202" s="360"/>
      <c r="L202" s="360" t="s">
        <v>468</v>
      </c>
      <c r="M202" s="360" t="s">
        <v>31</v>
      </c>
      <c r="N202" s="360" t="s">
        <v>92</v>
      </c>
      <c r="O202" s="360" t="s">
        <v>31</v>
      </c>
      <c r="P202" s="371">
        <v>4</v>
      </c>
      <c r="Q202" s="371">
        <v>5</v>
      </c>
      <c r="R202" s="371">
        <v>5</v>
      </c>
      <c r="S202" s="371">
        <v>5</v>
      </c>
      <c r="T202" s="371">
        <v>5</v>
      </c>
      <c r="U202" s="361" t="s">
        <v>88</v>
      </c>
      <c r="V202" s="361" t="s">
        <v>88</v>
      </c>
      <c r="W202" s="361" t="s">
        <v>89</v>
      </c>
      <c r="X202" s="361" t="s">
        <v>88</v>
      </c>
      <c r="Y202" s="361"/>
      <c r="Z202" s="361"/>
      <c r="AA202" s="361"/>
      <c r="AB202" s="361"/>
      <c r="AC202" s="361"/>
    </row>
    <row r="203" spans="1:29" s="362" customFormat="1" ht="45" x14ac:dyDescent="0.25">
      <c r="A203" s="360">
        <v>189</v>
      </c>
      <c r="B203" s="360" t="s">
        <v>1584</v>
      </c>
      <c r="C203" s="360">
        <v>1280306</v>
      </c>
      <c r="D203" s="360" t="s">
        <v>427</v>
      </c>
      <c r="E203" s="375" t="s">
        <v>453</v>
      </c>
      <c r="F203" s="360">
        <v>1919</v>
      </c>
      <c r="G203" s="360" t="s">
        <v>83</v>
      </c>
      <c r="H203" s="360" t="s">
        <v>1380</v>
      </c>
      <c r="I203" s="375"/>
      <c r="J203" s="360" t="s">
        <v>454</v>
      </c>
      <c r="K203" s="360"/>
      <c r="L203" s="360" t="s">
        <v>455</v>
      </c>
      <c r="M203" s="360" t="s">
        <v>31</v>
      </c>
      <c r="N203" s="360" t="s">
        <v>92</v>
      </c>
      <c r="O203" s="360" t="s">
        <v>31</v>
      </c>
      <c r="P203" s="371">
        <v>4</v>
      </c>
      <c r="Q203" s="371">
        <v>4</v>
      </c>
      <c r="R203" s="371">
        <v>5</v>
      </c>
      <c r="S203" s="371">
        <v>5</v>
      </c>
      <c r="T203" s="371">
        <v>4</v>
      </c>
      <c r="U203" s="361" t="s">
        <v>88</v>
      </c>
      <c r="V203" s="361" t="s">
        <v>89</v>
      </c>
      <c r="W203" s="361" t="s">
        <v>89</v>
      </c>
      <c r="X203" s="361" t="s">
        <v>89</v>
      </c>
      <c r="Y203" s="361"/>
      <c r="Z203" s="361"/>
      <c r="AA203" s="361"/>
      <c r="AB203" s="361"/>
      <c r="AC203" s="361"/>
    </row>
    <row r="204" spans="1:29" s="362" customFormat="1" ht="45" x14ac:dyDescent="0.25">
      <c r="A204" s="360">
        <v>190</v>
      </c>
      <c r="B204" s="360" t="s">
        <v>1491</v>
      </c>
      <c r="C204" s="360">
        <v>1302989</v>
      </c>
      <c r="D204" s="360" t="s">
        <v>427</v>
      </c>
      <c r="E204" s="375" t="s">
        <v>469</v>
      </c>
      <c r="F204" s="360">
        <v>2052</v>
      </c>
      <c r="G204" s="360" t="s">
        <v>83</v>
      </c>
      <c r="H204" s="360" t="s">
        <v>1380</v>
      </c>
      <c r="I204" s="375"/>
      <c r="J204" s="360"/>
      <c r="K204" s="360"/>
      <c r="L204" s="360" t="s">
        <v>455</v>
      </c>
      <c r="M204" s="360" t="s">
        <v>31</v>
      </c>
      <c r="N204" s="360" t="s">
        <v>92</v>
      </c>
      <c r="O204" s="360" t="s">
        <v>31</v>
      </c>
      <c r="P204" s="371">
        <v>4</v>
      </c>
      <c r="Q204" s="371">
        <v>5</v>
      </c>
      <c r="R204" s="371">
        <v>5</v>
      </c>
      <c r="S204" s="371">
        <v>5</v>
      </c>
      <c r="T204" s="371">
        <v>5</v>
      </c>
      <c r="U204" s="361" t="s">
        <v>88</v>
      </c>
      <c r="V204" s="361" t="s">
        <v>89</v>
      </c>
      <c r="W204" s="361" t="s">
        <v>89</v>
      </c>
      <c r="X204" s="361" t="s">
        <v>89</v>
      </c>
      <c r="Y204" s="361"/>
      <c r="Z204" s="361"/>
      <c r="AA204" s="361"/>
      <c r="AB204" s="361"/>
      <c r="AC204" s="361"/>
    </row>
    <row r="205" spans="1:29" s="362" customFormat="1" ht="45" x14ac:dyDescent="0.25">
      <c r="A205" s="360">
        <v>191</v>
      </c>
      <c r="B205" s="360" t="s">
        <v>1585</v>
      </c>
      <c r="C205" s="360">
        <v>1303171</v>
      </c>
      <c r="D205" s="360" t="s">
        <v>427</v>
      </c>
      <c r="E205" s="375" t="s">
        <v>1586</v>
      </c>
      <c r="F205" s="360">
        <v>18135</v>
      </c>
      <c r="G205" s="360" t="s">
        <v>83</v>
      </c>
      <c r="H205" s="360" t="s">
        <v>1380</v>
      </c>
      <c r="I205" s="375"/>
      <c r="J205" s="360" t="s">
        <v>1587</v>
      </c>
      <c r="K205" s="360"/>
      <c r="L205" s="360"/>
      <c r="M205" s="360" t="s">
        <v>31</v>
      </c>
      <c r="N205" s="360" t="s">
        <v>26</v>
      </c>
      <c r="O205" s="360" t="s">
        <v>31</v>
      </c>
      <c r="P205" s="371">
        <v>4</v>
      </c>
      <c r="Q205" s="371">
        <v>5</v>
      </c>
      <c r="R205" s="371">
        <v>5</v>
      </c>
      <c r="S205" s="371">
        <v>5</v>
      </c>
      <c r="T205" s="371">
        <v>5</v>
      </c>
      <c r="U205" s="361" t="s">
        <v>88</v>
      </c>
      <c r="V205" s="361" t="s">
        <v>89</v>
      </c>
      <c r="W205" s="361" t="s">
        <v>89</v>
      </c>
      <c r="X205" s="361" t="s">
        <v>88</v>
      </c>
      <c r="Y205" s="361"/>
      <c r="Z205" s="361"/>
      <c r="AA205" s="361"/>
      <c r="AB205" s="361"/>
      <c r="AC205" s="361"/>
    </row>
    <row r="206" spans="1:29" s="362" customFormat="1" ht="105" x14ac:dyDescent="0.25">
      <c r="A206" s="360">
        <v>192</v>
      </c>
      <c r="B206" s="360" t="s">
        <v>1588</v>
      </c>
      <c r="C206" s="360">
        <v>1309213</v>
      </c>
      <c r="D206" s="360" t="s">
        <v>427</v>
      </c>
      <c r="E206" s="375" t="s">
        <v>432</v>
      </c>
      <c r="F206" s="360">
        <v>935</v>
      </c>
      <c r="G206" s="360" t="s">
        <v>83</v>
      </c>
      <c r="H206" s="360" t="s">
        <v>1380</v>
      </c>
      <c r="I206" s="375" t="s">
        <v>433</v>
      </c>
      <c r="J206" s="360" t="s">
        <v>434</v>
      </c>
      <c r="K206" s="360"/>
      <c r="L206" s="360" t="s">
        <v>1589</v>
      </c>
      <c r="M206" s="360" t="s">
        <v>32</v>
      </c>
      <c r="N206" s="360" t="s">
        <v>92</v>
      </c>
      <c r="O206" s="360" t="s">
        <v>32</v>
      </c>
      <c r="P206" s="371">
        <v>4</v>
      </c>
      <c r="Q206" s="371">
        <v>5</v>
      </c>
      <c r="R206" s="371">
        <v>5</v>
      </c>
      <c r="S206" s="371">
        <v>5</v>
      </c>
      <c r="T206" s="371">
        <v>5</v>
      </c>
      <c r="U206" s="361" t="s">
        <v>88</v>
      </c>
      <c r="V206" s="361" t="s">
        <v>88</v>
      </c>
      <c r="W206" s="361" t="s">
        <v>89</v>
      </c>
      <c r="X206" s="361" t="s">
        <v>89</v>
      </c>
      <c r="Y206" s="361"/>
      <c r="Z206" s="361"/>
      <c r="AA206" s="361"/>
      <c r="AB206" s="361"/>
      <c r="AC206" s="361"/>
    </row>
    <row r="207" spans="1:29" s="362" customFormat="1" ht="30" x14ac:dyDescent="0.25">
      <c r="A207" s="360">
        <v>193</v>
      </c>
      <c r="B207" s="360" t="s">
        <v>1588</v>
      </c>
      <c r="C207" s="360">
        <v>1309166</v>
      </c>
      <c r="D207" s="360" t="s">
        <v>427</v>
      </c>
      <c r="E207" s="375" t="s">
        <v>464</v>
      </c>
      <c r="F207" s="360">
        <v>14612</v>
      </c>
      <c r="G207" s="360" t="s">
        <v>83</v>
      </c>
      <c r="H207" s="360" t="s">
        <v>1380</v>
      </c>
      <c r="I207" s="375"/>
      <c r="J207" s="360" t="s">
        <v>465</v>
      </c>
      <c r="K207" s="360"/>
      <c r="L207" s="360"/>
      <c r="M207" s="360" t="s">
        <v>33</v>
      </c>
      <c r="N207" s="360" t="s">
        <v>92</v>
      </c>
      <c r="O207" s="360" t="s">
        <v>33</v>
      </c>
      <c r="P207" s="371"/>
      <c r="Q207" s="371"/>
      <c r="R207" s="371"/>
      <c r="S207" s="371"/>
      <c r="T207" s="371">
        <v>5</v>
      </c>
      <c r="U207" s="361" t="s">
        <v>88</v>
      </c>
      <c r="V207" s="361" t="s">
        <v>88</v>
      </c>
      <c r="W207" s="361" t="s">
        <v>89</v>
      </c>
      <c r="X207" s="361" t="s">
        <v>89</v>
      </c>
      <c r="Y207" s="361"/>
      <c r="Z207" s="361"/>
      <c r="AA207" s="361"/>
      <c r="AB207" s="361"/>
      <c r="AC207" s="361"/>
    </row>
    <row r="208" spans="1:29" s="362" customFormat="1" ht="180" x14ac:dyDescent="0.25">
      <c r="A208" s="360">
        <v>194</v>
      </c>
      <c r="B208" s="360" t="s">
        <v>1588</v>
      </c>
      <c r="C208" s="360">
        <v>1309162</v>
      </c>
      <c r="D208" s="360" t="s">
        <v>427</v>
      </c>
      <c r="E208" s="375" t="s">
        <v>445</v>
      </c>
      <c r="F208" s="360">
        <v>1412</v>
      </c>
      <c r="G208" s="360" t="s">
        <v>83</v>
      </c>
      <c r="H208" s="360" t="s">
        <v>1380</v>
      </c>
      <c r="I208" s="375" t="s">
        <v>446</v>
      </c>
      <c r="J208" s="360" t="s">
        <v>447</v>
      </c>
      <c r="K208" s="360"/>
      <c r="L208" s="360" t="s">
        <v>448</v>
      </c>
      <c r="M208" s="360" t="s">
        <v>33</v>
      </c>
      <c r="N208" s="360" t="s">
        <v>92</v>
      </c>
      <c r="O208" s="360" t="s">
        <v>33</v>
      </c>
      <c r="P208" s="371">
        <v>4</v>
      </c>
      <c r="Q208" s="371">
        <v>5</v>
      </c>
      <c r="R208" s="371">
        <v>5</v>
      </c>
      <c r="S208" s="371">
        <v>5</v>
      </c>
      <c r="T208" s="371">
        <v>5</v>
      </c>
      <c r="U208" s="361" t="s">
        <v>88</v>
      </c>
      <c r="V208" s="361" t="s">
        <v>89</v>
      </c>
      <c r="W208" s="361" t="s">
        <v>89</v>
      </c>
      <c r="X208" s="361" t="s">
        <v>89</v>
      </c>
      <c r="Y208" s="361"/>
      <c r="Z208" s="361"/>
      <c r="AA208" s="361"/>
      <c r="AB208" s="361"/>
      <c r="AC208" s="361"/>
    </row>
    <row r="209" spans="1:29" s="362" customFormat="1" ht="30" x14ac:dyDescent="0.25">
      <c r="A209" s="360">
        <v>195</v>
      </c>
      <c r="B209" s="360" t="s">
        <v>1590</v>
      </c>
      <c r="C209" s="360">
        <v>1309526</v>
      </c>
      <c r="D209" s="360" t="s">
        <v>427</v>
      </c>
      <c r="E209" s="375" t="s">
        <v>463</v>
      </c>
      <c r="F209" s="360">
        <v>5749</v>
      </c>
      <c r="G209" s="360" t="s">
        <v>83</v>
      </c>
      <c r="H209" s="360" t="s">
        <v>1380</v>
      </c>
      <c r="I209" s="375"/>
      <c r="J209" s="360"/>
      <c r="K209" s="360"/>
      <c r="L209" s="360"/>
      <c r="M209" s="360" t="s">
        <v>30</v>
      </c>
      <c r="N209" s="360" t="s">
        <v>92</v>
      </c>
      <c r="O209" s="360" t="s">
        <v>30</v>
      </c>
      <c r="P209" s="371">
        <v>5</v>
      </c>
      <c r="Q209" s="371">
        <v>5</v>
      </c>
      <c r="R209" s="371">
        <v>5</v>
      </c>
      <c r="S209" s="371">
        <v>5</v>
      </c>
      <c r="T209" s="371">
        <v>5</v>
      </c>
      <c r="U209" s="361" t="s">
        <v>88</v>
      </c>
      <c r="V209" s="361" t="s">
        <v>88</v>
      </c>
      <c r="W209" s="361" t="s">
        <v>89</v>
      </c>
      <c r="X209" s="361" t="s">
        <v>89</v>
      </c>
      <c r="Y209" s="361"/>
      <c r="Z209" s="361"/>
      <c r="AA209" s="361"/>
      <c r="AB209" s="361"/>
      <c r="AC209" s="361"/>
    </row>
    <row r="210" spans="1:29" s="362" customFormat="1" ht="45" x14ac:dyDescent="0.25">
      <c r="A210" s="360">
        <v>196</v>
      </c>
      <c r="B210" s="360" t="s">
        <v>1590</v>
      </c>
      <c r="C210" s="360">
        <v>1309525</v>
      </c>
      <c r="D210" s="360" t="s">
        <v>427</v>
      </c>
      <c r="E210" s="375" t="s">
        <v>442</v>
      </c>
      <c r="F210" s="360">
        <v>8760</v>
      </c>
      <c r="G210" s="360" t="s">
        <v>83</v>
      </c>
      <c r="H210" s="360" t="s">
        <v>1380</v>
      </c>
      <c r="I210" s="375"/>
      <c r="J210" s="360" t="s">
        <v>443</v>
      </c>
      <c r="K210" s="360"/>
      <c r="L210" s="360" t="s">
        <v>444</v>
      </c>
      <c r="M210" s="360" t="s">
        <v>31</v>
      </c>
      <c r="N210" s="360" t="s">
        <v>92</v>
      </c>
      <c r="O210" s="360" t="s">
        <v>31</v>
      </c>
      <c r="P210" s="371">
        <v>4</v>
      </c>
      <c r="Q210" s="371">
        <v>4</v>
      </c>
      <c r="R210" s="371">
        <v>4</v>
      </c>
      <c r="S210" s="371">
        <v>5</v>
      </c>
      <c r="T210" s="371">
        <v>4</v>
      </c>
      <c r="U210" s="361" t="s">
        <v>88</v>
      </c>
      <c r="V210" s="361" t="s">
        <v>89</v>
      </c>
      <c r="W210" s="361" t="s">
        <v>89</v>
      </c>
      <c r="X210" s="361" t="s">
        <v>89</v>
      </c>
      <c r="Y210" s="361"/>
      <c r="Z210" s="361"/>
      <c r="AA210" s="361"/>
      <c r="AB210" s="361"/>
      <c r="AC210" s="361"/>
    </row>
    <row r="211" spans="1:29" s="362" customFormat="1" ht="195" x14ac:dyDescent="0.25">
      <c r="A211" s="360">
        <v>197</v>
      </c>
      <c r="B211" s="360" t="s">
        <v>1588</v>
      </c>
      <c r="C211" s="360">
        <v>1308910</v>
      </c>
      <c r="D211" s="360" t="s">
        <v>427</v>
      </c>
      <c r="E211" s="375" t="s">
        <v>400</v>
      </c>
      <c r="F211" s="360">
        <v>1729</v>
      </c>
      <c r="G211" s="360" t="s">
        <v>83</v>
      </c>
      <c r="H211" s="360" t="s">
        <v>1380</v>
      </c>
      <c r="I211" s="375" t="s">
        <v>401</v>
      </c>
      <c r="J211" s="360" t="s">
        <v>402</v>
      </c>
      <c r="K211" s="360"/>
      <c r="L211" s="360" t="s">
        <v>403</v>
      </c>
      <c r="M211" s="360" t="s">
        <v>32</v>
      </c>
      <c r="N211" s="360" t="s">
        <v>92</v>
      </c>
      <c r="O211" s="360" t="s">
        <v>32</v>
      </c>
      <c r="P211" s="371">
        <v>4</v>
      </c>
      <c r="Q211" s="371">
        <v>4</v>
      </c>
      <c r="R211" s="371">
        <v>4</v>
      </c>
      <c r="S211" s="371">
        <v>5</v>
      </c>
      <c r="T211" s="371">
        <v>5</v>
      </c>
      <c r="U211" s="361" t="s">
        <v>88</v>
      </c>
      <c r="V211" s="361" t="s">
        <v>89</v>
      </c>
      <c r="W211" s="361" t="s">
        <v>89</v>
      </c>
      <c r="X211" s="361" t="s">
        <v>89</v>
      </c>
      <c r="Y211" s="361"/>
      <c r="Z211" s="361"/>
      <c r="AA211" s="361"/>
      <c r="AB211" s="361"/>
      <c r="AC211" s="361"/>
    </row>
    <row r="212" spans="1:29" s="362" customFormat="1" ht="45" x14ac:dyDescent="0.25">
      <c r="A212" s="360">
        <v>198</v>
      </c>
      <c r="B212" s="360" t="s">
        <v>1588</v>
      </c>
      <c r="C212" s="360">
        <v>1309059</v>
      </c>
      <c r="D212" s="360" t="s">
        <v>427</v>
      </c>
      <c r="E212" s="375" t="s">
        <v>461</v>
      </c>
      <c r="F212" s="360">
        <v>4727</v>
      </c>
      <c r="G212" s="360" t="s">
        <v>83</v>
      </c>
      <c r="H212" s="360" t="s">
        <v>1380</v>
      </c>
      <c r="I212" s="375"/>
      <c r="J212" s="360" t="s">
        <v>462</v>
      </c>
      <c r="K212" s="360"/>
      <c r="L212" s="360" t="s">
        <v>444</v>
      </c>
      <c r="M212" s="360" t="s">
        <v>31</v>
      </c>
      <c r="N212" s="360" t="s">
        <v>92</v>
      </c>
      <c r="O212" s="360" t="s">
        <v>31</v>
      </c>
      <c r="P212" s="371">
        <v>5</v>
      </c>
      <c r="Q212" s="371">
        <v>5</v>
      </c>
      <c r="R212" s="371">
        <v>5</v>
      </c>
      <c r="S212" s="371">
        <v>5</v>
      </c>
      <c r="T212" s="371">
        <v>5</v>
      </c>
      <c r="U212" s="361" t="s">
        <v>88</v>
      </c>
      <c r="V212" s="361" t="s">
        <v>88</v>
      </c>
      <c r="W212" s="361" t="s">
        <v>89</v>
      </c>
      <c r="X212" s="361" t="s">
        <v>89</v>
      </c>
      <c r="Y212" s="361"/>
      <c r="Z212" s="361"/>
      <c r="AA212" s="361"/>
      <c r="AB212" s="361"/>
      <c r="AC212" s="361"/>
    </row>
    <row r="213" spans="1:29" s="362" customFormat="1" ht="45" x14ac:dyDescent="0.25">
      <c r="A213" s="360">
        <v>199</v>
      </c>
      <c r="B213" s="360" t="s">
        <v>1588</v>
      </c>
      <c r="C213" s="360">
        <v>1309053</v>
      </c>
      <c r="D213" s="360" t="s">
        <v>427</v>
      </c>
      <c r="E213" s="375" t="s">
        <v>456</v>
      </c>
      <c r="F213" s="360">
        <v>17019</v>
      </c>
      <c r="G213" s="360" t="s">
        <v>83</v>
      </c>
      <c r="H213" s="360" t="s">
        <v>1380</v>
      </c>
      <c r="I213" s="375"/>
      <c r="J213" s="360" t="s">
        <v>457</v>
      </c>
      <c r="K213" s="360"/>
      <c r="L213" s="360"/>
      <c r="M213" s="360" t="s">
        <v>31</v>
      </c>
      <c r="N213" s="360" t="s">
        <v>26</v>
      </c>
      <c r="O213" s="360" t="s">
        <v>31</v>
      </c>
      <c r="P213" s="371">
        <v>5</v>
      </c>
      <c r="Q213" s="371">
        <v>5</v>
      </c>
      <c r="R213" s="371">
        <v>5</v>
      </c>
      <c r="S213" s="371">
        <v>5</v>
      </c>
      <c r="T213" s="371">
        <v>5</v>
      </c>
      <c r="U213" s="361" t="s">
        <v>88</v>
      </c>
      <c r="V213" s="361" t="s">
        <v>89</v>
      </c>
      <c r="W213" s="361" t="s">
        <v>89</v>
      </c>
      <c r="X213" s="361" t="s">
        <v>89</v>
      </c>
      <c r="Y213" s="361"/>
      <c r="Z213" s="361"/>
      <c r="AA213" s="361"/>
      <c r="AB213" s="361"/>
      <c r="AC213" s="361"/>
    </row>
    <row r="214" spans="1:29" s="362" customFormat="1" ht="30" x14ac:dyDescent="0.25">
      <c r="A214" s="360">
        <v>200</v>
      </c>
      <c r="B214" s="360" t="s">
        <v>1588</v>
      </c>
      <c r="C214" s="360">
        <v>1309212</v>
      </c>
      <c r="D214" s="360" t="s">
        <v>427</v>
      </c>
      <c r="E214" s="375" t="s">
        <v>483</v>
      </c>
      <c r="F214" s="360">
        <v>5005</v>
      </c>
      <c r="G214" s="360" t="s">
        <v>83</v>
      </c>
      <c r="H214" s="360" t="s">
        <v>1380</v>
      </c>
      <c r="I214" s="375"/>
      <c r="J214" s="360" t="s">
        <v>484</v>
      </c>
      <c r="K214" s="360"/>
      <c r="L214" s="360" t="s">
        <v>485</v>
      </c>
      <c r="M214" s="360" t="s">
        <v>32</v>
      </c>
      <c r="N214" s="360" t="s">
        <v>92</v>
      </c>
      <c r="O214" s="360" t="s">
        <v>32</v>
      </c>
      <c r="P214" s="371">
        <v>4</v>
      </c>
      <c r="Q214" s="371">
        <v>4</v>
      </c>
      <c r="R214" s="371">
        <v>4</v>
      </c>
      <c r="S214" s="371">
        <v>4</v>
      </c>
      <c r="T214" s="371">
        <v>4</v>
      </c>
      <c r="U214" s="361" t="s">
        <v>88</v>
      </c>
      <c r="V214" s="361" t="s">
        <v>88</v>
      </c>
      <c r="W214" s="361" t="s">
        <v>88</v>
      </c>
      <c r="X214" s="361" t="s">
        <v>89</v>
      </c>
      <c r="Y214" s="361"/>
      <c r="Z214" s="361"/>
      <c r="AA214" s="361"/>
      <c r="AB214" s="361"/>
      <c r="AC214" s="361"/>
    </row>
    <row r="215" spans="1:29" s="362" customFormat="1" ht="45" x14ac:dyDescent="0.25">
      <c r="A215" s="360">
        <v>201</v>
      </c>
      <c r="B215" s="360" t="s">
        <v>1590</v>
      </c>
      <c r="C215" s="360">
        <v>1309528</v>
      </c>
      <c r="D215" s="360" t="s">
        <v>427</v>
      </c>
      <c r="E215" s="375" t="s">
        <v>480</v>
      </c>
      <c r="F215" s="360">
        <v>4703</v>
      </c>
      <c r="G215" s="360" t="s">
        <v>83</v>
      </c>
      <c r="H215" s="360" t="s">
        <v>1380</v>
      </c>
      <c r="I215" s="375"/>
      <c r="J215" s="360" t="s">
        <v>481</v>
      </c>
      <c r="K215" s="360"/>
      <c r="L215" s="360" t="s">
        <v>482</v>
      </c>
      <c r="M215" s="360" t="s">
        <v>31</v>
      </c>
      <c r="N215" s="360"/>
      <c r="O215" s="360" t="s">
        <v>31</v>
      </c>
      <c r="P215" s="371">
        <v>5</v>
      </c>
      <c r="Q215" s="371">
        <v>5</v>
      </c>
      <c r="R215" s="371">
        <v>5</v>
      </c>
      <c r="S215" s="371">
        <v>5</v>
      </c>
      <c r="T215" s="371">
        <v>5</v>
      </c>
      <c r="U215" s="361" t="s">
        <v>88</v>
      </c>
      <c r="V215" s="361" t="s">
        <v>89</v>
      </c>
      <c r="W215" s="361" t="s">
        <v>89</v>
      </c>
      <c r="X215" s="361" t="s">
        <v>89</v>
      </c>
      <c r="Y215" s="361"/>
      <c r="Z215" s="361"/>
      <c r="AA215" s="361"/>
      <c r="AB215" s="361"/>
      <c r="AC215" s="361"/>
    </row>
    <row r="216" spans="1:29" s="362" customFormat="1" ht="30" x14ac:dyDescent="0.25">
      <c r="A216" s="360">
        <v>202</v>
      </c>
      <c r="B216" s="360" t="s">
        <v>1591</v>
      </c>
      <c r="C216" s="360">
        <v>1308510</v>
      </c>
      <c r="D216" s="360" t="s">
        <v>427</v>
      </c>
      <c r="E216" s="375" t="s">
        <v>499</v>
      </c>
      <c r="F216" s="360">
        <v>2013</v>
      </c>
      <c r="G216" s="360" t="s">
        <v>83</v>
      </c>
      <c r="H216" s="360" t="s">
        <v>1380</v>
      </c>
      <c r="I216" s="375" t="s">
        <v>334</v>
      </c>
      <c r="J216" s="360"/>
      <c r="K216" s="360"/>
      <c r="L216" s="360" t="s">
        <v>500</v>
      </c>
      <c r="M216" s="360" t="s">
        <v>32</v>
      </c>
      <c r="N216" s="360" t="s">
        <v>92</v>
      </c>
      <c r="O216" s="360" t="s">
        <v>32</v>
      </c>
      <c r="P216" s="371"/>
      <c r="Q216" s="371">
        <v>5</v>
      </c>
      <c r="R216" s="371">
        <v>5</v>
      </c>
      <c r="S216" s="371">
        <v>5</v>
      </c>
      <c r="T216" s="371">
        <v>5</v>
      </c>
      <c r="U216" s="361" t="s">
        <v>88</v>
      </c>
      <c r="V216" s="361" t="s">
        <v>89</v>
      </c>
      <c r="W216" s="361" t="s">
        <v>89</v>
      </c>
      <c r="X216" s="361" t="s">
        <v>89</v>
      </c>
      <c r="Y216" s="361"/>
      <c r="Z216" s="361"/>
      <c r="AA216" s="361"/>
      <c r="AB216" s="361"/>
      <c r="AC216" s="361"/>
    </row>
    <row r="217" spans="1:29" s="362" customFormat="1" ht="30" x14ac:dyDescent="0.25">
      <c r="A217" s="360">
        <v>203</v>
      </c>
      <c r="B217" s="360" t="s">
        <v>1591</v>
      </c>
      <c r="C217" s="360">
        <v>1308352</v>
      </c>
      <c r="D217" s="360" t="s">
        <v>427</v>
      </c>
      <c r="E217" s="375" t="s">
        <v>1592</v>
      </c>
      <c r="F217" s="360">
        <v>1507</v>
      </c>
      <c r="G217" s="360" t="s">
        <v>83</v>
      </c>
      <c r="H217" s="360" t="s">
        <v>1380</v>
      </c>
      <c r="I217" s="375" t="s">
        <v>1593</v>
      </c>
      <c r="J217" s="360" t="s">
        <v>1594</v>
      </c>
      <c r="K217" s="360"/>
      <c r="L217" s="360" t="s">
        <v>363</v>
      </c>
      <c r="M217" s="360" t="s">
        <v>34</v>
      </c>
      <c r="N217" s="360" t="s">
        <v>92</v>
      </c>
      <c r="O217" s="360" t="s">
        <v>34</v>
      </c>
      <c r="P217" s="371">
        <v>5</v>
      </c>
      <c r="Q217" s="371">
        <v>5</v>
      </c>
      <c r="R217" s="371">
        <v>5</v>
      </c>
      <c r="S217" s="371">
        <v>5</v>
      </c>
      <c r="T217" s="371">
        <v>5</v>
      </c>
      <c r="U217" s="361" t="s">
        <v>88</v>
      </c>
      <c r="V217" s="361" t="s">
        <v>88</v>
      </c>
      <c r="W217" s="361" t="s">
        <v>89</v>
      </c>
      <c r="X217" s="361" t="s">
        <v>89</v>
      </c>
      <c r="Y217" s="361"/>
      <c r="Z217" s="361"/>
      <c r="AA217" s="361"/>
      <c r="AB217" s="361"/>
      <c r="AC217" s="361"/>
    </row>
    <row r="218" spans="1:29" s="362" customFormat="1" ht="75" x14ac:dyDescent="0.25">
      <c r="A218" s="360">
        <v>204</v>
      </c>
      <c r="B218" s="360" t="s">
        <v>1591</v>
      </c>
      <c r="C218" s="360">
        <v>1308508</v>
      </c>
      <c r="D218" s="360" t="s">
        <v>427</v>
      </c>
      <c r="E218" s="375" t="s">
        <v>580</v>
      </c>
      <c r="F218" s="360">
        <v>15205</v>
      </c>
      <c r="G218" s="360" t="s">
        <v>83</v>
      </c>
      <c r="H218" s="360" t="s">
        <v>1380</v>
      </c>
      <c r="I218" s="375" t="s">
        <v>581</v>
      </c>
      <c r="J218" s="360" t="s">
        <v>582</v>
      </c>
      <c r="K218" s="360"/>
      <c r="L218" s="360"/>
      <c r="M218" s="360" t="s">
        <v>31</v>
      </c>
      <c r="N218" s="360" t="s">
        <v>92</v>
      </c>
      <c r="O218" s="360" t="s">
        <v>31</v>
      </c>
      <c r="P218" s="371">
        <v>5</v>
      </c>
      <c r="Q218" s="371">
        <v>5</v>
      </c>
      <c r="R218" s="371">
        <v>5</v>
      </c>
      <c r="S218" s="371">
        <v>5</v>
      </c>
      <c r="T218" s="371">
        <v>5</v>
      </c>
      <c r="U218" s="361" t="s">
        <v>88</v>
      </c>
      <c r="V218" s="361" t="s">
        <v>89</v>
      </c>
      <c r="W218" s="361" t="s">
        <v>89</v>
      </c>
      <c r="X218" s="361" t="s">
        <v>89</v>
      </c>
      <c r="Y218" s="361"/>
      <c r="Z218" s="361"/>
      <c r="AA218" s="361"/>
      <c r="AB218" s="361"/>
      <c r="AC218" s="361"/>
    </row>
    <row r="219" spans="1:29" s="362" customFormat="1" ht="30" x14ac:dyDescent="0.25">
      <c r="A219" s="360">
        <v>205</v>
      </c>
      <c r="B219" s="360" t="s">
        <v>1590</v>
      </c>
      <c r="C219" s="360">
        <v>1309769</v>
      </c>
      <c r="D219" s="360" t="s">
        <v>427</v>
      </c>
      <c r="E219" s="375" t="s">
        <v>439</v>
      </c>
      <c r="F219" s="360">
        <v>792</v>
      </c>
      <c r="G219" s="360" t="s">
        <v>83</v>
      </c>
      <c r="H219" s="360" t="s">
        <v>1380</v>
      </c>
      <c r="I219" s="375" t="s">
        <v>440</v>
      </c>
      <c r="J219" s="360"/>
      <c r="K219" s="360"/>
      <c r="L219" s="360" t="s">
        <v>441</v>
      </c>
      <c r="M219" s="360" t="s">
        <v>32</v>
      </c>
      <c r="N219" s="360" t="s">
        <v>92</v>
      </c>
      <c r="O219" s="360" t="s">
        <v>32</v>
      </c>
      <c r="P219" s="371">
        <v>5</v>
      </c>
      <c r="Q219" s="371">
        <v>5</v>
      </c>
      <c r="R219" s="371">
        <v>5</v>
      </c>
      <c r="S219" s="371">
        <v>5</v>
      </c>
      <c r="T219" s="371">
        <v>5</v>
      </c>
      <c r="U219" s="361" t="s">
        <v>88</v>
      </c>
      <c r="V219" s="361" t="s">
        <v>89</v>
      </c>
      <c r="W219" s="361" t="s">
        <v>89</v>
      </c>
      <c r="X219" s="361" t="s">
        <v>89</v>
      </c>
      <c r="Y219" s="361"/>
      <c r="Z219" s="361"/>
      <c r="AA219" s="361"/>
      <c r="AB219" s="361"/>
      <c r="AC219" s="361"/>
    </row>
    <row r="220" spans="1:29" s="362" customFormat="1" ht="30" x14ac:dyDescent="0.25">
      <c r="A220" s="360">
        <v>206</v>
      </c>
      <c r="B220" s="360" t="s">
        <v>1595</v>
      </c>
      <c r="C220" s="360">
        <v>1182157</v>
      </c>
      <c r="D220" s="360" t="s">
        <v>427</v>
      </c>
      <c r="E220" s="375" t="s">
        <v>1596</v>
      </c>
      <c r="F220" s="360">
        <v>7138</v>
      </c>
      <c r="G220" s="360" t="s">
        <v>83</v>
      </c>
      <c r="H220" s="360" t="s">
        <v>1380</v>
      </c>
      <c r="I220" s="375"/>
      <c r="J220" s="360" t="s">
        <v>1597</v>
      </c>
      <c r="K220" s="360"/>
      <c r="L220" s="360" t="s">
        <v>1598</v>
      </c>
      <c r="M220" s="360"/>
      <c r="N220" s="360"/>
      <c r="O220" s="360"/>
      <c r="P220" s="371"/>
      <c r="Q220" s="371"/>
      <c r="R220" s="371"/>
      <c r="S220" s="371"/>
      <c r="T220" s="371"/>
      <c r="U220" s="361"/>
      <c r="V220" s="361"/>
      <c r="W220" s="361"/>
      <c r="X220" s="361"/>
      <c r="Y220" s="361"/>
      <c r="Z220" s="361"/>
      <c r="AA220" s="361"/>
      <c r="AB220" s="361"/>
      <c r="AC220" s="361"/>
    </row>
    <row r="221" spans="1:29" s="362" customFormat="1" ht="45" x14ac:dyDescent="0.25">
      <c r="A221" s="360">
        <v>207</v>
      </c>
      <c r="B221" s="360" t="s">
        <v>1599</v>
      </c>
      <c r="C221" s="360">
        <v>1314597</v>
      </c>
      <c r="D221" s="360" t="s">
        <v>427</v>
      </c>
      <c r="E221" s="375" t="s">
        <v>453</v>
      </c>
      <c r="F221" s="360">
        <v>2049</v>
      </c>
      <c r="G221" s="360" t="s">
        <v>83</v>
      </c>
      <c r="H221" s="360" t="s">
        <v>1380</v>
      </c>
      <c r="I221" s="375"/>
      <c r="J221" s="360" t="s">
        <v>495</v>
      </c>
      <c r="K221" s="360"/>
      <c r="L221" s="360" t="s">
        <v>455</v>
      </c>
      <c r="M221" s="360" t="s">
        <v>31</v>
      </c>
      <c r="N221" s="360" t="s">
        <v>26</v>
      </c>
      <c r="O221" s="360" t="s">
        <v>31</v>
      </c>
      <c r="P221" s="371">
        <v>5</v>
      </c>
      <c r="Q221" s="371">
        <v>5</v>
      </c>
      <c r="R221" s="371">
        <v>5</v>
      </c>
      <c r="S221" s="371">
        <v>5</v>
      </c>
      <c r="T221" s="371">
        <v>5</v>
      </c>
      <c r="U221" s="361" t="s">
        <v>88</v>
      </c>
      <c r="V221" s="361" t="s">
        <v>89</v>
      </c>
      <c r="W221" s="361" t="s">
        <v>89</v>
      </c>
      <c r="X221" s="361" t="s">
        <v>89</v>
      </c>
      <c r="Y221" s="361"/>
      <c r="Z221" s="361"/>
      <c r="AA221" s="361"/>
      <c r="AB221" s="361"/>
      <c r="AC221" s="361"/>
    </row>
    <row r="222" spans="1:29" s="362" customFormat="1" ht="30" x14ac:dyDescent="0.25">
      <c r="A222" s="360">
        <v>208</v>
      </c>
      <c r="B222" s="360" t="s">
        <v>1599</v>
      </c>
      <c r="C222" s="360">
        <v>1314862</v>
      </c>
      <c r="D222" s="360" t="s">
        <v>427</v>
      </c>
      <c r="E222" s="375" t="s">
        <v>474</v>
      </c>
      <c r="F222" s="360">
        <v>1371</v>
      </c>
      <c r="G222" s="360" t="s">
        <v>83</v>
      </c>
      <c r="H222" s="360" t="s">
        <v>1380</v>
      </c>
      <c r="I222" s="375" t="s">
        <v>475</v>
      </c>
      <c r="J222" s="360" t="s">
        <v>476</v>
      </c>
      <c r="K222" s="360"/>
      <c r="L222" s="360" t="s">
        <v>477</v>
      </c>
      <c r="M222" s="360" t="s">
        <v>30</v>
      </c>
      <c r="N222" s="360" t="s">
        <v>92</v>
      </c>
      <c r="O222" s="360" t="s">
        <v>30</v>
      </c>
      <c r="P222" s="371">
        <v>4</v>
      </c>
      <c r="Q222" s="371">
        <v>4</v>
      </c>
      <c r="R222" s="371">
        <v>4</v>
      </c>
      <c r="S222" s="371">
        <v>5</v>
      </c>
      <c r="T222" s="371">
        <v>5</v>
      </c>
      <c r="U222" s="361" t="s">
        <v>88</v>
      </c>
      <c r="V222" s="361" t="s">
        <v>89</v>
      </c>
      <c r="W222" s="361" t="s">
        <v>89</v>
      </c>
      <c r="X222" s="361" t="s">
        <v>89</v>
      </c>
      <c r="Y222" s="361"/>
      <c r="Z222" s="361"/>
      <c r="AA222" s="361"/>
      <c r="AB222" s="361"/>
      <c r="AC222" s="361"/>
    </row>
    <row r="223" spans="1:29" s="362" customFormat="1" ht="60" x14ac:dyDescent="0.25">
      <c r="A223" s="360">
        <v>209</v>
      </c>
      <c r="B223" s="360" t="s">
        <v>1595</v>
      </c>
      <c r="C223" s="360">
        <v>1182152</v>
      </c>
      <c r="D223" s="360" t="s">
        <v>427</v>
      </c>
      <c r="E223" s="375" t="s">
        <v>312</v>
      </c>
      <c r="F223" s="360">
        <v>7792</v>
      </c>
      <c r="G223" s="360" t="s">
        <v>83</v>
      </c>
      <c r="H223" s="360" t="s">
        <v>1380</v>
      </c>
      <c r="I223" s="375" t="s">
        <v>313</v>
      </c>
      <c r="J223" s="360" t="s">
        <v>314</v>
      </c>
      <c r="K223" s="360"/>
      <c r="L223" s="360" t="s">
        <v>315</v>
      </c>
      <c r="M223" s="360"/>
      <c r="N223" s="360"/>
      <c r="O223" s="360"/>
      <c r="P223" s="371"/>
      <c r="Q223" s="371"/>
      <c r="R223" s="371"/>
      <c r="S223" s="371"/>
      <c r="T223" s="371"/>
      <c r="U223" s="361"/>
      <c r="V223" s="361"/>
      <c r="W223" s="361"/>
      <c r="X223" s="361"/>
      <c r="Y223" s="361"/>
      <c r="Z223" s="361"/>
      <c r="AA223" s="361"/>
      <c r="AB223" s="361"/>
      <c r="AC223" s="361"/>
    </row>
    <row r="224" spans="1:29" s="362" customFormat="1" ht="45" x14ac:dyDescent="0.25">
      <c r="A224" s="360">
        <v>210</v>
      </c>
      <c r="B224" s="360" t="s">
        <v>1595</v>
      </c>
      <c r="C224" s="360">
        <v>1182158</v>
      </c>
      <c r="D224" s="360" t="s">
        <v>427</v>
      </c>
      <c r="E224" s="375" t="s">
        <v>1600</v>
      </c>
      <c r="F224" s="360">
        <v>6643</v>
      </c>
      <c r="G224" s="360" t="s">
        <v>83</v>
      </c>
      <c r="H224" s="360" t="s">
        <v>1380</v>
      </c>
      <c r="I224" s="375" t="s">
        <v>1601</v>
      </c>
      <c r="J224" s="360" t="s">
        <v>1602</v>
      </c>
      <c r="K224" s="360" t="s">
        <v>1603</v>
      </c>
      <c r="L224" s="360" t="s">
        <v>1604</v>
      </c>
      <c r="M224" s="360"/>
      <c r="N224" s="360"/>
      <c r="O224" s="360"/>
      <c r="P224" s="371"/>
      <c r="Q224" s="371"/>
      <c r="R224" s="371"/>
      <c r="S224" s="371"/>
      <c r="T224" s="371"/>
      <c r="U224" s="361"/>
      <c r="V224" s="361"/>
      <c r="W224" s="361"/>
      <c r="X224" s="361"/>
      <c r="Y224" s="361"/>
      <c r="Z224" s="361"/>
      <c r="AA224" s="361"/>
      <c r="AB224" s="361"/>
      <c r="AC224" s="361"/>
    </row>
    <row r="225" spans="1:29" s="362" customFormat="1" ht="45" x14ac:dyDescent="0.25">
      <c r="A225" s="360">
        <v>211</v>
      </c>
      <c r="B225" s="360" t="s">
        <v>1605</v>
      </c>
      <c r="C225" s="360">
        <v>1286561</v>
      </c>
      <c r="D225" s="360" t="s">
        <v>427</v>
      </c>
      <c r="E225" s="375" t="s">
        <v>478</v>
      </c>
      <c r="F225" s="360">
        <v>2045</v>
      </c>
      <c r="G225" s="360" t="s">
        <v>83</v>
      </c>
      <c r="H225" s="360" t="s">
        <v>1380</v>
      </c>
      <c r="I225" s="375"/>
      <c r="J225" s="360" t="s">
        <v>479</v>
      </c>
      <c r="K225" s="360"/>
      <c r="L225" s="360" t="s">
        <v>455</v>
      </c>
      <c r="M225" s="360" t="s">
        <v>31</v>
      </c>
      <c r="N225" s="360" t="s">
        <v>26</v>
      </c>
      <c r="O225" s="360" t="s">
        <v>31</v>
      </c>
      <c r="P225" s="371">
        <v>5</v>
      </c>
      <c r="Q225" s="371">
        <v>5</v>
      </c>
      <c r="R225" s="371">
        <v>5</v>
      </c>
      <c r="S225" s="371">
        <v>5</v>
      </c>
      <c r="T225" s="371">
        <v>5</v>
      </c>
      <c r="U225" s="361" t="s">
        <v>88</v>
      </c>
      <c r="V225" s="361" t="s">
        <v>89</v>
      </c>
      <c r="W225" s="361" t="s">
        <v>89</v>
      </c>
      <c r="X225" s="361" t="s">
        <v>89</v>
      </c>
      <c r="Y225" s="361"/>
      <c r="Z225" s="361"/>
      <c r="AA225" s="361"/>
      <c r="AB225" s="361"/>
      <c r="AC225" s="361"/>
    </row>
    <row r="226" spans="1:29" s="362" customFormat="1" ht="60" x14ac:dyDescent="0.25">
      <c r="A226" s="360">
        <v>212</v>
      </c>
      <c r="B226" s="360" t="s">
        <v>1555</v>
      </c>
      <c r="C226" s="360">
        <v>1285144</v>
      </c>
      <c r="D226" s="360" t="s">
        <v>427</v>
      </c>
      <c r="E226" s="375" t="s">
        <v>436</v>
      </c>
      <c r="F226" s="360">
        <v>2642</v>
      </c>
      <c r="G226" s="360" t="s">
        <v>83</v>
      </c>
      <c r="H226" s="360" t="s">
        <v>1572</v>
      </c>
      <c r="I226" s="375" t="s">
        <v>437</v>
      </c>
      <c r="J226" s="360" t="s">
        <v>438</v>
      </c>
      <c r="K226" s="360"/>
      <c r="L226" s="360" t="s">
        <v>1398</v>
      </c>
      <c r="M226" s="360" t="s">
        <v>34</v>
      </c>
      <c r="N226" s="360" t="s">
        <v>26</v>
      </c>
      <c r="O226" s="360" t="s">
        <v>34</v>
      </c>
      <c r="P226" s="371"/>
      <c r="Q226" s="371">
        <v>5</v>
      </c>
      <c r="R226" s="371">
        <v>5</v>
      </c>
      <c r="S226" s="371">
        <v>5</v>
      </c>
      <c r="T226" s="371">
        <v>5</v>
      </c>
      <c r="U226" s="361" t="s">
        <v>88</v>
      </c>
      <c r="V226" s="361" t="s">
        <v>89</v>
      </c>
      <c r="W226" s="361" t="s">
        <v>89</v>
      </c>
      <c r="X226" s="361" t="s">
        <v>89</v>
      </c>
      <c r="Y226" s="361"/>
      <c r="Z226" s="361"/>
      <c r="AA226" s="361"/>
      <c r="AB226" s="361"/>
      <c r="AC226" s="361"/>
    </row>
    <row r="227" spans="1:29" s="362" customFormat="1" ht="45" x14ac:dyDescent="0.25">
      <c r="A227" s="360">
        <v>213</v>
      </c>
      <c r="B227" s="360" t="s">
        <v>1599</v>
      </c>
      <c r="C227" s="360">
        <v>1314598</v>
      </c>
      <c r="D227" s="360" t="s">
        <v>427</v>
      </c>
      <c r="E227" s="375" t="s">
        <v>488</v>
      </c>
      <c r="F227" s="360">
        <v>15398</v>
      </c>
      <c r="G227" s="360" t="s">
        <v>83</v>
      </c>
      <c r="H227" s="360" t="s">
        <v>1380</v>
      </c>
      <c r="I227" s="375" t="s">
        <v>489</v>
      </c>
      <c r="J227" s="360" t="s">
        <v>490</v>
      </c>
      <c r="K227" s="360"/>
      <c r="L227" s="360"/>
      <c r="M227" s="360" t="s">
        <v>31</v>
      </c>
      <c r="N227" s="360" t="s">
        <v>26</v>
      </c>
      <c r="O227" s="360" t="s">
        <v>31</v>
      </c>
      <c r="P227" s="371"/>
      <c r="Q227" s="371"/>
      <c r="R227" s="371">
        <v>5</v>
      </c>
      <c r="S227" s="371">
        <v>5</v>
      </c>
      <c r="T227" s="371">
        <v>5</v>
      </c>
      <c r="U227" s="361"/>
      <c r="V227" s="361"/>
      <c r="W227" s="361"/>
      <c r="X227" s="361"/>
      <c r="Y227" s="361"/>
      <c r="Z227" s="361"/>
      <c r="AA227" s="361"/>
      <c r="AB227" s="361"/>
      <c r="AC227" s="361"/>
    </row>
    <row r="228" spans="1:29" s="362" customFormat="1" ht="30" x14ac:dyDescent="0.25">
      <c r="A228" s="360">
        <v>214</v>
      </c>
      <c r="B228" s="360" t="s">
        <v>1606</v>
      </c>
      <c r="C228" s="360">
        <v>1315150</v>
      </c>
      <c r="D228" s="360" t="s">
        <v>427</v>
      </c>
      <c r="E228" s="375" t="s">
        <v>431</v>
      </c>
      <c r="F228" s="360">
        <v>19072</v>
      </c>
      <c r="G228" s="360" t="s">
        <v>83</v>
      </c>
      <c r="H228" s="360" t="s">
        <v>1380</v>
      </c>
      <c r="I228" s="375"/>
      <c r="J228" s="360"/>
      <c r="K228" s="360"/>
      <c r="L228" s="360" t="s">
        <v>1607</v>
      </c>
      <c r="M228" s="360" t="s">
        <v>30</v>
      </c>
      <c r="N228" s="360" t="s">
        <v>92</v>
      </c>
      <c r="O228" s="360" t="s">
        <v>30</v>
      </c>
      <c r="P228" s="371">
        <v>4</v>
      </c>
      <c r="Q228" s="371">
        <v>4</v>
      </c>
      <c r="R228" s="371">
        <v>4</v>
      </c>
      <c r="S228" s="371">
        <v>5</v>
      </c>
      <c r="T228" s="371">
        <v>4</v>
      </c>
      <c r="U228" s="361" t="s">
        <v>88</v>
      </c>
      <c r="V228" s="361" t="s">
        <v>88</v>
      </c>
      <c r="W228" s="361" t="s">
        <v>89</v>
      </c>
      <c r="X228" s="361" t="s">
        <v>89</v>
      </c>
      <c r="Y228" s="361"/>
      <c r="Z228" s="361"/>
      <c r="AA228" s="361"/>
      <c r="AB228" s="361"/>
      <c r="AC228" s="361"/>
    </row>
    <row r="229" spans="1:29" s="362" customFormat="1" ht="30" x14ac:dyDescent="0.25">
      <c r="A229" s="360">
        <v>215</v>
      </c>
      <c r="B229" s="360" t="s">
        <v>1606</v>
      </c>
      <c r="C229" s="360">
        <v>1315143</v>
      </c>
      <c r="D229" s="360" t="s">
        <v>427</v>
      </c>
      <c r="E229" s="375" t="s">
        <v>230</v>
      </c>
      <c r="F229" s="360">
        <v>1582</v>
      </c>
      <c r="G229" s="360" t="s">
        <v>83</v>
      </c>
      <c r="H229" s="360" t="s">
        <v>1380</v>
      </c>
      <c r="I229" s="375"/>
      <c r="J229" s="360" t="s">
        <v>231</v>
      </c>
      <c r="K229" s="360"/>
      <c r="L229" s="360" t="s">
        <v>232</v>
      </c>
      <c r="M229" s="360" t="s">
        <v>30</v>
      </c>
      <c r="N229" s="360" t="s">
        <v>26</v>
      </c>
      <c r="O229" s="360" t="s">
        <v>30</v>
      </c>
      <c r="P229" s="371">
        <v>5</v>
      </c>
      <c r="Q229" s="371">
        <v>5</v>
      </c>
      <c r="R229" s="371">
        <v>5</v>
      </c>
      <c r="S229" s="371">
        <v>5</v>
      </c>
      <c r="T229" s="371">
        <v>5</v>
      </c>
      <c r="U229" s="361" t="s">
        <v>88</v>
      </c>
      <c r="V229" s="361" t="s">
        <v>89</v>
      </c>
      <c r="W229" s="361" t="s">
        <v>89</v>
      </c>
      <c r="X229" s="361" t="s">
        <v>89</v>
      </c>
      <c r="Y229" s="361"/>
      <c r="Z229" s="361"/>
      <c r="AA229" s="361"/>
      <c r="AB229" s="361"/>
      <c r="AC229" s="361"/>
    </row>
    <row r="230" spans="1:29" s="362" customFormat="1" ht="30" x14ac:dyDescent="0.25">
      <c r="A230" s="360">
        <v>216</v>
      </c>
      <c r="B230" s="360" t="s">
        <v>1608</v>
      </c>
      <c r="C230" s="360">
        <v>1315441</v>
      </c>
      <c r="D230" s="360" t="s">
        <v>427</v>
      </c>
      <c r="E230" s="375" t="s">
        <v>501</v>
      </c>
      <c r="F230" s="360">
        <v>16247</v>
      </c>
      <c r="G230" s="360" t="s">
        <v>83</v>
      </c>
      <c r="H230" s="360" t="s">
        <v>1380</v>
      </c>
      <c r="I230" s="375"/>
      <c r="J230" s="360" t="s">
        <v>502</v>
      </c>
      <c r="K230" s="360"/>
      <c r="L230" s="360"/>
      <c r="M230" s="360" t="s">
        <v>30</v>
      </c>
      <c r="N230" s="360" t="s">
        <v>92</v>
      </c>
      <c r="O230" s="360" t="s">
        <v>30</v>
      </c>
      <c r="P230" s="371">
        <v>4</v>
      </c>
      <c r="Q230" s="371">
        <v>4</v>
      </c>
      <c r="R230" s="371">
        <v>5</v>
      </c>
      <c r="S230" s="371">
        <v>5</v>
      </c>
      <c r="T230" s="371">
        <v>5</v>
      </c>
      <c r="U230" s="361" t="s">
        <v>88</v>
      </c>
      <c r="V230" s="361" t="s">
        <v>88</v>
      </c>
      <c r="W230" s="361" t="s">
        <v>89</v>
      </c>
      <c r="X230" s="361" t="s">
        <v>89</v>
      </c>
      <c r="Y230" s="361"/>
      <c r="Z230" s="361"/>
      <c r="AA230" s="361"/>
      <c r="AB230" s="361"/>
      <c r="AC230" s="361"/>
    </row>
    <row r="231" spans="1:29" s="362" customFormat="1" ht="30" x14ac:dyDescent="0.25">
      <c r="A231" s="360">
        <v>217</v>
      </c>
      <c r="B231" s="360" t="s">
        <v>1608</v>
      </c>
      <c r="C231" s="360">
        <v>1316527</v>
      </c>
      <c r="D231" s="360" t="s">
        <v>427</v>
      </c>
      <c r="E231" s="375" t="s">
        <v>1609</v>
      </c>
      <c r="F231" s="360">
        <v>2080</v>
      </c>
      <c r="G231" s="360" t="s">
        <v>83</v>
      </c>
      <c r="H231" s="360" t="s">
        <v>1380</v>
      </c>
      <c r="I231" s="375"/>
      <c r="J231" s="360" t="s">
        <v>1610</v>
      </c>
      <c r="K231" s="360"/>
      <c r="L231" s="360" t="s">
        <v>473</v>
      </c>
      <c r="M231" s="360" t="s">
        <v>32</v>
      </c>
      <c r="N231" s="360" t="s">
        <v>92</v>
      </c>
      <c r="O231" s="360" t="s">
        <v>32</v>
      </c>
      <c r="P231" s="371">
        <v>5</v>
      </c>
      <c r="Q231" s="371">
        <v>4</v>
      </c>
      <c r="R231" s="371">
        <v>5</v>
      </c>
      <c r="S231" s="371">
        <v>5</v>
      </c>
      <c r="T231" s="371">
        <v>5</v>
      </c>
      <c r="U231" s="361" t="s">
        <v>88</v>
      </c>
      <c r="V231" s="361" t="s">
        <v>89</v>
      </c>
      <c r="W231" s="361" t="s">
        <v>89</v>
      </c>
      <c r="X231" s="361" t="s">
        <v>89</v>
      </c>
      <c r="Y231" s="361"/>
      <c r="Z231" s="361"/>
      <c r="AA231" s="361"/>
      <c r="AB231" s="361"/>
      <c r="AC231" s="361"/>
    </row>
    <row r="232" spans="1:29" s="362" customFormat="1" ht="30" x14ac:dyDescent="0.25">
      <c r="A232" s="360">
        <v>218</v>
      </c>
      <c r="B232" s="360" t="s">
        <v>1611</v>
      </c>
      <c r="C232" s="360">
        <v>1189471</v>
      </c>
      <c r="D232" s="360" t="s">
        <v>427</v>
      </c>
      <c r="E232" s="375" t="s">
        <v>352</v>
      </c>
      <c r="F232" s="360">
        <v>8740</v>
      </c>
      <c r="G232" s="360" t="s">
        <v>83</v>
      </c>
      <c r="H232" s="360" t="s">
        <v>1380</v>
      </c>
      <c r="I232" s="375"/>
      <c r="J232" s="360" t="s">
        <v>353</v>
      </c>
      <c r="K232" s="360"/>
      <c r="L232" s="360" t="s">
        <v>354</v>
      </c>
      <c r="M232" s="360"/>
      <c r="N232" s="360"/>
      <c r="O232" s="360"/>
      <c r="P232" s="371"/>
      <c r="Q232" s="371"/>
      <c r="R232" s="371"/>
      <c r="S232" s="371"/>
      <c r="T232" s="371"/>
      <c r="U232" s="361"/>
      <c r="V232" s="361"/>
      <c r="W232" s="361"/>
      <c r="X232" s="361"/>
      <c r="Y232" s="361"/>
      <c r="Z232" s="361"/>
      <c r="AA232" s="361"/>
      <c r="AB232" s="361"/>
      <c r="AC232" s="361"/>
    </row>
    <row r="233" spans="1:29" s="362" customFormat="1" ht="390" x14ac:dyDescent="0.25">
      <c r="A233" s="360">
        <v>219</v>
      </c>
      <c r="B233" s="360" t="s">
        <v>1612</v>
      </c>
      <c r="C233" s="360">
        <v>1269724</v>
      </c>
      <c r="D233" s="360" t="s">
        <v>505</v>
      </c>
      <c r="E233" s="375" t="s">
        <v>336</v>
      </c>
      <c r="F233" s="360">
        <v>1352</v>
      </c>
      <c r="G233" s="360" t="s">
        <v>83</v>
      </c>
      <c r="H233" s="360" t="s">
        <v>1380</v>
      </c>
      <c r="I233" s="375" t="s">
        <v>337</v>
      </c>
      <c r="J233" s="360" t="s">
        <v>338</v>
      </c>
      <c r="K233" s="360"/>
      <c r="L233" s="360" t="s">
        <v>339</v>
      </c>
      <c r="M233" s="360" t="s">
        <v>32</v>
      </c>
      <c r="N233" s="360" t="s">
        <v>92</v>
      </c>
      <c r="O233" s="360" t="s">
        <v>32</v>
      </c>
      <c r="P233" s="371">
        <v>5</v>
      </c>
      <c r="Q233" s="371">
        <v>5</v>
      </c>
      <c r="R233" s="371">
        <v>5</v>
      </c>
      <c r="S233" s="371">
        <v>5</v>
      </c>
      <c r="T233" s="371">
        <v>5</v>
      </c>
      <c r="U233" s="361" t="s">
        <v>88</v>
      </c>
      <c r="V233" s="361" t="s">
        <v>89</v>
      </c>
      <c r="W233" s="361" t="s">
        <v>89</v>
      </c>
      <c r="X233" s="361" t="s">
        <v>89</v>
      </c>
      <c r="Y233" s="361" t="s">
        <v>1613</v>
      </c>
      <c r="Z233" s="361"/>
      <c r="AA233" s="361"/>
      <c r="AB233" s="361"/>
      <c r="AC233" s="361"/>
    </row>
    <row r="234" spans="1:29" s="362" customFormat="1" ht="120" x14ac:dyDescent="0.25">
      <c r="A234" s="360">
        <v>220</v>
      </c>
      <c r="B234" s="360" t="s">
        <v>1614</v>
      </c>
      <c r="C234" s="360">
        <v>1272364</v>
      </c>
      <c r="D234" s="360" t="s">
        <v>505</v>
      </c>
      <c r="E234" s="375" t="s">
        <v>155</v>
      </c>
      <c r="F234" s="360">
        <v>772</v>
      </c>
      <c r="G234" s="360" t="s">
        <v>83</v>
      </c>
      <c r="H234" s="360" t="s">
        <v>1380</v>
      </c>
      <c r="I234" s="375" t="s">
        <v>156</v>
      </c>
      <c r="J234" s="360" t="s">
        <v>157</v>
      </c>
      <c r="K234" s="360" t="s">
        <v>158</v>
      </c>
      <c r="L234" s="360" t="s">
        <v>1421</v>
      </c>
      <c r="M234" s="360" t="s">
        <v>31</v>
      </c>
      <c r="N234" s="360" t="s">
        <v>26</v>
      </c>
      <c r="O234" s="360" t="s">
        <v>31</v>
      </c>
      <c r="P234" s="371">
        <v>5</v>
      </c>
      <c r="Q234" s="371">
        <v>5</v>
      </c>
      <c r="R234" s="371">
        <v>5</v>
      </c>
      <c r="S234" s="371">
        <v>5</v>
      </c>
      <c r="T234" s="371">
        <v>5</v>
      </c>
      <c r="U234" s="361" t="s">
        <v>88</v>
      </c>
      <c r="V234" s="361" t="s">
        <v>89</v>
      </c>
      <c r="W234" s="361" t="s">
        <v>89</v>
      </c>
      <c r="X234" s="361" t="s">
        <v>89</v>
      </c>
      <c r="Y234" s="361" t="s">
        <v>435</v>
      </c>
      <c r="Z234" s="361"/>
      <c r="AA234" s="361"/>
      <c r="AB234" s="361"/>
      <c r="AC234" s="361"/>
    </row>
    <row r="235" spans="1:29" s="362" customFormat="1" ht="375" x14ac:dyDescent="0.25">
      <c r="A235" s="360">
        <v>221</v>
      </c>
      <c r="B235" s="360" t="s">
        <v>1615</v>
      </c>
      <c r="C235" s="360">
        <v>1270147</v>
      </c>
      <c r="D235" s="360" t="s">
        <v>505</v>
      </c>
      <c r="E235" s="375" t="s">
        <v>513</v>
      </c>
      <c r="F235" s="360">
        <v>12868</v>
      </c>
      <c r="G235" s="360" t="s">
        <v>83</v>
      </c>
      <c r="H235" s="360" t="s">
        <v>1380</v>
      </c>
      <c r="I235" s="375" t="s">
        <v>514</v>
      </c>
      <c r="J235" s="360"/>
      <c r="K235" s="360"/>
      <c r="L235" s="360" t="s">
        <v>515</v>
      </c>
      <c r="M235" s="360" t="s">
        <v>31</v>
      </c>
      <c r="N235" s="360" t="s">
        <v>26</v>
      </c>
      <c r="O235" s="360" t="s">
        <v>31</v>
      </c>
      <c r="P235" s="371">
        <v>5</v>
      </c>
      <c r="Q235" s="371">
        <v>5</v>
      </c>
      <c r="R235" s="371">
        <v>5</v>
      </c>
      <c r="S235" s="371">
        <v>5</v>
      </c>
      <c r="T235" s="371">
        <v>5</v>
      </c>
      <c r="U235" s="361" t="s">
        <v>88</v>
      </c>
      <c r="V235" s="361" t="s">
        <v>89</v>
      </c>
      <c r="W235" s="361" t="s">
        <v>89</v>
      </c>
      <c r="X235" s="361" t="s">
        <v>89</v>
      </c>
      <c r="Y235" s="361" t="s">
        <v>1613</v>
      </c>
      <c r="Z235" s="361"/>
      <c r="AA235" s="361"/>
      <c r="AB235" s="361"/>
      <c r="AC235" s="361"/>
    </row>
    <row r="236" spans="1:29" s="362" customFormat="1" ht="45" x14ac:dyDescent="0.25">
      <c r="A236" s="360">
        <v>222</v>
      </c>
      <c r="B236" s="360" t="s">
        <v>1615</v>
      </c>
      <c r="C236" s="360">
        <v>1270160</v>
      </c>
      <c r="D236" s="360" t="s">
        <v>505</v>
      </c>
      <c r="E236" s="375" t="s">
        <v>167</v>
      </c>
      <c r="F236" s="360">
        <v>400</v>
      </c>
      <c r="G236" s="360" t="s">
        <v>83</v>
      </c>
      <c r="H236" s="360" t="s">
        <v>1380</v>
      </c>
      <c r="I236" s="375"/>
      <c r="J236" s="360" t="s">
        <v>168</v>
      </c>
      <c r="K236" s="360"/>
      <c r="L236" s="360" t="s">
        <v>169</v>
      </c>
      <c r="M236" s="360" t="s">
        <v>31</v>
      </c>
      <c r="N236" s="360" t="s">
        <v>26</v>
      </c>
      <c r="O236" s="360" t="s">
        <v>31</v>
      </c>
      <c r="P236" s="371">
        <v>5</v>
      </c>
      <c r="Q236" s="371">
        <v>5</v>
      </c>
      <c r="R236" s="371">
        <v>5</v>
      </c>
      <c r="S236" s="371">
        <v>5</v>
      </c>
      <c r="T236" s="371">
        <v>5</v>
      </c>
      <c r="U236" s="361" t="s">
        <v>88</v>
      </c>
      <c r="V236" s="361" t="s">
        <v>89</v>
      </c>
      <c r="W236" s="361" t="s">
        <v>89</v>
      </c>
      <c r="X236" s="361" t="s">
        <v>89</v>
      </c>
      <c r="Y236" s="361" t="s">
        <v>1616</v>
      </c>
      <c r="Z236" s="361"/>
      <c r="AA236" s="361"/>
      <c r="AB236" s="361"/>
      <c r="AC236" s="361"/>
    </row>
    <row r="237" spans="1:29" s="362" customFormat="1" ht="60" x14ac:dyDescent="0.25">
      <c r="A237" s="360">
        <v>223</v>
      </c>
      <c r="B237" s="360" t="s">
        <v>1617</v>
      </c>
      <c r="C237" s="360">
        <v>1273132</v>
      </c>
      <c r="D237" s="360" t="s">
        <v>505</v>
      </c>
      <c r="E237" s="375" t="s">
        <v>312</v>
      </c>
      <c r="F237" s="360">
        <v>7792</v>
      </c>
      <c r="G237" s="360" t="s">
        <v>83</v>
      </c>
      <c r="H237" s="360" t="s">
        <v>1380</v>
      </c>
      <c r="I237" s="375" t="s">
        <v>313</v>
      </c>
      <c r="J237" s="360" t="s">
        <v>314</v>
      </c>
      <c r="K237" s="360"/>
      <c r="L237" s="360" t="s">
        <v>315</v>
      </c>
      <c r="M237" s="360" t="s">
        <v>34</v>
      </c>
      <c r="N237" s="360" t="s">
        <v>92</v>
      </c>
      <c r="O237" s="360" t="s">
        <v>34</v>
      </c>
      <c r="P237" s="371">
        <v>5</v>
      </c>
      <c r="Q237" s="371">
        <v>5</v>
      </c>
      <c r="R237" s="371">
        <v>5</v>
      </c>
      <c r="S237" s="371">
        <v>5</v>
      </c>
      <c r="T237" s="371">
        <v>5</v>
      </c>
      <c r="U237" s="361" t="s">
        <v>88</v>
      </c>
      <c r="V237" s="361" t="s">
        <v>89</v>
      </c>
      <c r="W237" s="361" t="s">
        <v>89</v>
      </c>
      <c r="X237" s="361" t="s">
        <v>89</v>
      </c>
      <c r="Y237" s="361" t="s">
        <v>1613</v>
      </c>
      <c r="Z237" s="361"/>
      <c r="AA237" s="361"/>
      <c r="AB237" s="361"/>
      <c r="AC237" s="361"/>
    </row>
    <row r="238" spans="1:29" s="362" customFormat="1" ht="30" x14ac:dyDescent="0.25">
      <c r="A238" s="360">
        <v>224</v>
      </c>
      <c r="B238" s="360" t="s">
        <v>1585</v>
      </c>
      <c r="C238" s="360">
        <v>1303472</v>
      </c>
      <c r="D238" s="360" t="s">
        <v>505</v>
      </c>
      <c r="E238" s="375" t="s">
        <v>526</v>
      </c>
      <c r="F238" s="360">
        <v>15417</v>
      </c>
      <c r="G238" s="360" t="s">
        <v>83</v>
      </c>
      <c r="H238" s="360" t="s">
        <v>1380</v>
      </c>
      <c r="I238" s="375" t="s">
        <v>527</v>
      </c>
      <c r="J238" s="360" t="s">
        <v>528</v>
      </c>
      <c r="K238" s="360"/>
      <c r="L238" s="360"/>
      <c r="M238" s="360" t="s">
        <v>30</v>
      </c>
      <c r="N238" s="360" t="s">
        <v>92</v>
      </c>
      <c r="O238" s="360" t="s">
        <v>30</v>
      </c>
      <c r="P238" s="371">
        <v>4</v>
      </c>
      <c r="Q238" s="371">
        <v>4</v>
      </c>
      <c r="R238" s="371">
        <v>4</v>
      </c>
      <c r="S238" s="371">
        <v>4</v>
      </c>
      <c r="T238" s="371">
        <v>4</v>
      </c>
      <c r="U238" s="361" t="s">
        <v>88</v>
      </c>
      <c r="V238" s="361" t="s">
        <v>89</v>
      </c>
      <c r="W238" s="361" t="s">
        <v>89</v>
      </c>
      <c r="X238" s="361" t="s">
        <v>89</v>
      </c>
      <c r="Y238" s="361"/>
      <c r="Z238" s="361"/>
      <c r="AA238" s="361"/>
      <c r="AB238" s="361"/>
      <c r="AC238" s="361"/>
    </row>
    <row r="239" spans="1:29" s="362" customFormat="1" ht="360" x14ac:dyDescent="0.25">
      <c r="A239" s="360">
        <v>225</v>
      </c>
      <c r="B239" s="360" t="s">
        <v>1438</v>
      </c>
      <c r="C239" s="360">
        <v>1307933</v>
      </c>
      <c r="D239" s="360" t="s">
        <v>505</v>
      </c>
      <c r="E239" s="375" t="s">
        <v>652</v>
      </c>
      <c r="F239" s="360">
        <v>2407</v>
      </c>
      <c r="G239" s="360" t="s">
        <v>83</v>
      </c>
      <c r="H239" s="360" t="s">
        <v>1380</v>
      </c>
      <c r="I239" s="375" t="s">
        <v>653</v>
      </c>
      <c r="J239" s="360" t="s">
        <v>434</v>
      </c>
      <c r="K239" s="360"/>
      <c r="L239" s="360" t="s">
        <v>654</v>
      </c>
      <c r="M239" s="360" t="s">
        <v>30</v>
      </c>
      <c r="N239" s="360" t="s">
        <v>92</v>
      </c>
      <c r="O239" s="360" t="s">
        <v>30</v>
      </c>
      <c r="P239" s="371">
        <v>5</v>
      </c>
      <c r="Q239" s="371">
        <v>5</v>
      </c>
      <c r="R239" s="371">
        <v>5</v>
      </c>
      <c r="S239" s="371">
        <v>5</v>
      </c>
      <c r="T239" s="371">
        <v>5</v>
      </c>
      <c r="U239" s="361" t="s">
        <v>88</v>
      </c>
      <c r="V239" s="361" t="s">
        <v>89</v>
      </c>
      <c r="W239" s="361" t="s">
        <v>89</v>
      </c>
      <c r="X239" s="361" t="s">
        <v>89</v>
      </c>
      <c r="Y239" s="361" t="s">
        <v>1613</v>
      </c>
      <c r="Z239" s="361"/>
      <c r="AA239" s="361"/>
      <c r="AB239" s="361"/>
      <c r="AC239" s="361"/>
    </row>
    <row r="240" spans="1:29" s="362" customFormat="1" ht="45" x14ac:dyDescent="0.25">
      <c r="A240" s="360">
        <v>226</v>
      </c>
      <c r="B240" s="360" t="s">
        <v>1618</v>
      </c>
      <c r="C240" s="360">
        <v>1182410</v>
      </c>
      <c r="D240" s="360" t="s">
        <v>505</v>
      </c>
      <c r="E240" s="375" t="s">
        <v>518</v>
      </c>
      <c r="F240" s="360">
        <v>16618</v>
      </c>
      <c r="G240" s="360" t="s">
        <v>83</v>
      </c>
      <c r="H240" s="360" t="s">
        <v>1380</v>
      </c>
      <c r="I240" s="375" t="s">
        <v>519</v>
      </c>
      <c r="J240" s="360" t="s">
        <v>520</v>
      </c>
      <c r="K240" s="360"/>
      <c r="L240" s="360" t="s">
        <v>1619</v>
      </c>
      <c r="M240" s="360" t="s">
        <v>31</v>
      </c>
      <c r="N240" s="360" t="s">
        <v>92</v>
      </c>
      <c r="O240" s="360" t="s">
        <v>31</v>
      </c>
      <c r="P240" s="371">
        <v>5</v>
      </c>
      <c r="Q240" s="371">
        <v>5</v>
      </c>
      <c r="R240" s="371">
        <v>5</v>
      </c>
      <c r="S240" s="371">
        <v>5</v>
      </c>
      <c r="T240" s="371">
        <v>5</v>
      </c>
      <c r="U240" s="361" t="s">
        <v>88</v>
      </c>
      <c r="V240" s="361" t="s">
        <v>89</v>
      </c>
      <c r="W240" s="361" t="s">
        <v>89</v>
      </c>
      <c r="X240" s="361" t="s">
        <v>89</v>
      </c>
      <c r="Y240" s="361" t="s">
        <v>1613</v>
      </c>
      <c r="Z240" s="361"/>
      <c r="AA240" s="361"/>
      <c r="AB240" s="361"/>
      <c r="AC240" s="361"/>
    </row>
    <row r="241" spans="1:29" s="362" customFormat="1" ht="30" x14ac:dyDescent="0.25">
      <c r="A241" s="360">
        <v>227</v>
      </c>
      <c r="B241" s="360" t="s">
        <v>1618</v>
      </c>
      <c r="C241" s="360">
        <v>1182409</v>
      </c>
      <c r="D241" s="360" t="s">
        <v>505</v>
      </c>
      <c r="E241" s="375" t="s">
        <v>1620</v>
      </c>
      <c r="F241" s="360">
        <v>19491</v>
      </c>
      <c r="G241" s="360" t="s">
        <v>83</v>
      </c>
      <c r="H241" s="360" t="s">
        <v>1380</v>
      </c>
      <c r="I241" s="375"/>
      <c r="J241" s="360"/>
      <c r="K241" s="360"/>
      <c r="L241" s="360" t="s">
        <v>506</v>
      </c>
      <c r="M241" s="360" t="s">
        <v>30</v>
      </c>
      <c r="N241" s="360" t="s">
        <v>92</v>
      </c>
      <c r="O241" s="360" t="s">
        <v>30</v>
      </c>
      <c r="P241" s="371">
        <v>5</v>
      </c>
      <c r="Q241" s="371">
        <v>5</v>
      </c>
      <c r="R241" s="371">
        <v>5</v>
      </c>
      <c r="S241" s="371">
        <v>5</v>
      </c>
      <c r="T241" s="371">
        <v>5</v>
      </c>
      <c r="U241" s="361" t="s">
        <v>88</v>
      </c>
      <c r="V241" s="361" t="s">
        <v>89</v>
      </c>
      <c r="W241" s="361" t="s">
        <v>89</v>
      </c>
      <c r="X241" s="361" t="s">
        <v>89</v>
      </c>
      <c r="Y241" s="361"/>
      <c r="Z241" s="361"/>
      <c r="AA241" s="361"/>
      <c r="AB241" s="361"/>
      <c r="AC241" s="361"/>
    </row>
    <row r="242" spans="1:29" s="362" customFormat="1" ht="30" x14ac:dyDescent="0.25">
      <c r="A242" s="360">
        <v>228</v>
      </c>
      <c r="B242" s="360" t="s">
        <v>1618</v>
      </c>
      <c r="C242" s="360">
        <v>1182408</v>
      </c>
      <c r="D242" s="360" t="s">
        <v>505</v>
      </c>
      <c r="E242" s="375" t="s">
        <v>523</v>
      </c>
      <c r="F242" s="360">
        <v>18578</v>
      </c>
      <c r="G242" s="360" t="s">
        <v>83</v>
      </c>
      <c r="H242" s="360" t="s">
        <v>1380</v>
      </c>
      <c r="I242" s="375"/>
      <c r="J242" s="360" t="s">
        <v>524</v>
      </c>
      <c r="K242" s="360" t="s">
        <v>525</v>
      </c>
      <c r="L242" s="360"/>
      <c r="M242" s="360" t="s">
        <v>30</v>
      </c>
      <c r="N242" s="360" t="s">
        <v>92</v>
      </c>
      <c r="O242" s="360" t="s">
        <v>30</v>
      </c>
      <c r="P242" s="371">
        <v>4</v>
      </c>
      <c r="Q242" s="371">
        <v>5</v>
      </c>
      <c r="R242" s="371">
        <v>5</v>
      </c>
      <c r="S242" s="371">
        <v>5</v>
      </c>
      <c r="T242" s="371">
        <v>5</v>
      </c>
      <c r="U242" s="361" t="s">
        <v>88</v>
      </c>
      <c r="V242" s="361" t="s">
        <v>89</v>
      </c>
      <c r="W242" s="361" t="s">
        <v>89</v>
      </c>
      <c r="X242" s="361" t="s">
        <v>89</v>
      </c>
      <c r="Y242" s="361"/>
      <c r="Z242" s="361"/>
      <c r="AA242" s="361"/>
      <c r="AB242" s="361"/>
      <c r="AC242" s="361"/>
    </row>
    <row r="243" spans="1:29" s="362" customFormat="1" ht="30" x14ac:dyDescent="0.25">
      <c r="A243" s="360">
        <v>229</v>
      </c>
      <c r="B243" s="360" t="s">
        <v>1621</v>
      </c>
      <c r="C243" s="360">
        <v>1288701</v>
      </c>
      <c r="D243" s="360" t="s">
        <v>505</v>
      </c>
      <c r="E243" s="375" t="s">
        <v>536</v>
      </c>
      <c r="F243" s="360">
        <v>13157</v>
      </c>
      <c r="G243" s="360" t="s">
        <v>83</v>
      </c>
      <c r="H243" s="360" t="s">
        <v>1380</v>
      </c>
      <c r="I243" s="375"/>
      <c r="J243" s="360" t="s">
        <v>537</v>
      </c>
      <c r="K243" s="360"/>
      <c r="L243" s="360" t="s">
        <v>315</v>
      </c>
      <c r="M243" s="360" t="s">
        <v>30</v>
      </c>
      <c r="N243" s="360" t="s">
        <v>92</v>
      </c>
      <c r="O243" s="360" t="s">
        <v>30</v>
      </c>
      <c r="P243" s="371">
        <v>5</v>
      </c>
      <c r="Q243" s="371">
        <v>5</v>
      </c>
      <c r="R243" s="371">
        <v>5</v>
      </c>
      <c r="S243" s="371">
        <v>5</v>
      </c>
      <c r="T243" s="371">
        <v>5</v>
      </c>
      <c r="U243" s="361" t="s">
        <v>88</v>
      </c>
      <c r="V243" s="361" t="s">
        <v>89</v>
      </c>
      <c r="W243" s="361" t="s">
        <v>89</v>
      </c>
      <c r="X243" s="361" t="s">
        <v>89</v>
      </c>
      <c r="Y243" s="361"/>
      <c r="Z243" s="361"/>
      <c r="AA243" s="361"/>
      <c r="AB243" s="361"/>
      <c r="AC243" s="361"/>
    </row>
    <row r="244" spans="1:29" s="362" customFormat="1" ht="45" x14ac:dyDescent="0.25">
      <c r="A244" s="360">
        <v>230</v>
      </c>
      <c r="B244" s="360" t="s">
        <v>1554</v>
      </c>
      <c r="C244" s="360">
        <v>1284908</v>
      </c>
      <c r="D244" s="360" t="s">
        <v>505</v>
      </c>
      <c r="E244" s="375" t="s">
        <v>509</v>
      </c>
      <c r="F244" s="360">
        <v>15423</v>
      </c>
      <c r="G244" s="360" t="s">
        <v>83</v>
      </c>
      <c r="H244" s="360" t="s">
        <v>1380</v>
      </c>
      <c r="I244" s="375" t="s">
        <v>510</v>
      </c>
      <c r="J244" s="360" t="s">
        <v>511</v>
      </c>
      <c r="K244" s="360"/>
      <c r="L244" s="360"/>
      <c r="M244" s="360" t="s">
        <v>31</v>
      </c>
      <c r="N244" s="360" t="s">
        <v>92</v>
      </c>
      <c r="O244" s="360" t="s">
        <v>31</v>
      </c>
      <c r="P244" s="371">
        <v>3</v>
      </c>
      <c r="Q244" s="371">
        <v>4</v>
      </c>
      <c r="R244" s="371">
        <v>4</v>
      </c>
      <c r="S244" s="371">
        <v>4</v>
      </c>
      <c r="T244" s="371">
        <v>4</v>
      </c>
      <c r="U244" s="361" t="s">
        <v>88</v>
      </c>
      <c r="V244" s="361" t="s">
        <v>88</v>
      </c>
      <c r="W244" s="361" t="s">
        <v>89</v>
      </c>
      <c r="X244" s="361" t="s">
        <v>89</v>
      </c>
      <c r="Y244" s="361" t="s">
        <v>435</v>
      </c>
      <c r="Z244" s="361"/>
      <c r="AA244" s="361"/>
      <c r="AB244" s="361"/>
      <c r="AC244" s="361"/>
    </row>
    <row r="245" spans="1:29" s="362" customFormat="1" ht="90" x14ac:dyDescent="0.25">
      <c r="A245" s="360">
        <v>231</v>
      </c>
      <c r="B245" s="360" t="s">
        <v>1554</v>
      </c>
      <c r="C245" s="360">
        <v>1284904</v>
      </c>
      <c r="D245" s="360" t="s">
        <v>505</v>
      </c>
      <c r="E245" s="375" t="s">
        <v>343</v>
      </c>
      <c r="F245" s="360">
        <v>14578</v>
      </c>
      <c r="G245" s="360" t="s">
        <v>83</v>
      </c>
      <c r="H245" s="360" t="s">
        <v>1380</v>
      </c>
      <c r="I245" s="375" t="s">
        <v>344</v>
      </c>
      <c r="J245" s="360">
        <v>89088668608</v>
      </c>
      <c r="K245" s="360"/>
      <c r="L245" s="360" t="s">
        <v>345</v>
      </c>
      <c r="M245" s="360" t="s">
        <v>32</v>
      </c>
      <c r="N245" s="360" t="s">
        <v>92</v>
      </c>
      <c r="O245" s="360" t="s">
        <v>32</v>
      </c>
      <c r="P245" s="371">
        <v>5</v>
      </c>
      <c r="Q245" s="371">
        <v>5</v>
      </c>
      <c r="R245" s="371">
        <v>5</v>
      </c>
      <c r="S245" s="371">
        <v>5</v>
      </c>
      <c r="T245" s="371">
        <v>5</v>
      </c>
      <c r="U245" s="361" t="s">
        <v>88</v>
      </c>
      <c r="V245" s="361" t="s">
        <v>89</v>
      </c>
      <c r="W245" s="361" t="s">
        <v>89</v>
      </c>
      <c r="X245" s="361" t="s">
        <v>89</v>
      </c>
      <c r="Y245" s="361" t="s">
        <v>1622</v>
      </c>
      <c r="Z245" s="361"/>
      <c r="AA245" s="361"/>
      <c r="AB245" s="361"/>
      <c r="AC245" s="361"/>
    </row>
    <row r="246" spans="1:29" s="362" customFormat="1" ht="45" x14ac:dyDescent="0.25">
      <c r="A246" s="360">
        <v>232</v>
      </c>
      <c r="B246" s="360" t="s">
        <v>1419</v>
      </c>
      <c r="C246" s="360">
        <v>1306276</v>
      </c>
      <c r="D246" s="360" t="s">
        <v>505</v>
      </c>
      <c r="E246" s="375" t="s">
        <v>503</v>
      </c>
      <c r="F246" s="360">
        <v>2411</v>
      </c>
      <c r="G246" s="360" t="s">
        <v>83</v>
      </c>
      <c r="H246" s="360" t="s">
        <v>1380</v>
      </c>
      <c r="I246" s="375"/>
      <c r="J246" s="360"/>
      <c r="K246" s="360"/>
      <c r="L246" s="360" t="s">
        <v>504</v>
      </c>
      <c r="M246" s="360" t="s">
        <v>31</v>
      </c>
      <c r="N246" s="360" t="s">
        <v>92</v>
      </c>
      <c r="O246" s="360" t="s">
        <v>31</v>
      </c>
      <c r="P246" s="371">
        <v>5</v>
      </c>
      <c r="Q246" s="371">
        <v>5</v>
      </c>
      <c r="R246" s="371">
        <v>5</v>
      </c>
      <c r="S246" s="371">
        <v>5</v>
      </c>
      <c r="T246" s="371">
        <v>5</v>
      </c>
      <c r="U246" s="361" t="s">
        <v>88</v>
      </c>
      <c r="V246" s="361" t="s">
        <v>89</v>
      </c>
      <c r="W246" s="361" t="s">
        <v>89</v>
      </c>
      <c r="X246" s="361" t="s">
        <v>89</v>
      </c>
      <c r="Y246" s="361" t="s">
        <v>435</v>
      </c>
      <c r="Z246" s="361"/>
      <c r="AA246" s="361"/>
      <c r="AB246" s="361"/>
      <c r="AC246" s="361"/>
    </row>
    <row r="247" spans="1:29" s="362" customFormat="1" ht="30" x14ac:dyDescent="0.25">
      <c r="A247" s="360">
        <v>233</v>
      </c>
      <c r="B247" s="360" t="s">
        <v>1551</v>
      </c>
      <c r="C247" s="360">
        <v>1298061</v>
      </c>
      <c r="D247" s="360" t="s">
        <v>505</v>
      </c>
      <c r="E247" s="375" t="s">
        <v>539</v>
      </c>
      <c r="F247" s="360">
        <v>10341428</v>
      </c>
      <c r="G247" s="360" t="s">
        <v>100</v>
      </c>
      <c r="H247" s="360" t="s">
        <v>1538</v>
      </c>
      <c r="I247" s="375" t="s">
        <v>540</v>
      </c>
      <c r="J247" s="360"/>
      <c r="K247" s="360"/>
      <c r="L247" s="360"/>
      <c r="M247" s="360"/>
      <c r="N247" s="360"/>
      <c r="O247" s="360"/>
      <c r="P247" s="371"/>
      <c r="Q247" s="371"/>
      <c r="R247" s="371"/>
      <c r="S247" s="371"/>
      <c r="T247" s="371"/>
      <c r="U247" s="361"/>
      <c r="V247" s="361"/>
      <c r="W247" s="361"/>
      <c r="X247" s="361"/>
      <c r="Y247" s="361"/>
      <c r="Z247" s="361"/>
      <c r="AA247" s="361"/>
      <c r="AB247" s="361"/>
      <c r="AC247" s="361"/>
    </row>
    <row r="248" spans="1:29" s="362" customFormat="1" ht="78.75" x14ac:dyDescent="0.25">
      <c r="A248" s="360">
        <v>234</v>
      </c>
      <c r="B248" s="360" t="s">
        <v>1550</v>
      </c>
      <c r="C248" s="360">
        <v>1297556</v>
      </c>
      <c r="D248" s="360" t="s">
        <v>505</v>
      </c>
      <c r="E248" s="375" t="s">
        <v>538</v>
      </c>
      <c r="F248" s="360">
        <v>13066</v>
      </c>
      <c r="G248" s="360" t="s">
        <v>83</v>
      </c>
      <c r="H248" s="360" t="s">
        <v>1380</v>
      </c>
      <c r="I248" s="375"/>
      <c r="J248" s="360"/>
      <c r="K248" s="360"/>
      <c r="L248" s="360"/>
      <c r="M248" s="360"/>
      <c r="N248" s="360" t="s">
        <v>92</v>
      </c>
      <c r="O248" s="360"/>
      <c r="P248" s="371"/>
      <c r="Q248" s="371"/>
      <c r="R248" s="371"/>
      <c r="S248" s="371"/>
      <c r="T248" s="371"/>
      <c r="U248" s="361" t="s">
        <v>88</v>
      </c>
      <c r="V248" s="361" t="s">
        <v>89</v>
      </c>
      <c r="W248" s="361" t="s">
        <v>89</v>
      </c>
      <c r="X248" s="361" t="s">
        <v>89</v>
      </c>
      <c r="Y248" s="361" t="s">
        <v>1623</v>
      </c>
      <c r="Z248" s="361"/>
      <c r="AA248" s="361"/>
      <c r="AB248" s="361"/>
      <c r="AC248" s="361"/>
    </row>
    <row r="249" spans="1:29" s="362" customFormat="1" ht="45" x14ac:dyDescent="0.25">
      <c r="A249" s="360">
        <v>235</v>
      </c>
      <c r="B249" s="360" t="s">
        <v>1570</v>
      </c>
      <c r="C249" s="360">
        <v>1284387</v>
      </c>
      <c r="D249" s="360" t="s">
        <v>505</v>
      </c>
      <c r="E249" s="375" t="s">
        <v>516</v>
      </c>
      <c r="F249" s="360">
        <v>2409</v>
      </c>
      <c r="G249" s="360" t="s">
        <v>83</v>
      </c>
      <c r="H249" s="360" t="s">
        <v>1380</v>
      </c>
      <c r="I249" s="375"/>
      <c r="J249" s="360"/>
      <c r="K249" s="360"/>
      <c r="L249" s="360" t="s">
        <v>517</v>
      </c>
      <c r="M249" s="360" t="s">
        <v>31</v>
      </c>
      <c r="N249" s="360" t="s">
        <v>92</v>
      </c>
      <c r="O249" s="360" t="s">
        <v>31</v>
      </c>
      <c r="P249" s="371">
        <v>4</v>
      </c>
      <c r="Q249" s="371">
        <v>5</v>
      </c>
      <c r="R249" s="371">
        <v>5</v>
      </c>
      <c r="S249" s="371">
        <v>5</v>
      </c>
      <c r="T249" s="371">
        <v>5</v>
      </c>
      <c r="U249" s="361" t="s">
        <v>88</v>
      </c>
      <c r="V249" s="361" t="s">
        <v>89</v>
      </c>
      <c r="W249" s="361" t="s">
        <v>89</v>
      </c>
      <c r="X249" s="361" t="s">
        <v>89</v>
      </c>
      <c r="Y249" s="361" t="s">
        <v>1624</v>
      </c>
      <c r="Z249" s="361"/>
      <c r="AA249" s="361"/>
      <c r="AB249" s="361"/>
      <c r="AC249" s="361"/>
    </row>
    <row r="250" spans="1:29" s="362" customFormat="1" ht="30" x14ac:dyDescent="0.25">
      <c r="A250" s="360">
        <v>236</v>
      </c>
      <c r="B250" s="360" t="s">
        <v>1625</v>
      </c>
      <c r="C250" s="360">
        <v>1298060</v>
      </c>
      <c r="D250" s="360" t="s">
        <v>505</v>
      </c>
      <c r="E250" s="375" t="s">
        <v>529</v>
      </c>
      <c r="F250" s="360">
        <v>1624</v>
      </c>
      <c r="G250" s="360" t="s">
        <v>83</v>
      </c>
      <c r="H250" s="360" t="s">
        <v>1380</v>
      </c>
      <c r="I250" s="375"/>
      <c r="J250" s="360" t="s">
        <v>530</v>
      </c>
      <c r="K250" s="360"/>
      <c r="L250" s="360"/>
      <c r="M250" s="360" t="s">
        <v>30</v>
      </c>
      <c r="N250" s="360" t="s">
        <v>92</v>
      </c>
      <c r="O250" s="360" t="s">
        <v>30</v>
      </c>
      <c r="P250" s="371">
        <v>5</v>
      </c>
      <c r="Q250" s="371">
        <v>5</v>
      </c>
      <c r="R250" s="371">
        <v>5</v>
      </c>
      <c r="S250" s="371">
        <v>5</v>
      </c>
      <c r="T250" s="371">
        <v>5</v>
      </c>
      <c r="U250" s="361" t="s">
        <v>88</v>
      </c>
      <c r="V250" s="361" t="s">
        <v>89</v>
      </c>
      <c r="W250" s="361" t="s">
        <v>89</v>
      </c>
      <c r="X250" s="361" t="s">
        <v>89</v>
      </c>
      <c r="Y250" s="361" t="s">
        <v>1613</v>
      </c>
      <c r="Z250" s="361"/>
      <c r="AA250" s="361"/>
      <c r="AB250" s="361"/>
      <c r="AC250" s="361"/>
    </row>
    <row r="251" spans="1:29" s="362" customFormat="1" ht="30" x14ac:dyDescent="0.25">
      <c r="A251" s="360">
        <v>237</v>
      </c>
      <c r="B251" s="360" t="s">
        <v>1563</v>
      </c>
      <c r="C251" s="360">
        <v>1283340</v>
      </c>
      <c r="D251" s="360" t="s">
        <v>505</v>
      </c>
      <c r="E251" s="375" t="s">
        <v>541</v>
      </c>
      <c r="F251" s="360">
        <v>18471</v>
      </c>
      <c r="G251" s="360" t="s">
        <v>83</v>
      </c>
      <c r="H251" s="360" t="s">
        <v>1380</v>
      </c>
      <c r="I251" s="375"/>
      <c r="J251" s="360" t="s">
        <v>542</v>
      </c>
      <c r="K251" s="360"/>
      <c r="L251" s="360"/>
      <c r="M251" s="360" t="s">
        <v>30</v>
      </c>
      <c r="N251" s="360" t="s">
        <v>92</v>
      </c>
      <c r="O251" s="360" t="s">
        <v>30</v>
      </c>
      <c r="P251" s="371">
        <v>5</v>
      </c>
      <c r="Q251" s="371">
        <v>4</v>
      </c>
      <c r="R251" s="371">
        <v>4</v>
      </c>
      <c r="S251" s="371">
        <v>5</v>
      </c>
      <c r="T251" s="371">
        <v>4</v>
      </c>
      <c r="U251" s="361" t="s">
        <v>88</v>
      </c>
      <c r="V251" s="361" t="s">
        <v>88</v>
      </c>
      <c r="W251" s="361" t="s">
        <v>88</v>
      </c>
      <c r="X251" s="361" t="s">
        <v>89</v>
      </c>
      <c r="Y251" s="361" t="s">
        <v>1624</v>
      </c>
      <c r="Z251" s="361"/>
      <c r="AA251" s="361"/>
      <c r="AB251" s="361"/>
      <c r="AC251" s="361"/>
    </row>
    <row r="252" spans="1:29" s="362" customFormat="1" ht="45" x14ac:dyDescent="0.25">
      <c r="A252" s="360">
        <v>238</v>
      </c>
      <c r="B252" s="360" t="s">
        <v>1475</v>
      </c>
      <c r="C252" s="360">
        <v>1304531</v>
      </c>
      <c r="D252" s="360" t="s">
        <v>505</v>
      </c>
      <c r="E252" s="375" t="s">
        <v>534</v>
      </c>
      <c r="F252" s="360">
        <v>19510</v>
      </c>
      <c r="G252" s="360" t="s">
        <v>83</v>
      </c>
      <c r="H252" s="360" t="s">
        <v>1380</v>
      </c>
      <c r="I252" s="375"/>
      <c r="J252" s="360" t="s">
        <v>535</v>
      </c>
      <c r="K252" s="360"/>
      <c r="L252" s="360"/>
      <c r="M252" s="360" t="s">
        <v>31</v>
      </c>
      <c r="N252" s="360" t="s">
        <v>92</v>
      </c>
      <c r="O252" s="360" t="s">
        <v>31</v>
      </c>
      <c r="P252" s="371">
        <v>5</v>
      </c>
      <c r="Q252" s="371">
        <v>5</v>
      </c>
      <c r="R252" s="371">
        <v>5</v>
      </c>
      <c r="S252" s="371">
        <v>5</v>
      </c>
      <c r="T252" s="371">
        <v>5</v>
      </c>
      <c r="U252" s="361" t="s">
        <v>88</v>
      </c>
      <c r="V252" s="361" t="s">
        <v>88</v>
      </c>
      <c r="W252" s="361" t="s">
        <v>89</v>
      </c>
      <c r="X252" s="361" t="s">
        <v>89</v>
      </c>
      <c r="Y252" s="361"/>
      <c r="Z252" s="361"/>
      <c r="AA252" s="361"/>
      <c r="AB252" s="361"/>
      <c r="AC252" s="361"/>
    </row>
    <row r="253" spans="1:29" s="362" customFormat="1" ht="30" x14ac:dyDescent="0.25">
      <c r="A253" s="360">
        <v>239</v>
      </c>
      <c r="B253" s="360" t="s">
        <v>1580</v>
      </c>
      <c r="C253" s="360">
        <v>1282665</v>
      </c>
      <c r="D253" s="360" t="s">
        <v>505</v>
      </c>
      <c r="E253" s="375" t="s">
        <v>236</v>
      </c>
      <c r="F253" s="360">
        <v>2</v>
      </c>
      <c r="G253" s="360" t="s">
        <v>83</v>
      </c>
      <c r="H253" s="360" t="s">
        <v>1380</v>
      </c>
      <c r="I253" s="375" t="s">
        <v>237</v>
      </c>
      <c r="J253" s="360" t="s">
        <v>1513</v>
      </c>
      <c r="K253" s="360" t="s">
        <v>1514</v>
      </c>
      <c r="L253" s="360" t="s">
        <v>1515</v>
      </c>
      <c r="M253" s="360" t="s">
        <v>32</v>
      </c>
      <c r="N253" s="360" t="s">
        <v>92</v>
      </c>
      <c r="O253" s="360" t="s">
        <v>32</v>
      </c>
      <c r="P253" s="371">
        <v>5</v>
      </c>
      <c r="Q253" s="371">
        <v>5</v>
      </c>
      <c r="R253" s="371">
        <v>5</v>
      </c>
      <c r="S253" s="371">
        <v>5</v>
      </c>
      <c r="T253" s="371">
        <v>5</v>
      </c>
      <c r="U253" s="361" t="s">
        <v>88</v>
      </c>
      <c r="V253" s="361" t="s">
        <v>89</v>
      </c>
      <c r="W253" s="361" t="s">
        <v>89</v>
      </c>
      <c r="X253" s="361" t="s">
        <v>89</v>
      </c>
      <c r="Y253" s="361" t="s">
        <v>512</v>
      </c>
      <c r="Z253" s="361"/>
      <c r="AA253" s="361"/>
      <c r="AB253" s="361"/>
      <c r="AC253" s="361"/>
    </row>
    <row r="254" spans="1:29" s="362" customFormat="1" ht="30" x14ac:dyDescent="0.25">
      <c r="A254" s="360">
        <v>240</v>
      </c>
      <c r="B254" s="360" t="s">
        <v>1475</v>
      </c>
      <c r="C254" s="360">
        <v>1304749</v>
      </c>
      <c r="D254" s="360" t="s">
        <v>505</v>
      </c>
      <c r="E254" s="375" t="s">
        <v>1626</v>
      </c>
      <c r="F254" s="360">
        <v>6382</v>
      </c>
      <c r="G254" s="360" t="s">
        <v>83</v>
      </c>
      <c r="H254" s="360" t="s">
        <v>1380</v>
      </c>
      <c r="I254" s="375"/>
      <c r="J254" s="360" t="s">
        <v>1627</v>
      </c>
      <c r="K254" s="360" t="s">
        <v>1628</v>
      </c>
      <c r="L254" s="360" t="s">
        <v>1629</v>
      </c>
      <c r="M254" s="360" t="s">
        <v>30</v>
      </c>
      <c r="N254" s="360" t="s">
        <v>92</v>
      </c>
      <c r="O254" s="360" t="s">
        <v>30</v>
      </c>
      <c r="P254" s="371">
        <v>4</v>
      </c>
      <c r="Q254" s="371">
        <v>4</v>
      </c>
      <c r="R254" s="371">
        <v>5</v>
      </c>
      <c r="S254" s="371">
        <v>5</v>
      </c>
      <c r="T254" s="371">
        <v>4</v>
      </c>
      <c r="U254" s="361" t="s">
        <v>88</v>
      </c>
      <c r="V254" s="361" t="s">
        <v>88</v>
      </c>
      <c r="W254" s="361" t="s">
        <v>89</v>
      </c>
      <c r="X254" s="361" t="s">
        <v>89</v>
      </c>
      <c r="Y254" s="361"/>
      <c r="Z254" s="361"/>
      <c r="AA254" s="361"/>
      <c r="AB254" s="361"/>
      <c r="AC254" s="361"/>
    </row>
    <row r="255" spans="1:29" s="362" customFormat="1" ht="390" x14ac:dyDescent="0.25">
      <c r="A255" s="360">
        <v>241</v>
      </c>
      <c r="B255" s="360" t="s">
        <v>1475</v>
      </c>
      <c r="C255" s="360">
        <v>1304751</v>
      </c>
      <c r="D255" s="360" t="s">
        <v>505</v>
      </c>
      <c r="E255" s="375" t="s">
        <v>466</v>
      </c>
      <c r="F255" s="360">
        <v>670</v>
      </c>
      <c r="G255" s="360" t="s">
        <v>83</v>
      </c>
      <c r="H255" s="360" t="s">
        <v>1380</v>
      </c>
      <c r="I255" s="375" t="s">
        <v>467</v>
      </c>
      <c r="J255" s="360"/>
      <c r="K255" s="360"/>
      <c r="L255" s="360" t="s">
        <v>468</v>
      </c>
      <c r="M255" s="360" t="s">
        <v>31</v>
      </c>
      <c r="N255" s="360" t="s">
        <v>92</v>
      </c>
      <c r="O255" s="360" t="s">
        <v>31</v>
      </c>
      <c r="P255" s="371">
        <v>5</v>
      </c>
      <c r="Q255" s="371">
        <v>5</v>
      </c>
      <c r="R255" s="371">
        <v>5</v>
      </c>
      <c r="S255" s="371">
        <v>5</v>
      </c>
      <c r="T255" s="371">
        <v>5</v>
      </c>
      <c r="U255" s="361" t="s">
        <v>88</v>
      </c>
      <c r="V255" s="361" t="s">
        <v>89</v>
      </c>
      <c r="W255" s="361" t="s">
        <v>89</v>
      </c>
      <c r="X255" s="361" t="s">
        <v>89</v>
      </c>
      <c r="Y255" s="361"/>
      <c r="Z255" s="361"/>
      <c r="AA255" s="361"/>
      <c r="AB255" s="361"/>
      <c r="AC255" s="361"/>
    </row>
    <row r="256" spans="1:29" s="362" customFormat="1" ht="45" x14ac:dyDescent="0.25">
      <c r="A256" s="360">
        <v>242</v>
      </c>
      <c r="B256" s="360" t="s">
        <v>1630</v>
      </c>
      <c r="C256" s="360">
        <v>1279873</v>
      </c>
      <c r="D256" s="360" t="s">
        <v>505</v>
      </c>
      <c r="E256" s="375" t="s">
        <v>1631</v>
      </c>
      <c r="F256" s="360">
        <v>22204</v>
      </c>
      <c r="G256" s="360" t="s">
        <v>83</v>
      </c>
      <c r="H256" s="360" t="s">
        <v>1380</v>
      </c>
      <c r="I256" s="375"/>
      <c r="J256" s="360" t="s">
        <v>1632</v>
      </c>
      <c r="K256" s="360" t="s">
        <v>1633</v>
      </c>
      <c r="L256" s="360" t="s">
        <v>1634</v>
      </c>
      <c r="M256" s="360" t="s">
        <v>31</v>
      </c>
      <c r="N256" s="360" t="s">
        <v>92</v>
      </c>
      <c r="O256" s="360" t="s">
        <v>31</v>
      </c>
      <c r="P256" s="371">
        <v>5</v>
      </c>
      <c r="Q256" s="371">
        <v>5</v>
      </c>
      <c r="R256" s="371">
        <v>5</v>
      </c>
      <c r="S256" s="371">
        <v>5</v>
      </c>
      <c r="T256" s="371">
        <v>5</v>
      </c>
      <c r="U256" s="361" t="s">
        <v>88</v>
      </c>
      <c r="V256" s="361" t="s">
        <v>89</v>
      </c>
      <c r="W256" s="361" t="s">
        <v>89</v>
      </c>
      <c r="X256" s="361" t="s">
        <v>89</v>
      </c>
      <c r="Y256" s="361"/>
      <c r="Z256" s="361"/>
      <c r="AA256" s="361"/>
      <c r="AB256" s="361"/>
      <c r="AC256" s="361"/>
    </row>
    <row r="257" spans="1:29" s="362" customFormat="1" ht="30" x14ac:dyDescent="0.25">
      <c r="A257" s="360">
        <v>243</v>
      </c>
      <c r="B257" s="360" t="s">
        <v>1635</v>
      </c>
      <c r="C257" s="360">
        <v>1273938</v>
      </c>
      <c r="D257" s="360" t="s">
        <v>505</v>
      </c>
      <c r="E257" s="375" t="s">
        <v>521</v>
      </c>
      <c r="F257" s="360">
        <v>999961</v>
      </c>
      <c r="G257" s="360" t="s">
        <v>83</v>
      </c>
      <c r="H257" s="360" t="s">
        <v>1380</v>
      </c>
      <c r="I257" s="375" t="s">
        <v>369</v>
      </c>
      <c r="J257" s="360" t="s">
        <v>522</v>
      </c>
      <c r="K257" s="360"/>
      <c r="L257" s="360"/>
      <c r="M257" s="360" t="s">
        <v>30</v>
      </c>
      <c r="N257" s="360" t="s">
        <v>92</v>
      </c>
      <c r="O257" s="360" t="s">
        <v>30</v>
      </c>
      <c r="P257" s="371">
        <v>5</v>
      </c>
      <c r="Q257" s="371">
        <v>5</v>
      </c>
      <c r="R257" s="371">
        <v>5</v>
      </c>
      <c r="S257" s="371">
        <v>5</v>
      </c>
      <c r="T257" s="371">
        <v>5</v>
      </c>
      <c r="U257" s="361" t="s">
        <v>88</v>
      </c>
      <c r="V257" s="361" t="s">
        <v>89</v>
      </c>
      <c r="W257" s="361" t="s">
        <v>89</v>
      </c>
      <c r="X257" s="361" t="s">
        <v>89</v>
      </c>
      <c r="Y257" s="361"/>
      <c r="Z257" s="361"/>
      <c r="AA257" s="361"/>
      <c r="AB257" s="361"/>
      <c r="AC257" s="361"/>
    </row>
    <row r="258" spans="1:29" s="362" customFormat="1" ht="45" x14ac:dyDescent="0.25">
      <c r="A258" s="360">
        <v>244</v>
      </c>
      <c r="B258" s="360" t="s">
        <v>1636</v>
      </c>
      <c r="C258" s="360">
        <v>1273386</v>
      </c>
      <c r="D258" s="360" t="s">
        <v>505</v>
      </c>
      <c r="E258" s="375" t="s">
        <v>322</v>
      </c>
      <c r="F258" s="360">
        <v>7072</v>
      </c>
      <c r="G258" s="360" t="s">
        <v>83</v>
      </c>
      <c r="H258" s="360" t="s">
        <v>1380</v>
      </c>
      <c r="I258" s="375" t="s">
        <v>323</v>
      </c>
      <c r="J258" s="360"/>
      <c r="K258" s="360"/>
      <c r="L258" s="360" t="s">
        <v>324</v>
      </c>
      <c r="M258" s="360" t="s">
        <v>31</v>
      </c>
      <c r="N258" s="360" t="s">
        <v>26</v>
      </c>
      <c r="O258" s="360" t="s">
        <v>31</v>
      </c>
      <c r="P258" s="371">
        <v>4</v>
      </c>
      <c r="Q258" s="371">
        <v>4</v>
      </c>
      <c r="R258" s="371">
        <v>5</v>
      </c>
      <c r="S258" s="371">
        <v>5</v>
      </c>
      <c r="T258" s="371">
        <v>5</v>
      </c>
      <c r="U258" s="361" t="s">
        <v>88</v>
      </c>
      <c r="V258" s="361" t="s">
        <v>89</v>
      </c>
      <c r="W258" s="361" t="s">
        <v>89</v>
      </c>
      <c r="X258" s="361" t="s">
        <v>89</v>
      </c>
      <c r="Y258" s="361"/>
      <c r="Z258" s="361"/>
      <c r="AA258" s="361"/>
      <c r="AB258" s="361"/>
      <c r="AC258" s="361"/>
    </row>
    <row r="259" spans="1:29" s="362" customFormat="1" ht="30" x14ac:dyDescent="0.25">
      <c r="A259" s="360">
        <v>245</v>
      </c>
      <c r="B259" s="360" t="s">
        <v>1485</v>
      </c>
      <c r="C259" s="360">
        <v>1301749</v>
      </c>
      <c r="D259" s="360" t="s">
        <v>543</v>
      </c>
      <c r="E259" s="375" t="s">
        <v>577</v>
      </c>
      <c r="F259" s="360">
        <v>261</v>
      </c>
      <c r="G259" s="360" t="s">
        <v>83</v>
      </c>
      <c r="H259" s="360" t="s">
        <v>1533</v>
      </c>
      <c r="I259" s="375" t="s">
        <v>578</v>
      </c>
      <c r="J259" s="360" t="s">
        <v>579</v>
      </c>
      <c r="K259" s="360"/>
      <c r="L259" s="360" t="s">
        <v>561</v>
      </c>
      <c r="M259" s="360" t="s">
        <v>32</v>
      </c>
      <c r="N259" s="360" t="s">
        <v>26</v>
      </c>
      <c r="O259" s="360" t="s">
        <v>32</v>
      </c>
      <c r="P259" s="371">
        <v>5</v>
      </c>
      <c r="Q259" s="371">
        <v>5</v>
      </c>
      <c r="R259" s="371">
        <v>5</v>
      </c>
      <c r="S259" s="371">
        <v>5</v>
      </c>
      <c r="T259" s="371">
        <v>5</v>
      </c>
      <c r="U259" s="361" t="s">
        <v>88</v>
      </c>
      <c r="V259" s="361" t="s">
        <v>89</v>
      </c>
      <c r="W259" s="361" t="s">
        <v>89</v>
      </c>
      <c r="X259" s="361" t="s">
        <v>89</v>
      </c>
      <c r="Y259" s="361" t="s">
        <v>1613</v>
      </c>
      <c r="Z259" s="361"/>
      <c r="AA259" s="361"/>
      <c r="AB259" s="361"/>
      <c r="AC259" s="361"/>
    </row>
    <row r="260" spans="1:29" s="362" customFormat="1" ht="30" x14ac:dyDescent="0.25">
      <c r="A260" s="360">
        <v>246</v>
      </c>
      <c r="B260" s="360" t="s">
        <v>1485</v>
      </c>
      <c r="C260" s="360">
        <v>1301680</v>
      </c>
      <c r="D260" s="360" t="s">
        <v>543</v>
      </c>
      <c r="E260" s="375" t="s">
        <v>545</v>
      </c>
      <c r="F260" s="360">
        <v>2112</v>
      </c>
      <c r="G260" s="360" t="s">
        <v>83</v>
      </c>
      <c r="H260" s="360" t="s">
        <v>1380</v>
      </c>
      <c r="I260" s="375"/>
      <c r="J260" s="360"/>
      <c r="K260" s="360"/>
      <c r="L260" s="360"/>
      <c r="M260" s="360" t="s">
        <v>32</v>
      </c>
      <c r="N260" s="360" t="s">
        <v>92</v>
      </c>
      <c r="O260" s="360" t="s">
        <v>32</v>
      </c>
      <c r="P260" s="371">
        <v>5</v>
      </c>
      <c r="Q260" s="371">
        <v>5</v>
      </c>
      <c r="R260" s="371">
        <v>4</v>
      </c>
      <c r="S260" s="371">
        <v>5</v>
      </c>
      <c r="T260" s="371">
        <v>4</v>
      </c>
      <c r="U260" s="361" t="s">
        <v>88</v>
      </c>
      <c r="V260" s="361" t="s">
        <v>88</v>
      </c>
      <c r="W260" s="361" t="s">
        <v>89</v>
      </c>
      <c r="X260" s="361" t="s">
        <v>88</v>
      </c>
      <c r="Y260" s="361" t="s">
        <v>1613</v>
      </c>
      <c r="Z260" s="361"/>
      <c r="AA260" s="361"/>
      <c r="AB260" s="361"/>
      <c r="AC260" s="361"/>
    </row>
    <row r="261" spans="1:29" s="362" customFormat="1" ht="30" x14ac:dyDescent="0.25">
      <c r="A261" s="360">
        <v>247</v>
      </c>
      <c r="B261" s="360" t="s">
        <v>1485</v>
      </c>
      <c r="C261" s="360">
        <v>1301674</v>
      </c>
      <c r="D261" s="360" t="s">
        <v>543</v>
      </c>
      <c r="E261" s="375" t="s">
        <v>546</v>
      </c>
      <c r="F261" s="360">
        <v>762</v>
      </c>
      <c r="G261" s="360" t="s">
        <v>83</v>
      </c>
      <c r="H261" s="360" t="s">
        <v>1380</v>
      </c>
      <c r="I261" s="375" t="s">
        <v>408</v>
      </c>
      <c r="J261" s="360" t="s">
        <v>547</v>
      </c>
      <c r="K261" s="360"/>
      <c r="L261" s="360" t="s">
        <v>544</v>
      </c>
      <c r="M261" s="360" t="s">
        <v>32</v>
      </c>
      <c r="N261" s="360" t="s">
        <v>26</v>
      </c>
      <c r="O261" s="360" t="s">
        <v>32</v>
      </c>
      <c r="P261" s="371"/>
      <c r="Q261" s="371">
        <v>5</v>
      </c>
      <c r="R261" s="371">
        <v>5</v>
      </c>
      <c r="S261" s="371">
        <v>5</v>
      </c>
      <c r="T261" s="371">
        <v>5</v>
      </c>
      <c r="U261" s="361" t="s">
        <v>88</v>
      </c>
      <c r="V261" s="361" t="s">
        <v>89</v>
      </c>
      <c r="W261" s="361" t="s">
        <v>89</v>
      </c>
      <c r="X261" s="361" t="s">
        <v>89</v>
      </c>
      <c r="Y261" s="361" t="s">
        <v>1613</v>
      </c>
      <c r="Z261" s="361"/>
      <c r="AA261" s="361"/>
      <c r="AB261" s="361"/>
      <c r="AC261" s="361"/>
    </row>
    <row r="262" spans="1:29" s="362" customFormat="1" ht="30" x14ac:dyDescent="0.25">
      <c r="A262" s="360">
        <v>248</v>
      </c>
      <c r="B262" s="360" t="s">
        <v>1485</v>
      </c>
      <c r="C262" s="360">
        <v>1301747</v>
      </c>
      <c r="D262" s="360" t="s">
        <v>543</v>
      </c>
      <c r="E262" s="375" t="s">
        <v>583</v>
      </c>
      <c r="F262" s="360">
        <v>2357</v>
      </c>
      <c r="G262" s="360" t="s">
        <v>83</v>
      </c>
      <c r="H262" s="360" t="s">
        <v>1533</v>
      </c>
      <c r="I262" s="375"/>
      <c r="J262" s="360" t="s">
        <v>584</v>
      </c>
      <c r="K262" s="360"/>
      <c r="L262" s="360" t="s">
        <v>1637</v>
      </c>
      <c r="M262" s="360" t="s">
        <v>30</v>
      </c>
      <c r="N262" s="360" t="s">
        <v>92</v>
      </c>
      <c r="O262" s="360" t="s">
        <v>30</v>
      </c>
      <c r="P262" s="371">
        <v>4</v>
      </c>
      <c r="Q262" s="371">
        <v>4</v>
      </c>
      <c r="R262" s="371">
        <v>5</v>
      </c>
      <c r="S262" s="371">
        <v>5</v>
      </c>
      <c r="T262" s="371">
        <v>4</v>
      </c>
      <c r="U262" s="361" t="s">
        <v>88</v>
      </c>
      <c r="V262" s="361" t="s">
        <v>89</v>
      </c>
      <c r="W262" s="361" t="s">
        <v>89</v>
      </c>
      <c r="X262" s="361" t="s">
        <v>89</v>
      </c>
      <c r="Y262" s="361" t="s">
        <v>1613</v>
      </c>
      <c r="Z262" s="361"/>
      <c r="AA262" s="361"/>
      <c r="AB262" s="361"/>
      <c r="AC262" s="361"/>
    </row>
    <row r="263" spans="1:29" s="362" customFormat="1" ht="45" x14ac:dyDescent="0.25">
      <c r="A263" s="360">
        <v>249</v>
      </c>
      <c r="B263" s="360" t="s">
        <v>1485</v>
      </c>
      <c r="C263" s="360">
        <v>1301672</v>
      </c>
      <c r="D263" s="360" t="s">
        <v>543</v>
      </c>
      <c r="E263" s="375" t="s">
        <v>573</v>
      </c>
      <c r="F263" s="360">
        <v>8917</v>
      </c>
      <c r="G263" s="360" t="s">
        <v>83</v>
      </c>
      <c r="H263" s="360" t="s">
        <v>1380</v>
      </c>
      <c r="I263" s="375"/>
      <c r="J263" s="360" t="s">
        <v>574</v>
      </c>
      <c r="K263" s="360"/>
      <c r="L263" s="360"/>
      <c r="M263" s="360" t="s">
        <v>31</v>
      </c>
      <c r="N263" s="360" t="s">
        <v>92</v>
      </c>
      <c r="O263" s="360" t="s">
        <v>31</v>
      </c>
      <c r="P263" s="371">
        <v>5</v>
      </c>
      <c r="Q263" s="371">
        <v>5</v>
      </c>
      <c r="R263" s="371">
        <v>5</v>
      </c>
      <c r="S263" s="371">
        <v>5</v>
      </c>
      <c r="T263" s="371">
        <v>5</v>
      </c>
      <c r="U263" s="361" t="s">
        <v>88</v>
      </c>
      <c r="V263" s="361" t="s">
        <v>88</v>
      </c>
      <c r="W263" s="361" t="s">
        <v>89</v>
      </c>
      <c r="X263" s="361" t="s">
        <v>89</v>
      </c>
      <c r="Y263" s="361" t="s">
        <v>435</v>
      </c>
      <c r="Z263" s="361"/>
      <c r="AA263" s="361"/>
      <c r="AB263" s="361"/>
      <c r="AC263" s="361"/>
    </row>
    <row r="264" spans="1:29" s="362" customFormat="1" ht="30" x14ac:dyDescent="0.25">
      <c r="A264" s="360">
        <v>250</v>
      </c>
      <c r="B264" s="360" t="s">
        <v>1485</v>
      </c>
      <c r="C264" s="360">
        <v>1301676</v>
      </c>
      <c r="D264" s="360" t="s">
        <v>543</v>
      </c>
      <c r="E264" s="375" t="s">
        <v>521</v>
      </c>
      <c r="F264" s="360">
        <v>999961</v>
      </c>
      <c r="G264" s="360" t="s">
        <v>83</v>
      </c>
      <c r="H264" s="360" t="s">
        <v>1533</v>
      </c>
      <c r="I264" s="375" t="s">
        <v>369</v>
      </c>
      <c r="J264" s="360" t="s">
        <v>522</v>
      </c>
      <c r="K264" s="360"/>
      <c r="L264" s="360"/>
      <c r="M264" s="360" t="s">
        <v>34</v>
      </c>
      <c r="N264" s="360" t="s">
        <v>92</v>
      </c>
      <c r="O264" s="360" t="s">
        <v>34</v>
      </c>
      <c r="P264" s="371">
        <v>5</v>
      </c>
      <c r="Q264" s="371">
        <v>5</v>
      </c>
      <c r="R264" s="371">
        <v>5</v>
      </c>
      <c r="S264" s="371">
        <v>5</v>
      </c>
      <c r="T264" s="371">
        <v>5</v>
      </c>
      <c r="U264" s="361" t="s">
        <v>88</v>
      </c>
      <c r="V264" s="361" t="s">
        <v>88</v>
      </c>
      <c r="W264" s="361" t="s">
        <v>89</v>
      </c>
      <c r="X264" s="361" t="s">
        <v>89</v>
      </c>
      <c r="Y264" s="361" t="s">
        <v>1613</v>
      </c>
      <c r="Z264" s="361"/>
      <c r="AA264" s="361"/>
      <c r="AB264" s="361"/>
      <c r="AC264" s="361"/>
    </row>
    <row r="265" spans="1:29" s="362" customFormat="1" ht="60" x14ac:dyDescent="0.25">
      <c r="A265" s="360">
        <v>251</v>
      </c>
      <c r="B265" s="360" t="s">
        <v>1485</v>
      </c>
      <c r="C265" s="360">
        <v>1301743</v>
      </c>
      <c r="D265" s="360" t="s">
        <v>543</v>
      </c>
      <c r="E265" s="375" t="s">
        <v>625</v>
      </c>
      <c r="F265" s="360">
        <v>2300</v>
      </c>
      <c r="G265" s="360" t="s">
        <v>83</v>
      </c>
      <c r="H265" s="360" t="s">
        <v>1380</v>
      </c>
      <c r="I265" s="375" t="s">
        <v>626</v>
      </c>
      <c r="J265" s="360" t="s">
        <v>627</v>
      </c>
      <c r="K265" s="360" t="s">
        <v>628</v>
      </c>
      <c r="L265" s="360" t="s">
        <v>552</v>
      </c>
      <c r="M265" s="360" t="s">
        <v>31</v>
      </c>
      <c r="N265" s="360" t="s">
        <v>92</v>
      </c>
      <c r="O265" s="360" t="s">
        <v>31</v>
      </c>
      <c r="P265" s="371">
        <v>5</v>
      </c>
      <c r="Q265" s="371">
        <v>5</v>
      </c>
      <c r="R265" s="371">
        <v>4</v>
      </c>
      <c r="S265" s="371">
        <v>5</v>
      </c>
      <c r="T265" s="371">
        <v>5</v>
      </c>
      <c r="U265" s="361" t="s">
        <v>88</v>
      </c>
      <c r="V265" s="361" t="s">
        <v>88</v>
      </c>
      <c r="W265" s="361" t="s">
        <v>89</v>
      </c>
      <c r="X265" s="361" t="s">
        <v>89</v>
      </c>
      <c r="Y265" s="361" t="s">
        <v>1613</v>
      </c>
      <c r="Z265" s="361"/>
      <c r="AA265" s="361"/>
      <c r="AB265" s="361"/>
      <c r="AC265" s="361"/>
    </row>
    <row r="266" spans="1:29" s="362" customFormat="1" ht="75" x14ac:dyDescent="0.25">
      <c r="A266" s="360">
        <v>252</v>
      </c>
      <c r="B266" s="360" t="s">
        <v>1485</v>
      </c>
      <c r="C266" s="360">
        <v>1301745</v>
      </c>
      <c r="D266" s="360" t="s">
        <v>543</v>
      </c>
      <c r="E266" s="375" t="s">
        <v>1638</v>
      </c>
      <c r="F266" s="360">
        <v>14590</v>
      </c>
      <c r="G266" s="360" t="s">
        <v>83</v>
      </c>
      <c r="H266" s="360" t="s">
        <v>1380</v>
      </c>
      <c r="I266" s="375" t="s">
        <v>1639</v>
      </c>
      <c r="J266" s="360"/>
      <c r="K266" s="360"/>
      <c r="L266" s="360"/>
      <c r="M266" s="360" t="s">
        <v>30</v>
      </c>
      <c r="N266" s="360" t="s">
        <v>92</v>
      </c>
      <c r="O266" s="360" t="s">
        <v>30</v>
      </c>
      <c r="P266" s="371">
        <v>5</v>
      </c>
      <c r="Q266" s="371">
        <v>5</v>
      </c>
      <c r="R266" s="371">
        <v>5</v>
      </c>
      <c r="S266" s="371">
        <v>5</v>
      </c>
      <c r="T266" s="371">
        <v>5</v>
      </c>
      <c r="U266" s="361" t="s">
        <v>88</v>
      </c>
      <c r="V266" s="361" t="s">
        <v>88</v>
      </c>
      <c r="W266" s="361" t="s">
        <v>89</v>
      </c>
      <c r="X266" s="361" t="s">
        <v>89</v>
      </c>
      <c r="Y266" s="361" t="s">
        <v>1613</v>
      </c>
      <c r="Z266" s="361"/>
      <c r="AA266" s="361"/>
      <c r="AB266" s="361"/>
      <c r="AC266" s="361"/>
    </row>
    <row r="267" spans="1:29" s="362" customFormat="1" ht="45" x14ac:dyDescent="0.25">
      <c r="A267" s="360">
        <v>253</v>
      </c>
      <c r="B267" s="360" t="s">
        <v>1419</v>
      </c>
      <c r="C267" s="360">
        <v>1306309</v>
      </c>
      <c r="D267" s="360" t="s">
        <v>543</v>
      </c>
      <c r="E267" s="375" t="s">
        <v>604</v>
      </c>
      <c r="F267" s="360">
        <v>4751</v>
      </c>
      <c r="G267" s="360" t="s">
        <v>83</v>
      </c>
      <c r="H267" s="360" t="s">
        <v>1533</v>
      </c>
      <c r="I267" s="375" t="s">
        <v>605</v>
      </c>
      <c r="J267" s="360" t="s">
        <v>606</v>
      </c>
      <c r="K267" s="360"/>
      <c r="L267" s="360"/>
      <c r="M267" s="360" t="s">
        <v>31</v>
      </c>
      <c r="N267" s="360" t="s">
        <v>92</v>
      </c>
      <c r="O267" s="360" t="s">
        <v>31</v>
      </c>
      <c r="P267" s="371">
        <v>5</v>
      </c>
      <c r="Q267" s="371">
        <v>5</v>
      </c>
      <c r="R267" s="371">
        <v>5</v>
      </c>
      <c r="S267" s="371">
        <v>5</v>
      </c>
      <c r="T267" s="371">
        <v>5</v>
      </c>
      <c r="U267" s="361" t="s">
        <v>88</v>
      </c>
      <c r="V267" s="361" t="s">
        <v>89</v>
      </c>
      <c r="W267" s="361" t="s">
        <v>89</v>
      </c>
      <c r="X267" s="361" t="s">
        <v>89</v>
      </c>
      <c r="Y267" s="361"/>
      <c r="Z267" s="361"/>
      <c r="AA267" s="361"/>
      <c r="AB267" s="361"/>
      <c r="AC267" s="361"/>
    </row>
    <row r="268" spans="1:29" s="362" customFormat="1" ht="45" x14ac:dyDescent="0.25">
      <c r="A268" s="360">
        <v>254</v>
      </c>
      <c r="B268" s="360" t="s">
        <v>1419</v>
      </c>
      <c r="C268" s="360">
        <v>1306311</v>
      </c>
      <c r="D268" s="360" t="s">
        <v>543</v>
      </c>
      <c r="E268" s="375" t="s">
        <v>557</v>
      </c>
      <c r="F268" s="360">
        <v>986</v>
      </c>
      <c r="G268" s="360" t="s">
        <v>83</v>
      </c>
      <c r="H268" s="360" t="s">
        <v>1533</v>
      </c>
      <c r="I268" s="375"/>
      <c r="J268" s="360"/>
      <c r="K268" s="360"/>
      <c r="L268" s="360"/>
      <c r="M268" s="360" t="s">
        <v>31</v>
      </c>
      <c r="N268" s="360" t="s">
        <v>92</v>
      </c>
      <c r="O268" s="360" t="s">
        <v>31</v>
      </c>
      <c r="P268" s="371">
        <v>5</v>
      </c>
      <c r="Q268" s="371">
        <v>5</v>
      </c>
      <c r="R268" s="371">
        <v>5</v>
      </c>
      <c r="S268" s="371">
        <v>5</v>
      </c>
      <c r="T268" s="371">
        <v>5</v>
      </c>
      <c r="U268" s="361" t="s">
        <v>88</v>
      </c>
      <c r="V268" s="361" t="s">
        <v>89</v>
      </c>
      <c r="W268" s="361" t="s">
        <v>89</v>
      </c>
      <c r="X268" s="361" t="s">
        <v>89</v>
      </c>
      <c r="Y268" s="361"/>
      <c r="Z268" s="361"/>
      <c r="AA268" s="361"/>
      <c r="AB268" s="361"/>
      <c r="AC268" s="361"/>
    </row>
    <row r="269" spans="1:29" s="362" customFormat="1" ht="45" x14ac:dyDescent="0.25">
      <c r="A269" s="360">
        <v>255</v>
      </c>
      <c r="B269" s="360" t="s">
        <v>1419</v>
      </c>
      <c r="C269" s="360">
        <v>1306433</v>
      </c>
      <c r="D269" s="360" t="s">
        <v>543</v>
      </c>
      <c r="E269" s="375" t="s">
        <v>629</v>
      </c>
      <c r="F269" s="360">
        <v>1337</v>
      </c>
      <c r="G269" s="360" t="s">
        <v>83</v>
      </c>
      <c r="H269" s="360" t="s">
        <v>1533</v>
      </c>
      <c r="I269" s="375"/>
      <c r="J269" s="360"/>
      <c r="K269" s="360"/>
      <c r="L269" s="360" t="s">
        <v>552</v>
      </c>
      <c r="M269" s="360" t="s">
        <v>31</v>
      </c>
      <c r="N269" s="360" t="s">
        <v>92</v>
      </c>
      <c r="O269" s="360" t="s">
        <v>31</v>
      </c>
      <c r="P269" s="371">
        <v>5</v>
      </c>
      <c r="Q269" s="371">
        <v>5</v>
      </c>
      <c r="R269" s="371">
        <v>5</v>
      </c>
      <c r="S269" s="371">
        <v>5</v>
      </c>
      <c r="T269" s="371">
        <v>5</v>
      </c>
      <c r="U269" s="361" t="s">
        <v>88</v>
      </c>
      <c r="V269" s="361" t="s">
        <v>89</v>
      </c>
      <c r="W269" s="361" t="s">
        <v>89</v>
      </c>
      <c r="X269" s="361" t="s">
        <v>89</v>
      </c>
      <c r="Y269" s="361"/>
      <c r="Z269" s="361"/>
      <c r="AA269" s="361"/>
      <c r="AB269" s="361"/>
      <c r="AC269" s="361"/>
    </row>
    <row r="270" spans="1:29" s="362" customFormat="1" ht="45" x14ac:dyDescent="0.25">
      <c r="A270" s="360">
        <v>256</v>
      </c>
      <c r="B270" s="360" t="s">
        <v>1419</v>
      </c>
      <c r="C270" s="360">
        <v>1306435</v>
      </c>
      <c r="D270" s="360" t="s">
        <v>543</v>
      </c>
      <c r="E270" s="375" t="s">
        <v>634</v>
      </c>
      <c r="F270" s="360">
        <v>4756</v>
      </c>
      <c r="G270" s="360" t="s">
        <v>83</v>
      </c>
      <c r="H270" s="360" t="s">
        <v>1533</v>
      </c>
      <c r="I270" s="375" t="s">
        <v>605</v>
      </c>
      <c r="J270" s="360"/>
      <c r="K270" s="360"/>
      <c r="L270" s="360" t="s">
        <v>561</v>
      </c>
      <c r="M270" s="360" t="s">
        <v>31</v>
      </c>
      <c r="N270" s="360" t="s">
        <v>92</v>
      </c>
      <c r="O270" s="360" t="s">
        <v>31</v>
      </c>
      <c r="P270" s="371">
        <v>5</v>
      </c>
      <c r="Q270" s="371">
        <v>5</v>
      </c>
      <c r="R270" s="371">
        <v>5</v>
      </c>
      <c r="S270" s="371">
        <v>5</v>
      </c>
      <c r="T270" s="371">
        <v>5</v>
      </c>
      <c r="U270" s="361" t="s">
        <v>88</v>
      </c>
      <c r="V270" s="361" t="s">
        <v>89</v>
      </c>
      <c r="W270" s="361" t="s">
        <v>89</v>
      </c>
      <c r="X270" s="361" t="s">
        <v>89</v>
      </c>
      <c r="Y270" s="361"/>
      <c r="Z270" s="361"/>
      <c r="AA270" s="361"/>
      <c r="AB270" s="361"/>
      <c r="AC270" s="361"/>
    </row>
    <row r="271" spans="1:29" s="362" customFormat="1" ht="210" x14ac:dyDescent="0.25">
      <c r="A271" s="360">
        <v>257</v>
      </c>
      <c r="B271" s="360" t="s">
        <v>1588</v>
      </c>
      <c r="C271" s="360">
        <v>1308847</v>
      </c>
      <c r="D271" s="360" t="s">
        <v>543</v>
      </c>
      <c r="E271" s="375" t="s">
        <v>566</v>
      </c>
      <c r="F271" s="360">
        <v>82</v>
      </c>
      <c r="G271" s="360" t="s">
        <v>83</v>
      </c>
      <c r="H271" s="360" t="s">
        <v>1380</v>
      </c>
      <c r="I271" s="375" t="s">
        <v>567</v>
      </c>
      <c r="J271" s="360" t="s">
        <v>568</v>
      </c>
      <c r="K271" s="360"/>
      <c r="L271" s="360" t="s">
        <v>569</v>
      </c>
      <c r="M271" s="360" t="s">
        <v>31</v>
      </c>
      <c r="N271" s="360" t="s">
        <v>26</v>
      </c>
      <c r="O271" s="360" t="s">
        <v>31</v>
      </c>
      <c r="P271" s="371">
        <v>5</v>
      </c>
      <c r="Q271" s="371">
        <v>5</v>
      </c>
      <c r="R271" s="371">
        <v>5</v>
      </c>
      <c r="S271" s="371">
        <v>5</v>
      </c>
      <c r="T271" s="371">
        <v>5</v>
      </c>
      <c r="U271" s="361" t="s">
        <v>88</v>
      </c>
      <c r="V271" s="361" t="s">
        <v>89</v>
      </c>
      <c r="W271" s="361" t="s">
        <v>89</v>
      </c>
      <c r="X271" s="361" t="s">
        <v>89</v>
      </c>
      <c r="Y271" s="361"/>
      <c r="Z271" s="361"/>
      <c r="AA271" s="361"/>
      <c r="AB271" s="361"/>
      <c r="AC271" s="361"/>
    </row>
    <row r="272" spans="1:29" s="362" customFormat="1" ht="105" x14ac:dyDescent="0.25">
      <c r="A272" s="360">
        <v>258</v>
      </c>
      <c r="B272" s="360" t="s">
        <v>1588</v>
      </c>
      <c r="C272" s="360">
        <v>1308849</v>
      </c>
      <c r="D272" s="360" t="s">
        <v>543</v>
      </c>
      <c r="E272" s="375" t="s">
        <v>558</v>
      </c>
      <c r="F272" s="360">
        <v>33</v>
      </c>
      <c r="G272" s="360" t="s">
        <v>83</v>
      </c>
      <c r="H272" s="360" t="s">
        <v>1380</v>
      </c>
      <c r="I272" s="375" t="s">
        <v>559</v>
      </c>
      <c r="J272" s="360" t="s">
        <v>560</v>
      </c>
      <c r="K272" s="360"/>
      <c r="L272" s="360" t="s">
        <v>1640</v>
      </c>
      <c r="M272" s="360" t="s">
        <v>32</v>
      </c>
      <c r="N272" s="360" t="s">
        <v>92</v>
      </c>
      <c r="O272" s="360" t="s">
        <v>32</v>
      </c>
      <c r="P272" s="371">
        <v>4</v>
      </c>
      <c r="Q272" s="371">
        <v>4</v>
      </c>
      <c r="R272" s="371">
        <v>4</v>
      </c>
      <c r="S272" s="371">
        <v>5</v>
      </c>
      <c r="T272" s="371">
        <v>5</v>
      </c>
      <c r="U272" s="361" t="s">
        <v>88</v>
      </c>
      <c r="V272" s="361" t="s">
        <v>89</v>
      </c>
      <c r="W272" s="361" t="s">
        <v>89</v>
      </c>
      <c r="X272" s="361" t="s">
        <v>89</v>
      </c>
      <c r="Y272" s="361"/>
      <c r="Z272" s="361"/>
      <c r="AA272" s="361"/>
      <c r="AB272" s="361"/>
      <c r="AC272" s="361"/>
    </row>
    <row r="273" spans="1:29" s="362" customFormat="1" ht="45" x14ac:dyDescent="0.25">
      <c r="A273" s="360">
        <v>259</v>
      </c>
      <c r="B273" s="360" t="s">
        <v>1599</v>
      </c>
      <c r="C273" s="360">
        <v>1314825</v>
      </c>
      <c r="D273" s="360" t="s">
        <v>543</v>
      </c>
      <c r="E273" s="375" t="s">
        <v>486</v>
      </c>
      <c r="F273" s="360">
        <v>7293</v>
      </c>
      <c r="G273" s="360" t="s">
        <v>83</v>
      </c>
      <c r="H273" s="360" t="s">
        <v>1533</v>
      </c>
      <c r="I273" s="375"/>
      <c r="J273" s="360" t="s">
        <v>487</v>
      </c>
      <c r="K273" s="360"/>
      <c r="L273" s="360" t="s">
        <v>473</v>
      </c>
      <c r="M273" s="360" t="s">
        <v>31</v>
      </c>
      <c r="N273" s="360" t="s">
        <v>92</v>
      </c>
      <c r="O273" s="360" t="s">
        <v>31</v>
      </c>
      <c r="P273" s="371">
        <v>5</v>
      </c>
      <c r="Q273" s="371">
        <v>5</v>
      </c>
      <c r="R273" s="371">
        <v>5</v>
      </c>
      <c r="S273" s="371">
        <v>5</v>
      </c>
      <c r="T273" s="371">
        <v>5</v>
      </c>
      <c r="U273" s="361" t="s">
        <v>88</v>
      </c>
      <c r="V273" s="361" t="s">
        <v>89</v>
      </c>
      <c r="W273" s="361" t="s">
        <v>89</v>
      </c>
      <c r="X273" s="361" t="s">
        <v>89</v>
      </c>
      <c r="Y273" s="361"/>
      <c r="Z273" s="361"/>
      <c r="AA273" s="361"/>
      <c r="AB273" s="361"/>
      <c r="AC273" s="361"/>
    </row>
    <row r="274" spans="1:29" s="362" customFormat="1" ht="45" x14ac:dyDescent="0.25">
      <c r="A274" s="360">
        <v>260</v>
      </c>
      <c r="B274" s="360" t="s">
        <v>1599</v>
      </c>
      <c r="C274" s="360">
        <v>1314827</v>
      </c>
      <c r="D274" s="360" t="s">
        <v>543</v>
      </c>
      <c r="E274" s="375" t="s">
        <v>598</v>
      </c>
      <c r="F274" s="360">
        <v>14311</v>
      </c>
      <c r="G274" s="360" t="s">
        <v>83</v>
      </c>
      <c r="H274" s="360" t="s">
        <v>1380</v>
      </c>
      <c r="I274" s="375" t="s">
        <v>599</v>
      </c>
      <c r="J274" s="360" t="s">
        <v>600</v>
      </c>
      <c r="K274" s="360" t="s">
        <v>601</v>
      </c>
      <c r="L274" s="360"/>
      <c r="M274" s="360" t="s">
        <v>31</v>
      </c>
      <c r="N274" s="360" t="s">
        <v>92</v>
      </c>
      <c r="O274" s="360" t="s">
        <v>31</v>
      </c>
      <c r="P274" s="371">
        <v>5</v>
      </c>
      <c r="Q274" s="371">
        <v>5</v>
      </c>
      <c r="R274" s="371">
        <v>5</v>
      </c>
      <c r="S274" s="371">
        <v>5</v>
      </c>
      <c r="T274" s="371">
        <v>5</v>
      </c>
      <c r="U274" s="361" t="s">
        <v>88</v>
      </c>
      <c r="V274" s="361" t="s">
        <v>89</v>
      </c>
      <c r="W274" s="361" t="s">
        <v>89</v>
      </c>
      <c r="X274" s="361" t="s">
        <v>89</v>
      </c>
      <c r="Y274" s="361"/>
      <c r="Z274" s="361"/>
      <c r="AA274" s="361"/>
      <c r="AB274" s="361"/>
      <c r="AC274" s="361"/>
    </row>
    <row r="275" spans="1:29" s="362" customFormat="1" ht="45" x14ac:dyDescent="0.25">
      <c r="A275" s="360">
        <v>261</v>
      </c>
      <c r="B275" s="360" t="s">
        <v>1599</v>
      </c>
      <c r="C275" s="360">
        <v>1314843</v>
      </c>
      <c r="D275" s="360" t="s">
        <v>543</v>
      </c>
      <c r="E275" s="375" t="s">
        <v>607</v>
      </c>
      <c r="F275" s="360">
        <v>18947</v>
      </c>
      <c r="G275" s="360" t="s">
        <v>83</v>
      </c>
      <c r="H275" s="360" t="s">
        <v>1380</v>
      </c>
      <c r="I275" s="375" t="s">
        <v>608</v>
      </c>
      <c r="J275" s="360" t="s">
        <v>609</v>
      </c>
      <c r="K275" s="360" t="s">
        <v>610</v>
      </c>
      <c r="L275" s="360"/>
      <c r="M275" s="360" t="s">
        <v>31</v>
      </c>
      <c r="N275" s="360" t="s">
        <v>92</v>
      </c>
      <c r="O275" s="360" t="s">
        <v>31</v>
      </c>
      <c r="P275" s="371">
        <v>4</v>
      </c>
      <c r="Q275" s="371">
        <v>5</v>
      </c>
      <c r="R275" s="371">
        <v>5</v>
      </c>
      <c r="S275" s="371">
        <v>5</v>
      </c>
      <c r="T275" s="371">
        <v>5</v>
      </c>
      <c r="U275" s="361" t="s">
        <v>88</v>
      </c>
      <c r="V275" s="361" t="s">
        <v>89</v>
      </c>
      <c r="W275" s="361" t="s">
        <v>89</v>
      </c>
      <c r="X275" s="361" t="s">
        <v>89</v>
      </c>
      <c r="Y275" s="361"/>
      <c r="Z275" s="361"/>
      <c r="AA275" s="361"/>
      <c r="AB275" s="361"/>
      <c r="AC275" s="361"/>
    </row>
    <row r="276" spans="1:29" s="362" customFormat="1" ht="30" x14ac:dyDescent="0.25">
      <c r="A276" s="360">
        <v>262</v>
      </c>
      <c r="B276" s="360" t="s">
        <v>1599</v>
      </c>
      <c r="C276" s="360">
        <v>1314823</v>
      </c>
      <c r="D276" s="360" t="s">
        <v>543</v>
      </c>
      <c r="E276" s="375" t="s">
        <v>575</v>
      </c>
      <c r="F276" s="360">
        <v>4752</v>
      </c>
      <c r="G276" s="360" t="s">
        <v>83</v>
      </c>
      <c r="H276" s="360" t="s">
        <v>1533</v>
      </c>
      <c r="I276" s="375"/>
      <c r="J276" s="360" t="s">
        <v>576</v>
      </c>
      <c r="K276" s="360" t="s">
        <v>1641</v>
      </c>
      <c r="L276" s="360" t="s">
        <v>1642</v>
      </c>
      <c r="M276" s="360" t="s">
        <v>30</v>
      </c>
      <c r="N276" s="360" t="s">
        <v>92</v>
      </c>
      <c r="O276" s="360" t="s">
        <v>30</v>
      </c>
      <c r="P276" s="371">
        <v>4</v>
      </c>
      <c r="Q276" s="371">
        <v>4</v>
      </c>
      <c r="R276" s="371">
        <v>4</v>
      </c>
      <c r="S276" s="371">
        <v>5</v>
      </c>
      <c r="T276" s="371">
        <v>4</v>
      </c>
      <c r="U276" s="361" t="s">
        <v>88</v>
      </c>
      <c r="V276" s="361" t="s">
        <v>88</v>
      </c>
      <c r="W276" s="361" t="s">
        <v>89</v>
      </c>
      <c r="X276" s="361" t="s">
        <v>89</v>
      </c>
      <c r="Y276" s="361"/>
      <c r="Z276" s="361"/>
      <c r="AA276" s="361"/>
      <c r="AB276" s="361"/>
      <c r="AC276" s="361"/>
    </row>
    <row r="277" spans="1:29" s="362" customFormat="1" ht="45" x14ac:dyDescent="0.25">
      <c r="A277" s="360">
        <v>263</v>
      </c>
      <c r="B277" s="360" t="s">
        <v>1599</v>
      </c>
      <c r="C277" s="360">
        <v>1314829</v>
      </c>
      <c r="D277" s="360" t="s">
        <v>543</v>
      </c>
      <c r="E277" s="375" t="s">
        <v>592</v>
      </c>
      <c r="F277" s="360">
        <v>1904</v>
      </c>
      <c r="G277" s="360" t="s">
        <v>83</v>
      </c>
      <c r="H277" s="360" t="s">
        <v>1380</v>
      </c>
      <c r="I277" s="375"/>
      <c r="J277" s="360" t="s">
        <v>593</v>
      </c>
      <c r="K277" s="360"/>
      <c r="L277" s="360" t="s">
        <v>544</v>
      </c>
      <c r="M277" s="360" t="s">
        <v>31</v>
      </c>
      <c r="N277" s="360" t="s">
        <v>26</v>
      </c>
      <c r="O277" s="360" t="s">
        <v>31</v>
      </c>
      <c r="P277" s="371">
        <v>5</v>
      </c>
      <c r="Q277" s="371">
        <v>5</v>
      </c>
      <c r="R277" s="371">
        <v>5</v>
      </c>
      <c r="S277" s="371">
        <v>5</v>
      </c>
      <c r="T277" s="371">
        <v>5</v>
      </c>
      <c r="U277" s="361" t="s">
        <v>88</v>
      </c>
      <c r="V277" s="361" t="s">
        <v>89</v>
      </c>
      <c r="W277" s="361" t="s">
        <v>89</v>
      </c>
      <c r="X277" s="361" t="s">
        <v>89</v>
      </c>
      <c r="Y277" s="361"/>
      <c r="Z277" s="361"/>
      <c r="AA277" s="361"/>
      <c r="AB277" s="361"/>
      <c r="AC277" s="361"/>
    </row>
    <row r="278" spans="1:29" s="362" customFormat="1" ht="45" x14ac:dyDescent="0.25">
      <c r="A278" s="360">
        <v>264</v>
      </c>
      <c r="B278" s="360" t="s">
        <v>1599</v>
      </c>
      <c r="C278" s="360">
        <v>1314831</v>
      </c>
      <c r="D278" s="360" t="s">
        <v>543</v>
      </c>
      <c r="E278" s="375" t="s">
        <v>553</v>
      </c>
      <c r="F278" s="360">
        <v>9953</v>
      </c>
      <c r="G278" s="360" t="s">
        <v>83</v>
      </c>
      <c r="H278" s="360" t="s">
        <v>1380</v>
      </c>
      <c r="I278" s="375" t="s">
        <v>331</v>
      </c>
      <c r="J278" s="360" t="s">
        <v>554</v>
      </c>
      <c r="K278" s="360"/>
      <c r="L278" s="360" t="s">
        <v>555</v>
      </c>
      <c r="M278" s="360" t="s">
        <v>31</v>
      </c>
      <c r="N278" s="360" t="s">
        <v>26</v>
      </c>
      <c r="O278" s="360" t="s">
        <v>31</v>
      </c>
      <c r="P278" s="371">
        <v>5</v>
      </c>
      <c r="Q278" s="371">
        <v>5</v>
      </c>
      <c r="R278" s="371">
        <v>5</v>
      </c>
      <c r="S278" s="371">
        <v>5</v>
      </c>
      <c r="T278" s="371">
        <v>5</v>
      </c>
      <c r="U278" s="361" t="s">
        <v>88</v>
      </c>
      <c r="V278" s="361" t="s">
        <v>89</v>
      </c>
      <c r="W278" s="361" t="s">
        <v>89</v>
      </c>
      <c r="X278" s="361" t="s">
        <v>89</v>
      </c>
      <c r="Y278" s="361"/>
      <c r="Z278" s="361"/>
      <c r="AA278" s="361"/>
      <c r="AB278" s="361"/>
      <c r="AC278" s="361"/>
    </row>
    <row r="279" spans="1:29" s="362" customFormat="1" ht="45" x14ac:dyDescent="0.25">
      <c r="A279" s="360">
        <v>265</v>
      </c>
      <c r="B279" s="360" t="s">
        <v>1599</v>
      </c>
      <c r="C279" s="360">
        <v>1314847</v>
      </c>
      <c r="D279" s="360" t="s">
        <v>543</v>
      </c>
      <c r="E279" s="375" t="s">
        <v>594</v>
      </c>
      <c r="F279" s="360">
        <v>13907</v>
      </c>
      <c r="G279" s="360" t="s">
        <v>83</v>
      </c>
      <c r="H279" s="360" t="s">
        <v>1380</v>
      </c>
      <c r="I279" s="375" t="s">
        <v>489</v>
      </c>
      <c r="J279" s="360" t="s">
        <v>595</v>
      </c>
      <c r="K279" s="360" t="s">
        <v>596</v>
      </c>
      <c r="L279" s="360" t="s">
        <v>597</v>
      </c>
      <c r="M279" s="360" t="s">
        <v>31</v>
      </c>
      <c r="N279" s="360" t="s">
        <v>26</v>
      </c>
      <c r="O279" s="360" t="s">
        <v>31</v>
      </c>
      <c r="P279" s="371">
        <v>5</v>
      </c>
      <c r="Q279" s="371">
        <v>5</v>
      </c>
      <c r="R279" s="371">
        <v>5</v>
      </c>
      <c r="S279" s="371">
        <v>5</v>
      </c>
      <c r="T279" s="371">
        <v>5</v>
      </c>
      <c r="U279" s="361" t="s">
        <v>88</v>
      </c>
      <c r="V279" s="361" t="s">
        <v>88</v>
      </c>
      <c r="W279" s="361" t="s">
        <v>88</v>
      </c>
      <c r="X279" s="361" t="s">
        <v>88</v>
      </c>
      <c r="Y279" s="361"/>
      <c r="Z279" s="361"/>
      <c r="AA279" s="361"/>
      <c r="AB279" s="361"/>
      <c r="AC279" s="361"/>
    </row>
    <row r="280" spans="1:29" s="362" customFormat="1" ht="30" x14ac:dyDescent="0.25">
      <c r="A280" s="360">
        <v>266</v>
      </c>
      <c r="B280" s="360" t="s">
        <v>1413</v>
      </c>
      <c r="C280" s="360">
        <v>1328582</v>
      </c>
      <c r="D280" s="360" t="s">
        <v>543</v>
      </c>
      <c r="E280" s="375" t="s">
        <v>585</v>
      </c>
      <c r="F280" s="360">
        <v>4740</v>
      </c>
      <c r="G280" s="360" t="s">
        <v>83</v>
      </c>
      <c r="H280" s="360" t="s">
        <v>1380</v>
      </c>
      <c r="I280" s="375"/>
      <c r="J280" s="360" t="s">
        <v>586</v>
      </c>
      <c r="K280" s="360"/>
      <c r="L280" s="360" t="s">
        <v>587</v>
      </c>
      <c r="M280" s="360" t="s">
        <v>32</v>
      </c>
      <c r="N280" s="360" t="s">
        <v>92</v>
      </c>
      <c r="O280" s="360" t="s">
        <v>32</v>
      </c>
      <c r="P280" s="371">
        <v>5</v>
      </c>
      <c r="Q280" s="371">
        <v>5</v>
      </c>
      <c r="R280" s="371">
        <v>5</v>
      </c>
      <c r="S280" s="371">
        <v>5</v>
      </c>
      <c r="T280" s="371">
        <v>5</v>
      </c>
      <c r="U280" s="361" t="s">
        <v>88</v>
      </c>
      <c r="V280" s="361" t="s">
        <v>89</v>
      </c>
      <c r="W280" s="361" t="s">
        <v>89</v>
      </c>
      <c r="X280" s="361" t="s">
        <v>89</v>
      </c>
      <c r="Y280" s="361"/>
      <c r="Z280" s="361"/>
      <c r="AA280" s="361"/>
      <c r="AB280" s="361"/>
      <c r="AC280" s="361"/>
    </row>
    <row r="281" spans="1:29" s="362" customFormat="1" ht="45" x14ac:dyDescent="0.25">
      <c r="A281" s="360">
        <v>267</v>
      </c>
      <c r="B281" s="360" t="s">
        <v>1413</v>
      </c>
      <c r="C281" s="360">
        <v>1328700</v>
      </c>
      <c r="D281" s="360" t="s">
        <v>543</v>
      </c>
      <c r="E281" s="375" t="s">
        <v>611</v>
      </c>
      <c r="F281" s="360">
        <v>4743</v>
      </c>
      <c r="G281" s="360" t="s">
        <v>83</v>
      </c>
      <c r="H281" s="360" t="s">
        <v>1380</v>
      </c>
      <c r="I281" s="375"/>
      <c r="J281" s="360" t="s">
        <v>612</v>
      </c>
      <c r="K281" s="360"/>
      <c r="L281" s="360" t="s">
        <v>561</v>
      </c>
      <c r="M281" s="360" t="s">
        <v>31</v>
      </c>
      <c r="N281" s="360" t="s">
        <v>92</v>
      </c>
      <c r="O281" s="360" t="s">
        <v>31</v>
      </c>
      <c r="P281" s="371">
        <v>5</v>
      </c>
      <c r="Q281" s="371">
        <v>5</v>
      </c>
      <c r="R281" s="371">
        <v>5</v>
      </c>
      <c r="S281" s="371">
        <v>5</v>
      </c>
      <c r="T281" s="371">
        <v>5</v>
      </c>
      <c r="U281" s="361" t="s">
        <v>88</v>
      </c>
      <c r="V281" s="361" t="s">
        <v>89</v>
      </c>
      <c r="W281" s="361" t="s">
        <v>89</v>
      </c>
      <c r="X281" s="361" t="s">
        <v>89</v>
      </c>
      <c r="Y281" s="361"/>
      <c r="Z281" s="361"/>
      <c r="AA281" s="361"/>
      <c r="AB281" s="361"/>
      <c r="AC281" s="361"/>
    </row>
    <row r="282" spans="1:29" s="362" customFormat="1" ht="45" x14ac:dyDescent="0.25">
      <c r="A282" s="360">
        <v>268</v>
      </c>
      <c r="B282" s="360" t="s">
        <v>1413</v>
      </c>
      <c r="C282" s="360">
        <v>1328695</v>
      </c>
      <c r="D282" s="360" t="s">
        <v>543</v>
      </c>
      <c r="E282" s="375" t="s">
        <v>590</v>
      </c>
      <c r="F282" s="360">
        <v>4755</v>
      </c>
      <c r="G282" s="360" t="s">
        <v>83</v>
      </c>
      <c r="H282" s="360" t="s">
        <v>1380</v>
      </c>
      <c r="I282" s="375"/>
      <c r="J282" s="360" t="s">
        <v>591</v>
      </c>
      <c r="K282" s="360"/>
      <c r="L282" s="360" t="s">
        <v>563</v>
      </c>
      <c r="M282" s="360" t="s">
        <v>31</v>
      </c>
      <c r="N282" s="360" t="s">
        <v>92</v>
      </c>
      <c r="O282" s="360" t="s">
        <v>31</v>
      </c>
      <c r="P282" s="371">
        <v>5</v>
      </c>
      <c r="Q282" s="371">
        <v>5</v>
      </c>
      <c r="R282" s="371">
        <v>5</v>
      </c>
      <c r="S282" s="371">
        <v>5</v>
      </c>
      <c r="T282" s="371">
        <v>5</v>
      </c>
      <c r="U282" s="361" t="s">
        <v>88</v>
      </c>
      <c r="V282" s="361" t="s">
        <v>89</v>
      </c>
      <c r="W282" s="361" t="s">
        <v>89</v>
      </c>
      <c r="X282" s="361" t="s">
        <v>89</v>
      </c>
      <c r="Y282" s="361"/>
      <c r="Z282" s="361"/>
      <c r="AA282" s="361"/>
      <c r="AB282" s="361"/>
      <c r="AC282" s="361"/>
    </row>
    <row r="283" spans="1:29" s="362" customFormat="1" ht="45" x14ac:dyDescent="0.25">
      <c r="A283" s="360">
        <v>269</v>
      </c>
      <c r="B283" s="360" t="s">
        <v>1413</v>
      </c>
      <c r="C283" s="360">
        <v>1328756</v>
      </c>
      <c r="D283" s="360" t="s">
        <v>543</v>
      </c>
      <c r="E283" s="375" t="s">
        <v>1643</v>
      </c>
      <c r="F283" s="360">
        <v>301</v>
      </c>
      <c r="G283" s="360" t="s">
        <v>83</v>
      </c>
      <c r="H283" s="360" t="s">
        <v>1380</v>
      </c>
      <c r="I283" s="375" t="s">
        <v>841</v>
      </c>
      <c r="J283" s="360" t="s">
        <v>1644</v>
      </c>
      <c r="K283" s="360"/>
      <c r="L283" s="360" t="s">
        <v>1645</v>
      </c>
      <c r="M283" s="360" t="s">
        <v>31</v>
      </c>
      <c r="N283" s="360" t="s">
        <v>92</v>
      </c>
      <c r="O283" s="360" t="s">
        <v>31</v>
      </c>
      <c r="P283" s="371">
        <v>5</v>
      </c>
      <c r="Q283" s="371">
        <v>5</v>
      </c>
      <c r="R283" s="371">
        <v>5</v>
      </c>
      <c r="S283" s="371">
        <v>5</v>
      </c>
      <c r="T283" s="371">
        <v>5</v>
      </c>
      <c r="U283" s="361" t="s">
        <v>88</v>
      </c>
      <c r="V283" s="361" t="s">
        <v>89</v>
      </c>
      <c r="W283" s="361" t="s">
        <v>89</v>
      </c>
      <c r="X283" s="361" t="s">
        <v>89</v>
      </c>
      <c r="Y283" s="361"/>
      <c r="Z283" s="361"/>
      <c r="AA283" s="361"/>
      <c r="AB283" s="361"/>
      <c r="AC283" s="361"/>
    </row>
    <row r="284" spans="1:29" s="362" customFormat="1" ht="30" x14ac:dyDescent="0.25">
      <c r="A284" s="360">
        <v>270</v>
      </c>
      <c r="B284" s="360" t="s">
        <v>1413</v>
      </c>
      <c r="C284" s="360">
        <v>1328589</v>
      </c>
      <c r="D284" s="360" t="s">
        <v>543</v>
      </c>
      <c r="E284" s="375" t="s">
        <v>602</v>
      </c>
      <c r="F284" s="360">
        <v>1672</v>
      </c>
      <c r="G284" s="360" t="s">
        <v>83</v>
      </c>
      <c r="H284" s="360" t="s">
        <v>1380</v>
      </c>
      <c r="I284" s="375"/>
      <c r="J284" s="360" t="s">
        <v>603</v>
      </c>
      <c r="K284" s="360"/>
      <c r="L284" s="360" t="s">
        <v>587</v>
      </c>
      <c r="M284" s="360" t="s">
        <v>32</v>
      </c>
      <c r="N284" s="360" t="s">
        <v>92</v>
      </c>
      <c r="O284" s="360" t="s">
        <v>32</v>
      </c>
      <c r="P284" s="371">
        <v>5</v>
      </c>
      <c r="Q284" s="371">
        <v>5</v>
      </c>
      <c r="R284" s="371">
        <v>5</v>
      </c>
      <c r="S284" s="371">
        <v>5</v>
      </c>
      <c r="T284" s="371">
        <v>5</v>
      </c>
      <c r="U284" s="361" t="s">
        <v>88</v>
      </c>
      <c r="V284" s="361" t="s">
        <v>89</v>
      </c>
      <c r="W284" s="361" t="s">
        <v>89</v>
      </c>
      <c r="X284" s="361" t="s">
        <v>89</v>
      </c>
      <c r="Y284" s="361"/>
      <c r="Z284" s="361"/>
      <c r="AA284" s="361"/>
      <c r="AB284" s="361"/>
      <c r="AC284" s="361"/>
    </row>
    <row r="285" spans="1:29" s="362" customFormat="1" ht="120" x14ac:dyDescent="0.25">
      <c r="A285" s="360">
        <v>271</v>
      </c>
      <c r="B285" s="360" t="s">
        <v>1413</v>
      </c>
      <c r="C285" s="360">
        <v>1328754</v>
      </c>
      <c r="D285" s="360" t="s">
        <v>543</v>
      </c>
      <c r="E285" s="375" t="s">
        <v>531</v>
      </c>
      <c r="F285" s="360">
        <v>1415</v>
      </c>
      <c r="G285" s="360" t="s">
        <v>83</v>
      </c>
      <c r="H285" s="360" t="s">
        <v>1380</v>
      </c>
      <c r="I285" s="375" t="s">
        <v>532</v>
      </c>
      <c r="J285" s="360" t="s">
        <v>533</v>
      </c>
      <c r="K285" s="360"/>
      <c r="L285" s="360" t="s">
        <v>1646</v>
      </c>
      <c r="M285" s="360" t="s">
        <v>31</v>
      </c>
      <c r="N285" s="360" t="s">
        <v>92</v>
      </c>
      <c r="O285" s="360" t="s">
        <v>31</v>
      </c>
      <c r="P285" s="371">
        <v>5</v>
      </c>
      <c r="Q285" s="371">
        <v>5</v>
      </c>
      <c r="R285" s="371">
        <v>5</v>
      </c>
      <c r="S285" s="371">
        <v>5</v>
      </c>
      <c r="T285" s="371">
        <v>5</v>
      </c>
      <c r="U285" s="361" t="s">
        <v>88</v>
      </c>
      <c r="V285" s="361" t="s">
        <v>89</v>
      </c>
      <c r="W285" s="361" t="s">
        <v>89</v>
      </c>
      <c r="X285" s="361" t="s">
        <v>89</v>
      </c>
      <c r="Y285" s="361"/>
      <c r="Z285" s="361"/>
      <c r="AA285" s="361"/>
      <c r="AB285" s="361"/>
      <c r="AC285" s="361"/>
    </row>
    <row r="286" spans="1:29" s="362" customFormat="1" ht="45" x14ac:dyDescent="0.25">
      <c r="A286" s="360">
        <v>272</v>
      </c>
      <c r="B286" s="360" t="s">
        <v>1413</v>
      </c>
      <c r="C286" s="360">
        <v>1328591</v>
      </c>
      <c r="D286" s="360" t="s">
        <v>543</v>
      </c>
      <c r="E286" s="375" t="s">
        <v>1647</v>
      </c>
      <c r="F286" s="360">
        <v>18886</v>
      </c>
      <c r="G286" s="360" t="s">
        <v>83</v>
      </c>
      <c r="H286" s="360" t="s">
        <v>1380</v>
      </c>
      <c r="I286" s="375"/>
      <c r="J286" s="360" t="s">
        <v>1648</v>
      </c>
      <c r="K286" s="360"/>
      <c r="L286" s="360"/>
      <c r="M286" s="360" t="s">
        <v>31</v>
      </c>
      <c r="N286" s="360" t="s">
        <v>92</v>
      </c>
      <c r="O286" s="360" t="s">
        <v>31</v>
      </c>
      <c r="P286" s="371">
        <v>5</v>
      </c>
      <c r="Q286" s="371">
        <v>5</v>
      </c>
      <c r="R286" s="371">
        <v>5</v>
      </c>
      <c r="S286" s="371">
        <v>5</v>
      </c>
      <c r="T286" s="371">
        <v>5</v>
      </c>
      <c r="U286" s="361" t="s">
        <v>88</v>
      </c>
      <c r="V286" s="361" t="s">
        <v>89</v>
      </c>
      <c r="W286" s="361" t="s">
        <v>89</v>
      </c>
      <c r="X286" s="361" t="s">
        <v>89</v>
      </c>
      <c r="Y286" s="361"/>
      <c r="Z286" s="361"/>
      <c r="AA286" s="361"/>
      <c r="AB286" s="361"/>
      <c r="AC286" s="361"/>
    </row>
    <row r="287" spans="1:29" s="362" customFormat="1" ht="45" x14ac:dyDescent="0.25">
      <c r="A287" s="360">
        <v>273</v>
      </c>
      <c r="B287" s="360" t="s">
        <v>1413</v>
      </c>
      <c r="C287" s="360">
        <v>1328693</v>
      </c>
      <c r="D287" s="360" t="s">
        <v>543</v>
      </c>
      <c r="E287" s="375" t="s">
        <v>564</v>
      </c>
      <c r="F287" s="360">
        <v>15856</v>
      </c>
      <c r="G287" s="360" t="s">
        <v>83</v>
      </c>
      <c r="H287" s="360" t="s">
        <v>1380</v>
      </c>
      <c r="I287" s="375"/>
      <c r="J287" s="360" t="s">
        <v>565</v>
      </c>
      <c r="K287" s="360"/>
      <c r="L287" s="360"/>
      <c r="M287" s="360" t="s">
        <v>31</v>
      </c>
      <c r="N287" s="360" t="s">
        <v>92</v>
      </c>
      <c r="O287" s="360" t="s">
        <v>31</v>
      </c>
      <c r="P287" s="371">
        <v>5</v>
      </c>
      <c r="Q287" s="371">
        <v>5</v>
      </c>
      <c r="R287" s="371">
        <v>5</v>
      </c>
      <c r="S287" s="371">
        <v>5</v>
      </c>
      <c r="T287" s="371">
        <v>5</v>
      </c>
      <c r="U287" s="361" t="s">
        <v>88</v>
      </c>
      <c r="V287" s="361" t="s">
        <v>89</v>
      </c>
      <c r="W287" s="361" t="s">
        <v>89</v>
      </c>
      <c r="X287" s="361" t="s">
        <v>89</v>
      </c>
      <c r="Y287" s="361"/>
      <c r="Z287" s="361"/>
      <c r="AA287" s="361"/>
      <c r="AB287" s="361"/>
      <c r="AC287" s="361"/>
    </row>
    <row r="288" spans="1:29" s="362" customFormat="1" ht="45" x14ac:dyDescent="0.25">
      <c r="A288" s="360">
        <v>274</v>
      </c>
      <c r="B288" s="360" t="s">
        <v>1413</v>
      </c>
      <c r="C288" s="360">
        <v>1328752</v>
      </c>
      <c r="D288" s="360" t="s">
        <v>543</v>
      </c>
      <c r="E288" s="375" t="s">
        <v>1649</v>
      </c>
      <c r="F288" s="360">
        <v>10161</v>
      </c>
      <c r="G288" s="360" t="s">
        <v>83</v>
      </c>
      <c r="H288" s="360" t="s">
        <v>1380</v>
      </c>
      <c r="I288" s="375"/>
      <c r="J288" s="360" t="s">
        <v>1650</v>
      </c>
      <c r="K288" s="360" t="s">
        <v>1651</v>
      </c>
      <c r="L288" s="360"/>
      <c r="M288" s="360" t="s">
        <v>31</v>
      </c>
      <c r="N288" s="360" t="s">
        <v>26</v>
      </c>
      <c r="O288" s="360" t="s">
        <v>31</v>
      </c>
      <c r="P288" s="371">
        <v>5</v>
      </c>
      <c r="Q288" s="371">
        <v>5</v>
      </c>
      <c r="R288" s="371">
        <v>5</v>
      </c>
      <c r="S288" s="371">
        <v>5</v>
      </c>
      <c r="T288" s="371">
        <v>5</v>
      </c>
      <c r="U288" s="361" t="s">
        <v>88</v>
      </c>
      <c r="V288" s="361" t="s">
        <v>89</v>
      </c>
      <c r="W288" s="361" t="s">
        <v>89</v>
      </c>
      <c r="X288" s="361" t="s">
        <v>89</v>
      </c>
      <c r="Y288" s="361"/>
      <c r="Z288" s="361"/>
      <c r="AA288" s="361"/>
      <c r="AB288" s="361"/>
      <c r="AC288" s="361"/>
    </row>
    <row r="289" spans="1:29" s="362" customFormat="1" ht="45" x14ac:dyDescent="0.25">
      <c r="A289" s="360">
        <v>275</v>
      </c>
      <c r="B289" s="360" t="s">
        <v>1413</v>
      </c>
      <c r="C289" s="360">
        <v>1328697</v>
      </c>
      <c r="D289" s="360" t="s">
        <v>543</v>
      </c>
      <c r="E289" s="375" t="s">
        <v>548</v>
      </c>
      <c r="F289" s="360">
        <v>763</v>
      </c>
      <c r="G289" s="360" t="s">
        <v>83</v>
      </c>
      <c r="H289" s="360" t="s">
        <v>1380</v>
      </c>
      <c r="I289" s="375" t="s">
        <v>408</v>
      </c>
      <c r="J289" s="360" t="s">
        <v>549</v>
      </c>
      <c r="K289" s="360"/>
      <c r="L289" s="360" t="s">
        <v>544</v>
      </c>
      <c r="M289" s="360" t="s">
        <v>31</v>
      </c>
      <c r="N289" s="360" t="s">
        <v>26</v>
      </c>
      <c r="O289" s="360" t="s">
        <v>31</v>
      </c>
      <c r="P289" s="371">
        <v>5</v>
      </c>
      <c r="Q289" s="371">
        <v>5</v>
      </c>
      <c r="R289" s="371">
        <v>5</v>
      </c>
      <c r="S289" s="371">
        <v>5</v>
      </c>
      <c r="T289" s="371">
        <v>5</v>
      </c>
      <c r="U289" s="361" t="s">
        <v>88</v>
      </c>
      <c r="V289" s="361" t="s">
        <v>89</v>
      </c>
      <c r="W289" s="361" t="s">
        <v>89</v>
      </c>
      <c r="X289" s="361" t="s">
        <v>89</v>
      </c>
      <c r="Y289" s="361"/>
      <c r="Z289" s="361"/>
      <c r="AA289" s="361"/>
      <c r="AB289" s="361"/>
      <c r="AC289" s="361"/>
    </row>
    <row r="290" spans="1:29" s="362" customFormat="1" ht="45" x14ac:dyDescent="0.25">
      <c r="A290" s="360">
        <v>276</v>
      </c>
      <c r="B290" s="360" t="s">
        <v>1413</v>
      </c>
      <c r="C290" s="360">
        <v>1328757</v>
      </c>
      <c r="D290" s="360" t="s">
        <v>543</v>
      </c>
      <c r="E290" s="375" t="s">
        <v>556</v>
      </c>
      <c r="F290" s="360">
        <v>2301</v>
      </c>
      <c r="G290" s="360" t="s">
        <v>83</v>
      </c>
      <c r="H290" s="360" t="s">
        <v>1380</v>
      </c>
      <c r="I290" s="375" t="s">
        <v>334</v>
      </c>
      <c r="J290" s="360"/>
      <c r="K290" s="360"/>
      <c r="L290" s="360"/>
      <c r="M290" s="360" t="s">
        <v>31</v>
      </c>
      <c r="N290" s="360" t="s">
        <v>92</v>
      </c>
      <c r="O290" s="360" t="s">
        <v>31</v>
      </c>
      <c r="P290" s="371">
        <v>5</v>
      </c>
      <c r="Q290" s="371">
        <v>5</v>
      </c>
      <c r="R290" s="371">
        <v>5</v>
      </c>
      <c r="S290" s="371">
        <v>5</v>
      </c>
      <c r="T290" s="371">
        <v>5</v>
      </c>
      <c r="U290" s="361" t="s">
        <v>88</v>
      </c>
      <c r="V290" s="361" t="s">
        <v>89</v>
      </c>
      <c r="W290" s="361" t="s">
        <v>89</v>
      </c>
      <c r="X290" s="361" t="s">
        <v>89</v>
      </c>
      <c r="Y290" s="361"/>
      <c r="Z290" s="361"/>
      <c r="AA290" s="361"/>
      <c r="AB290" s="361"/>
      <c r="AC290" s="361"/>
    </row>
    <row r="291" spans="1:29" s="362" customFormat="1" ht="45" x14ac:dyDescent="0.25">
      <c r="A291" s="360">
        <v>277</v>
      </c>
      <c r="B291" s="360" t="s">
        <v>1485</v>
      </c>
      <c r="C291" s="360">
        <v>1301678</v>
      </c>
      <c r="D291" s="360" t="s">
        <v>543</v>
      </c>
      <c r="E291" s="375" t="s">
        <v>570</v>
      </c>
      <c r="F291" s="360">
        <v>18812</v>
      </c>
      <c r="G291" s="360" t="s">
        <v>83</v>
      </c>
      <c r="H291" s="360" t="s">
        <v>1380</v>
      </c>
      <c r="I291" s="375"/>
      <c r="J291" s="360" t="s">
        <v>571</v>
      </c>
      <c r="K291" s="360" t="s">
        <v>572</v>
      </c>
      <c r="L291" s="360" t="s">
        <v>1652</v>
      </c>
      <c r="M291" s="360" t="s">
        <v>31</v>
      </c>
      <c r="N291" s="360" t="s">
        <v>92</v>
      </c>
      <c r="O291" s="360" t="s">
        <v>31</v>
      </c>
      <c r="P291" s="371">
        <v>5</v>
      </c>
      <c r="Q291" s="371">
        <v>5</v>
      </c>
      <c r="R291" s="371">
        <v>5</v>
      </c>
      <c r="S291" s="371">
        <v>5</v>
      </c>
      <c r="T291" s="371">
        <v>5</v>
      </c>
      <c r="U291" s="361" t="s">
        <v>88</v>
      </c>
      <c r="V291" s="361" t="s">
        <v>89</v>
      </c>
      <c r="W291" s="361" t="s">
        <v>89</v>
      </c>
      <c r="X291" s="361" t="s">
        <v>89</v>
      </c>
      <c r="Y291" s="361" t="s">
        <v>1613</v>
      </c>
      <c r="Z291" s="361"/>
      <c r="AA291" s="361"/>
      <c r="AB291" s="361"/>
      <c r="AC291" s="361"/>
    </row>
    <row r="292" spans="1:29" s="362" customFormat="1" ht="45" x14ac:dyDescent="0.25">
      <c r="A292" s="360">
        <v>278</v>
      </c>
      <c r="B292" s="360" t="s">
        <v>1492</v>
      </c>
      <c r="C292" s="360">
        <v>1302118</v>
      </c>
      <c r="D292" s="360" t="s">
        <v>543</v>
      </c>
      <c r="E292" s="375" t="s">
        <v>630</v>
      </c>
      <c r="F292" s="360">
        <v>7799</v>
      </c>
      <c r="G292" s="360" t="s">
        <v>83</v>
      </c>
      <c r="H292" s="360" t="s">
        <v>1533</v>
      </c>
      <c r="I292" s="375" t="s">
        <v>631</v>
      </c>
      <c r="J292" s="360" t="s">
        <v>632</v>
      </c>
      <c r="K292" s="360"/>
      <c r="L292" s="360" t="s">
        <v>633</v>
      </c>
      <c r="M292" s="360" t="s">
        <v>32</v>
      </c>
      <c r="N292" s="360" t="s">
        <v>92</v>
      </c>
      <c r="O292" s="360" t="s">
        <v>32</v>
      </c>
      <c r="P292" s="371">
        <v>5</v>
      </c>
      <c r="Q292" s="371">
        <v>5</v>
      </c>
      <c r="R292" s="371">
        <v>5</v>
      </c>
      <c r="S292" s="371">
        <v>5</v>
      </c>
      <c r="T292" s="371">
        <v>5</v>
      </c>
      <c r="U292" s="361" t="s">
        <v>88</v>
      </c>
      <c r="V292" s="361" t="s">
        <v>89</v>
      </c>
      <c r="W292" s="361" t="s">
        <v>89</v>
      </c>
      <c r="X292" s="361" t="s">
        <v>89</v>
      </c>
      <c r="Y292" s="361"/>
      <c r="Z292" s="361"/>
      <c r="AA292" s="361"/>
      <c r="AB292" s="361"/>
      <c r="AC292" s="361"/>
    </row>
    <row r="293" spans="1:29" s="362" customFormat="1" ht="30" x14ac:dyDescent="0.25">
      <c r="A293" s="360">
        <v>279</v>
      </c>
      <c r="B293" s="360" t="s">
        <v>1492</v>
      </c>
      <c r="C293" s="360">
        <v>1302312</v>
      </c>
      <c r="D293" s="360" t="s">
        <v>543</v>
      </c>
      <c r="E293" s="375" t="s">
        <v>562</v>
      </c>
      <c r="F293" s="360">
        <v>2358</v>
      </c>
      <c r="G293" s="360" t="s">
        <v>83</v>
      </c>
      <c r="H293" s="360" t="s">
        <v>1533</v>
      </c>
      <c r="I293" s="375"/>
      <c r="J293" s="360"/>
      <c r="K293" s="360"/>
      <c r="L293" s="360" t="s">
        <v>563</v>
      </c>
      <c r="M293" s="360" t="s">
        <v>32</v>
      </c>
      <c r="N293" s="360" t="s">
        <v>92</v>
      </c>
      <c r="O293" s="360" t="s">
        <v>32</v>
      </c>
      <c r="P293" s="371">
        <v>5</v>
      </c>
      <c r="Q293" s="371">
        <v>5</v>
      </c>
      <c r="R293" s="371">
        <v>5</v>
      </c>
      <c r="S293" s="371">
        <v>5</v>
      </c>
      <c r="T293" s="371">
        <v>5</v>
      </c>
      <c r="U293" s="361" t="s">
        <v>88</v>
      </c>
      <c r="V293" s="361" t="s">
        <v>89</v>
      </c>
      <c r="W293" s="361" t="s">
        <v>89</v>
      </c>
      <c r="X293" s="361" t="s">
        <v>88</v>
      </c>
      <c r="Y293" s="361"/>
      <c r="Z293" s="361"/>
      <c r="AA293" s="361"/>
      <c r="AB293" s="361"/>
      <c r="AC293" s="361"/>
    </row>
    <row r="294" spans="1:29" s="362" customFormat="1" ht="30" x14ac:dyDescent="0.25">
      <c r="A294" s="360">
        <v>280</v>
      </c>
      <c r="B294" s="360" t="s">
        <v>1492</v>
      </c>
      <c r="C294" s="360">
        <v>1302314</v>
      </c>
      <c r="D294" s="360" t="s">
        <v>543</v>
      </c>
      <c r="E294" s="375" t="s">
        <v>1653</v>
      </c>
      <c r="F294" s="360">
        <v>10339966</v>
      </c>
      <c r="G294" s="360" t="s">
        <v>100</v>
      </c>
      <c r="H294" s="360" t="s">
        <v>1533</v>
      </c>
      <c r="I294" s="375"/>
      <c r="J294" s="360"/>
      <c r="K294" s="360"/>
      <c r="L294" s="360"/>
      <c r="M294" s="360" t="s">
        <v>32</v>
      </c>
      <c r="N294" s="360" t="s">
        <v>92</v>
      </c>
      <c r="O294" s="360" t="s">
        <v>32</v>
      </c>
      <c r="P294" s="371">
        <v>5</v>
      </c>
      <c r="Q294" s="371">
        <v>5</v>
      </c>
      <c r="R294" s="371">
        <v>5</v>
      </c>
      <c r="S294" s="371">
        <v>5</v>
      </c>
      <c r="T294" s="371">
        <v>5</v>
      </c>
      <c r="U294" s="361" t="s">
        <v>88</v>
      </c>
      <c r="V294" s="361" t="s">
        <v>89</v>
      </c>
      <c r="W294" s="361" t="s">
        <v>89</v>
      </c>
      <c r="X294" s="361" t="s">
        <v>89</v>
      </c>
      <c r="Y294" s="361"/>
      <c r="Z294" s="361"/>
      <c r="AA294" s="361"/>
      <c r="AB294" s="361"/>
      <c r="AC294" s="361"/>
    </row>
    <row r="295" spans="1:29" s="362" customFormat="1" ht="30" x14ac:dyDescent="0.25">
      <c r="A295" s="360">
        <v>281</v>
      </c>
      <c r="B295" s="360" t="s">
        <v>1492</v>
      </c>
      <c r="C295" s="360">
        <v>1302318</v>
      </c>
      <c r="D295" s="360" t="s">
        <v>543</v>
      </c>
      <c r="E295" s="375" t="s">
        <v>1654</v>
      </c>
      <c r="F295" s="360">
        <v>19030</v>
      </c>
      <c r="G295" s="360" t="s">
        <v>83</v>
      </c>
      <c r="H295" s="360" t="s">
        <v>1533</v>
      </c>
      <c r="I295" s="375"/>
      <c r="J295" s="360" t="s">
        <v>1655</v>
      </c>
      <c r="K295" s="360" t="s">
        <v>1656</v>
      </c>
      <c r="L295" s="360"/>
      <c r="M295" s="360" t="s">
        <v>32</v>
      </c>
      <c r="N295" s="360" t="s">
        <v>92</v>
      </c>
      <c r="O295" s="360" t="s">
        <v>32</v>
      </c>
      <c r="P295" s="371">
        <v>5</v>
      </c>
      <c r="Q295" s="371">
        <v>5</v>
      </c>
      <c r="R295" s="371">
        <v>5</v>
      </c>
      <c r="S295" s="371">
        <v>5</v>
      </c>
      <c r="T295" s="371">
        <v>5</v>
      </c>
      <c r="U295" s="361" t="s">
        <v>88</v>
      </c>
      <c r="V295" s="361" t="s">
        <v>89</v>
      </c>
      <c r="W295" s="361" t="s">
        <v>89</v>
      </c>
      <c r="X295" s="361" t="s">
        <v>89</v>
      </c>
      <c r="Y295" s="361"/>
      <c r="Z295" s="361"/>
      <c r="AA295" s="361"/>
      <c r="AB295" s="361"/>
      <c r="AC295" s="361"/>
    </row>
    <row r="296" spans="1:29" s="362" customFormat="1" ht="30" x14ac:dyDescent="0.25">
      <c r="A296" s="360">
        <v>282</v>
      </c>
      <c r="B296" s="360" t="s">
        <v>1492</v>
      </c>
      <c r="C296" s="360">
        <v>1302120</v>
      </c>
      <c r="D296" s="360" t="s">
        <v>543</v>
      </c>
      <c r="E296" s="375" t="s">
        <v>619</v>
      </c>
      <c r="F296" s="360">
        <v>9954</v>
      </c>
      <c r="G296" s="360" t="s">
        <v>83</v>
      </c>
      <c r="H296" s="360" t="s">
        <v>1533</v>
      </c>
      <c r="I296" s="375"/>
      <c r="J296" s="360" t="s">
        <v>620</v>
      </c>
      <c r="K296" s="360"/>
      <c r="L296" s="360" t="s">
        <v>563</v>
      </c>
      <c r="M296" s="360" t="s">
        <v>32</v>
      </c>
      <c r="N296" s="360" t="s">
        <v>92</v>
      </c>
      <c r="O296" s="360" t="s">
        <v>32</v>
      </c>
      <c r="P296" s="371">
        <v>4</v>
      </c>
      <c r="Q296" s="371">
        <v>5</v>
      </c>
      <c r="R296" s="371">
        <v>5</v>
      </c>
      <c r="S296" s="371">
        <v>5</v>
      </c>
      <c r="T296" s="371">
        <v>5</v>
      </c>
      <c r="U296" s="361" t="s">
        <v>88</v>
      </c>
      <c r="V296" s="361" t="s">
        <v>89</v>
      </c>
      <c r="W296" s="361" t="s">
        <v>89</v>
      </c>
      <c r="X296" s="361" t="s">
        <v>89</v>
      </c>
      <c r="Y296" s="361"/>
      <c r="Z296" s="361"/>
      <c r="AA296" s="361"/>
      <c r="AB296" s="361"/>
      <c r="AC296" s="361"/>
    </row>
    <row r="297" spans="1:29" s="362" customFormat="1" ht="30" x14ac:dyDescent="0.25">
      <c r="A297" s="360">
        <v>283</v>
      </c>
      <c r="B297" s="360" t="s">
        <v>1491</v>
      </c>
      <c r="C297" s="360">
        <v>1302712</v>
      </c>
      <c r="D297" s="360" t="s">
        <v>543</v>
      </c>
      <c r="E297" s="375" t="s">
        <v>638</v>
      </c>
      <c r="F297" s="360">
        <v>4750</v>
      </c>
      <c r="G297" s="360" t="s">
        <v>83</v>
      </c>
      <c r="H297" s="360" t="s">
        <v>1533</v>
      </c>
      <c r="I297" s="375"/>
      <c r="J297" s="360" t="s">
        <v>639</v>
      </c>
      <c r="K297" s="360"/>
      <c r="L297" s="360" t="s">
        <v>561</v>
      </c>
      <c r="M297" s="360" t="s">
        <v>32</v>
      </c>
      <c r="N297" s="360" t="s">
        <v>92</v>
      </c>
      <c r="O297" s="360" t="s">
        <v>32</v>
      </c>
      <c r="P297" s="371">
        <v>5</v>
      </c>
      <c r="Q297" s="371">
        <v>5</v>
      </c>
      <c r="R297" s="371">
        <v>5</v>
      </c>
      <c r="S297" s="371">
        <v>5</v>
      </c>
      <c r="T297" s="371">
        <v>5</v>
      </c>
      <c r="U297" s="361" t="s">
        <v>88</v>
      </c>
      <c r="V297" s="361" t="s">
        <v>89</v>
      </c>
      <c r="W297" s="361" t="s">
        <v>89</v>
      </c>
      <c r="X297" s="361" t="s">
        <v>89</v>
      </c>
      <c r="Y297" s="361"/>
      <c r="Z297" s="361"/>
      <c r="AA297" s="361"/>
      <c r="AB297" s="361"/>
      <c r="AC297" s="361"/>
    </row>
    <row r="298" spans="1:29" s="362" customFormat="1" ht="30" x14ac:dyDescent="0.25">
      <c r="A298" s="360">
        <v>284</v>
      </c>
      <c r="B298" s="360" t="s">
        <v>1491</v>
      </c>
      <c r="C298" s="360">
        <v>1302697</v>
      </c>
      <c r="D298" s="360" t="s">
        <v>543</v>
      </c>
      <c r="E298" s="375" t="s">
        <v>635</v>
      </c>
      <c r="F298" s="360">
        <v>1421</v>
      </c>
      <c r="G298" s="360" t="s">
        <v>83</v>
      </c>
      <c r="H298" s="360" t="s">
        <v>1533</v>
      </c>
      <c r="I298" s="375"/>
      <c r="J298" s="360" t="s">
        <v>636</v>
      </c>
      <c r="K298" s="360"/>
      <c r="L298" s="360"/>
      <c r="M298" s="360" t="s">
        <v>32</v>
      </c>
      <c r="N298" s="360" t="s">
        <v>92</v>
      </c>
      <c r="O298" s="360" t="s">
        <v>32</v>
      </c>
      <c r="P298" s="371">
        <v>5</v>
      </c>
      <c r="Q298" s="371">
        <v>5</v>
      </c>
      <c r="R298" s="371">
        <v>5</v>
      </c>
      <c r="S298" s="371">
        <v>5</v>
      </c>
      <c r="T298" s="371">
        <v>5</v>
      </c>
      <c r="U298" s="361" t="s">
        <v>88</v>
      </c>
      <c r="V298" s="361" t="s">
        <v>89</v>
      </c>
      <c r="W298" s="361" t="s">
        <v>89</v>
      </c>
      <c r="X298" s="361" t="s">
        <v>89</v>
      </c>
      <c r="Y298" s="361"/>
      <c r="Z298" s="361"/>
      <c r="AA298" s="361"/>
      <c r="AB298" s="361"/>
      <c r="AC298" s="361"/>
    </row>
    <row r="299" spans="1:29" s="362" customFormat="1" ht="30" x14ac:dyDescent="0.25">
      <c r="A299" s="360">
        <v>285</v>
      </c>
      <c r="B299" s="360" t="s">
        <v>1491</v>
      </c>
      <c r="C299" s="360">
        <v>1302715</v>
      </c>
      <c r="D299" s="360" t="s">
        <v>543</v>
      </c>
      <c r="E299" s="375" t="s">
        <v>613</v>
      </c>
      <c r="F299" s="360">
        <v>17879</v>
      </c>
      <c r="G299" s="360" t="s">
        <v>83</v>
      </c>
      <c r="H299" s="360" t="s">
        <v>1533</v>
      </c>
      <c r="I299" s="375"/>
      <c r="J299" s="360" t="s">
        <v>614</v>
      </c>
      <c r="K299" s="360"/>
      <c r="L299" s="360"/>
      <c r="M299" s="360" t="s">
        <v>32</v>
      </c>
      <c r="N299" s="360" t="s">
        <v>92</v>
      </c>
      <c r="O299" s="360" t="s">
        <v>32</v>
      </c>
      <c r="P299" s="371">
        <v>5</v>
      </c>
      <c r="Q299" s="371">
        <v>5</v>
      </c>
      <c r="R299" s="371">
        <v>5</v>
      </c>
      <c r="S299" s="371">
        <v>5</v>
      </c>
      <c r="T299" s="371">
        <v>5</v>
      </c>
      <c r="U299" s="361" t="s">
        <v>88</v>
      </c>
      <c r="V299" s="361" t="s">
        <v>89</v>
      </c>
      <c r="W299" s="361" t="s">
        <v>89</v>
      </c>
      <c r="X299" s="361" t="s">
        <v>89</v>
      </c>
      <c r="Y299" s="361"/>
      <c r="Z299" s="361"/>
      <c r="AA299" s="361"/>
      <c r="AB299" s="361"/>
      <c r="AC299" s="361"/>
    </row>
    <row r="300" spans="1:29" s="362" customFormat="1" ht="30" x14ac:dyDescent="0.25">
      <c r="A300" s="360">
        <v>286</v>
      </c>
      <c r="B300" s="360" t="s">
        <v>1491</v>
      </c>
      <c r="C300" s="360">
        <v>1302717</v>
      </c>
      <c r="D300" s="360" t="s">
        <v>543</v>
      </c>
      <c r="E300" s="375" t="s">
        <v>550</v>
      </c>
      <c r="F300" s="360">
        <v>757</v>
      </c>
      <c r="G300" s="360" t="s">
        <v>83</v>
      </c>
      <c r="H300" s="360" t="s">
        <v>1533</v>
      </c>
      <c r="I300" s="375" t="s">
        <v>551</v>
      </c>
      <c r="J300" s="360"/>
      <c r="K300" s="360"/>
      <c r="L300" s="360" t="s">
        <v>552</v>
      </c>
      <c r="M300" s="360" t="s">
        <v>32</v>
      </c>
      <c r="N300" s="360" t="s">
        <v>92</v>
      </c>
      <c r="O300" s="360" t="s">
        <v>32</v>
      </c>
      <c r="P300" s="371">
        <v>5</v>
      </c>
      <c r="Q300" s="371">
        <v>5</v>
      </c>
      <c r="R300" s="371">
        <v>5</v>
      </c>
      <c r="S300" s="371">
        <v>5</v>
      </c>
      <c r="T300" s="371">
        <v>5</v>
      </c>
      <c r="U300" s="361" t="s">
        <v>88</v>
      </c>
      <c r="V300" s="361" t="s">
        <v>89</v>
      </c>
      <c r="W300" s="361" t="s">
        <v>89</v>
      </c>
      <c r="X300" s="361" t="s">
        <v>89</v>
      </c>
      <c r="Y300" s="361"/>
      <c r="Z300" s="361"/>
      <c r="AA300" s="361"/>
      <c r="AB300" s="361"/>
      <c r="AC300" s="361"/>
    </row>
    <row r="301" spans="1:29" s="362" customFormat="1" ht="30" x14ac:dyDescent="0.25">
      <c r="A301" s="360">
        <v>287</v>
      </c>
      <c r="B301" s="360" t="s">
        <v>1491</v>
      </c>
      <c r="C301" s="360">
        <v>1302700</v>
      </c>
      <c r="D301" s="360" t="s">
        <v>543</v>
      </c>
      <c r="E301" s="375" t="s">
        <v>615</v>
      </c>
      <c r="F301" s="360">
        <v>4748</v>
      </c>
      <c r="G301" s="360" t="s">
        <v>83</v>
      </c>
      <c r="H301" s="360" t="s">
        <v>1533</v>
      </c>
      <c r="I301" s="375"/>
      <c r="J301" s="360" t="s">
        <v>616</v>
      </c>
      <c r="K301" s="360"/>
      <c r="L301" s="360" t="s">
        <v>561</v>
      </c>
      <c r="M301" s="360" t="s">
        <v>32</v>
      </c>
      <c r="N301" s="360" t="s">
        <v>92</v>
      </c>
      <c r="O301" s="360" t="s">
        <v>32</v>
      </c>
      <c r="P301" s="371">
        <v>5</v>
      </c>
      <c r="Q301" s="371">
        <v>5</v>
      </c>
      <c r="R301" s="371">
        <v>5</v>
      </c>
      <c r="S301" s="371">
        <v>5</v>
      </c>
      <c r="T301" s="371">
        <v>5</v>
      </c>
      <c r="U301" s="361" t="s">
        <v>88</v>
      </c>
      <c r="V301" s="361" t="s">
        <v>89</v>
      </c>
      <c r="W301" s="361" t="s">
        <v>89</v>
      </c>
      <c r="X301" s="361" t="s">
        <v>89</v>
      </c>
      <c r="Y301" s="361" t="s">
        <v>512</v>
      </c>
      <c r="Z301" s="361"/>
      <c r="AA301" s="361"/>
      <c r="AB301" s="361"/>
      <c r="AC301" s="361"/>
    </row>
    <row r="302" spans="1:29" s="362" customFormat="1" ht="30" x14ac:dyDescent="0.25">
      <c r="A302" s="360">
        <v>288</v>
      </c>
      <c r="B302" s="360" t="s">
        <v>1475</v>
      </c>
      <c r="C302" s="360">
        <v>1304697</v>
      </c>
      <c r="D302" s="360" t="s">
        <v>543</v>
      </c>
      <c r="E302" s="375" t="s">
        <v>617</v>
      </c>
      <c r="F302" s="360">
        <v>17601</v>
      </c>
      <c r="G302" s="360" t="s">
        <v>83</v>
      </c>
      <c r="H302" s="360" t="s">
        <v>1533</v>
      </c>
      <c r="I302" s="375"/>
      <c r="J302" s="360" t="s">
        <v>618</v>
      </c>
      <c r="K302" s="360"/>
      <c r="L302" s="360"/>
      <c r="M302" s="360" t="s">
        <v>32</v>
      </c>
      <c r="N302" s="360" t="s">
        <v>92</v>
      </c>
      <c r="O302" s="360" t="s">
        <v>32</v>
      </c>
      <c r="P302" s="371">
        <v>5</v>
      </c>
      <c r="Q302" s="371">
        <v>5</v>
      </c>
      <c r="R302" s="371">
        <v>5</v>
      </c>
      <c r="S302" s="371">
        <v>5</v>
      </c>
      <c r="T302" s="371">
        <v>5</v>
      </c>
      <c r="U302" s="361" t="s">
        <v>88</v>
      </c>
      <c r="V302" s="361" t="s">
        <v>89</v>
      </c>
      <c r="W302" s="361" t="s">
        <v>89</v>
      </c>
      <c r="X302" s="361" t="s">
        <v>89</v>
      </c>
      <c r="Y302" s="361"/>
      <c r="Z302" s="361"/>
      <c r="AA302" s="361"/>
      <c r="AB302" s="361"/>
      <c r="AC302" s="361"/>
    </row>
    <row r="303" spans="1:29" s="362" customFormat="1" ht="30" x14ac:dyDescent="0.25">
      <c r="A303" s="360">
        <v>289</v>
      </c>
      <c r="B303" s="360" t="s">
        <v>1475</v>
      </c>
      <c r="C303" s="360">
        <v>1304699</v>
      </c>
      <c r="D303" s="360" t="s">
        <v>543</v>
      </c>
      <c r="E303" s="375" t="s">
        <v>621</v>
      </c>
      <c r="F303" s="360">
        <v>16917</v>
      </c>
      <c r="G303" s="360" t="s">
        <v>83</v>
      </c>
      <c r="H303" s="360" t="s">
        <v>1533</v>
      </c>
      <c r="I303" s="375"/>
      <c r="J303" s="360" t="s">
        <v>622</v>
      </c>
      <c r="K303" s="360"/>
      <c r="L303" s="360"/>
      <c r="M303" s="360" t="s">
        <v>32</v>
      </c>
      <c r="N303" s="360" t="s">
        <v>92</v>
      </c>
      <c r="O303" s="360" t="s">
        <v>32</v>
      </c>
      <c r="P303" s="371">
        <v>5</v>
      </c>
      <c r="Q303" s="371">
        <v>5</v>
      </c>
      <c r="R303" s="371">
        <v>5</v>
      </c>
      <c r="S303" s="371">
        <v>5</v>
      </c>
      <c r="T303" s="371">
        <v>5</v>
      </c>
      <c r="U303" s="361" t="s">
        <v>88</v>
      </c>
      <c r="V303" s="361" t="s">
        <v>89</v>
      </c>
      <c r="W303" s="361" t="s">
        <v>89</v>
      </c>
      <c r="X303" s="361" t="s">
        <v>89</v>
      </c>
      <c r="Y303" s="361"/>
      <c r="Z303" s="361"/>
      <c r="AA303" s="361"/>
      <c r="AB303" s="361"/>
      <c r="AC303" s="361"/>
    </row>
    <row r="304" spans="1:29" s="362" customFormat="1" ht="30" x14ac:dyDescent="0.25">
      <c r="A304" s="360">
        <v>290</v>
      </c>
      <c r="B304" s="360" t="s">
        <v>1475</v>
      </c>
      <c r="C304" s="360">
        <v>1304669</v>
      </c>
      <c r="D304" s="360" t="s">
        <v>543</v>
      </c>
      <c r="E304" s="375" t="s">
        <v>1657</v>
      </c>
      <c r="F304" s="360">
        <v>17504</v>
      </c>
      <c r="G304" s="360" t="s">
        <v>83</v>
      </c>
      <c r="H304" s="360" t="s">
        <v>1533</v>
      </c>
      <c r="I304" s="375"/>
      <c r="J304" s="360" t="s">
        <v>1658</v>
      </c>
      <c r="K304" s="360"/>
      <c r="L304" s="360"/>
      <c r="M304" s="360" t="s">
        <v>32</v>
      </c>
      <c r="N304" s="360" t="s">
        <v>92</v>
      </c>
      <c r="O304" s="360" t="s">
        <v>32</v>
      </c>
      <c r="P304" s="371">
        <v>5</v>
      </c>
      <c r="Q304" s="371">
        <v>5</v>
      </c>
      <c r="R304" s="371">
        <v>5</v>
      </c>
      <c r="S304" s="371">
        <v>5</v>
      </c>
      <c r="T304" s="371">
        <v>5</v>
      </c>
      <c r="U304" s="361" t="s">
        <v>88</v>
      </c>
      <c r="V304" s="361" t="s">
        <v>89</v>
      </c>
      <c r="W304" s="361" t="s">
        <v>89</v>
      </c>
      <c r="X304" s="361" t="s">
        <v>89</v>
      </c>
      <c r="Y304" s="361"/>
      <c r="Z304" s="361"/>
      <c r="AA304" s="361"/>
      <c r="AB304" s="361"/>
      <c r="AC304" s="361"/>
    </row>
    <row r="305" spans="1:29" s="362" customFormat="1" ht="30" x14ac:dyDescent="0.25">
      <c r="A305" s="360">
        <v>291</v>
      </c>
      <c r="B305" s="360" t="s">
        <v>1475</v>
      </c>
      <c r="C305" s="360">
        <v>1304671</v>
      </c>
      <c r="D305" s="360" t="s">
        <v>543</v>
      </c>
      <c r="E305" s="375" t="s">
        <v>623</v>
      </c>
      <c r="F305" s="360">
        <v>4733</v>
      </c>
      <c r="G305" s="360" t="s">
        <v>83</v>
      </c>
      <c r="H305" s="360" t="s">
        <v>1533</v>
      </c>
      <c r="I305" s="375"/>
      <c r="J305" s="360" t="s">
        <v>624</v>
      </c>
      <c r="K305" s="360"/>
      <c r="L305" s="360" t="s">
        <v>563</v>
      </c>
      <c r="M305" s="360" t="s">
        <v>32</v>
      </c>
      <c r="N305" s="360" t="s">
        <v>92</v>
      </c>
      <c r="O305" s="360" t="s">
        <v>32</v>
      </c>
      <c r="P305" s="371">
        <v>5</v>
      </c>
      <c r="Q305" s="371">
        <v>5</v>
      </c>
      <c r="R305" s="371">
        <v>5</v>
      </c>
      <c r="S305" s="371">
        <v>5</v>
      </c>
      <c r="T305" s="371">
        <v>5</v>
      </c>
      <c r="U305" s="361" t="s">
        <v>88</v>
      </c>
      <c r="V305" s="361" t="s">
        <v>89</v>
      </c>
      <c r="W305" s="361" t="s">
        <v>89</v>
      </c>
      <c r="X305" s="361" t="s">
        <v>89</v>
      </c>
      <c r="Y305" s="361"/>
      <c r="Z305" s="361"/>
      <c r="AA305" s="361"/>
      <c r="AB305" s="361"/>
      <c r="AC305" s="361"/>
    </row>
    <row r="306" spans="1:29" s="362" customFormat="1" ht="135" x14ac:dyDescent="0.25">
      <c r="A306" s="360">
        <v>292</v>
      </c>
      <c r="B306" s="360" t="s">
        <v>1475</v>
      </c>
      <c r="C306" s="360">
        <v>1304684</v>
      </c>
      <c r="D306" s="360" t="s">
        <v>543</v>
      </c>
      <c r="E306" s="375" t="s">
        <v>1659</v>
      </c>
      <c r="F306" s="360">
        <v>401</v>
      </c>
      <c r="G306" s="360" t="s">
        <v>83</v>
      </c>
      <c r="H306" s="360" t="s">
        <v>1380</v>
      </c>
      <c r="I306" s="375" t="s">
        <v>1660</v>
      </c>
      <c r="J306" s="360" t="s">
        <v>1661</v>
      </c>
      <c r="K306" s="360"/>
      <c r="L306" s="360" t="s">
        <v>544</v>
      </c>
      <c r="M306" s="360" t="s">
        <v>31</v>
      </c>
      <c r="N306" s="360" t="s">
        <v>26</v>
      </c>
      <c r="O306" s="360" t="s">
        <v>31</v>
      </c>
      <c r="P306" s="371">
        <v>5</v>
      </c>
      <c r="Q306" s="371">
        <v>5</v>
      </c>
      <c r="R306" s="371">
        <v>5</v>
      </c>
      <c r="S306" s="371">
        <v>5</v>
      </c>
      <c r="T306" s="371">
        <v>5</v>
      </c>
      <c r="U306" s="361" t="s">
        <v>88</v>
      </c>
      <c r="V306" s="361" t="s">
        <v>89</v>
      </c>
      <c r="W306" s="361" t="s">
        <v>89</v>
      </c>
      <c r="X306" s="361" t="s">
        <v>89</v>
      </c>
      <c r="Y306" s="361"/>
      <c r="Z306" s="361"/>
      <c r="AA306" s="361"/>
      <c r="AB306" s="361"/>
      <c r="AC306" s="361"/>
    </row>
    <row r="307" spans="1:29" s="362" customFormat="1" ht="30" x14ac:dyDescent="0.25">
      <c r="A307" s="360">
        <v>293</v>
      </c>
      <c r="B307" s="360" t="s">
        <v>1419</v>
      </c>
      <c r="C307" s="360">
        <v>1306307</v>
      </c>
      <c r="D307" s="360" t="s">
        <v>543</v>
      </c>
      <c r="E307" s="375" t="s">
        <v>637</v>
      </c>
      <c r="F307" s="360">
        <v>910</v>
      </c>
      <c r="G307" s="360" t="s">
        <v>83</v>
      </c>
      <c r="H307" s="360" t="s">
        <v>1533</v>
      </c>
      <c r="I307" s="375"/>
      <c r="J307" s="360"/>
      <c r="K307" s="360"/>
      <c r="L307" s="360" t="s">
        <v>563</v>
      </c>
      <c r="M307" s="360" t="s">
        <v>34</v>
      </c>
      <c r="N307" s="360" t="s">
        <v>92</v>
      </c>
      <c r="O307" s="360" t="s">
        <v>34</v>
      </c>
      <c r="P307" s="371">
        <v>5</v>
      </c>
      <c r="Q307" s="371">
        <v>5</v>
      </c>
      <c r="R307" s="371">
        <v>5</v>
      </c>
      <c r="S307" s="371">
        <v>5</v>
      </c>
      <c r="T307" s="371">
        <v>5</v>
      </c>
      <c r="U307" s="361" t="s">
        <v>88</v>
      </c>
      <c r="V307" s="361" t="s">
        <v>89</v>
      </c>
      <c r="W307" s="361" t="s">
        <v>89</v>
      </c>
      <c r="X307" s="361" t="s">
        <v>89</v>
      </c>
      <c r="Y307" s="361"/>
      <c r="Z307" s="361"/>
      <c r="AA307" s="361"/>
      <c r="AB307" s="361"/>
      <c r="AC307" s="361"/>
    </row>
    <row r="308" spans="1:29" s="362" customFormat="1" ht="210" x14ac:dyDescent="0.25">
      <c r="A308" s="360">
        <v>294</v>
      </c>
      <c r="B308" s="360" t="s">
        <v>1475</v>
      </c>
      <c r="C308" s="360">
        <v>1304686</v>
      </c>
      <c r="D308" s="360" t="s">
        <v>543</v>
      </c>
      <c r="E308" s="375" t="s">
        <v>588</v>
      </c>
      <c r="F308" s="360">
        <v>2113</v>
      </c>
      <c r="G308" s="360" t="s">
        <v>83</v>
      </c>
      <c r="H308" s="360" t="s">
        <v>1533</v>
      </c>
      <c r="I308" s="375" t="s">
        <v>589</v>
      </c>
      <c r="J308" s="360"/>
      <c r="K308" s="360"/>
      <c r="L308" s="360"/>
      <c r="M308" s="360" t="s">
        <v>32</v>
      </c>
      <c r="N308" s="360" t="s">
        <v>92</v>
      </c>
      <c r="O308" s="360" t="s">
        <v>32</v>
      </c>
      <c r="P308" s="371">
        <v>5</v>
      </c>
      <c r="Q308" s="371">
        <v>5</v>
      </c>
      <c r="R308" s="371">
        <v>5</v>
      </c>
      <c r="S308" s="371">
        <v>5</v>
      </c>
      <c r="T308" s="371">
        <v>5</v>
      </c>
      <c r="U308" s="361" t="s">
        <v>88</v>
      </c>
      <c r="V308" s="361" t="s">
        <v>89</v>
      </c>
      <c r="W308" s="361" t="s">
        <v>89</v>
      </c>
      <c r="X308" s="361" t="s">
        <v>89</v>
      </c>
      <c r="Y308" s="361"/>
      <c r="Z308" s="361"/>
      <c r="AA308" s="361"/>
      <c r="AB308" s="361"/>
      <c r="AC308" s="361"/>
    </row>
    <row r="309" spans="1:29" s="362" customFormat="1" ht="30" x14ac:dyDescent="0.25">
      <c r="A309" s="360">
        <v>295</v>
      </c>
      <c r="B309" s="360" t="s">
        <v>1473</v>
      </c>
      <c r="C309" s="360">
        <v>1331845</v>
      </c>
      <c r="D309" s="360" t="s">
        <v>640</v>
      </c>
      <c r="E309" s="375" t="s">
        <v>1662</v>
      </c>
      <c r="F309" s="360">
        <v>10342986</v>
      </c>
      <c r="G309" s="360" t="s">
        <v>100</v>
      </c>
      <c r="H309" s="360" t="s">
        <v>1533</v>
      </c>
      <c r="I309" s="375" t="s">
        <v>897</v>
      </c>
      <c r="J309" s="360"/>
      <c r="K309" s="360"/>
      <c r="L309" s="360"/>
      <c r="M309" s="360" t="s">
        <v>30</v>
      </c>
      <c r="N309" s="360" t="s">
        <v>92</v>
      </c>
      <c r="O309" s="360" t="s">
        <v>30</v>
      </c>
      <c r="P309" s="371">
        <v>5</v>
      </c>
      <c r="Q309" s="371">
        <v>5</v>
      </c>
      <c r="R309" s="371">
        <v>5</v>
      </c>
      <c r="S309" s="371">
        <v>5</v>
      </c>
      <c r="T309" s="371">
        <v>5</v>
      </c>
      <c r="U309" s="361" t="s">
        <v>88</v>
      </c>
      <c r="V309" s="361" t="s">
        <v>88</v>
      </c>
      <c r="W309" s="361" t="s">
        <v>89</v>
      </c>
      <c r="X309" s="361" t="s">
        <v>89</v>
      </c>
      <c r="Y309" s="361"/>
      <c r="Z309" s="361"/>
      <c r="AA309" s="361"/>
      <c r="AB309" s="361"/>
      <c r="AC309" s="361"/>
    </row>
    <row r="310" spans="1:29" s="362" customFormat="1" ht="30" x14ac:dyDescent="0.25">
      <c r="A310" s="360">
        <v>296</v>
      </c>
      <c r="B310" s="360" t="s">
        <v>1584</v>
      </c>
      <c r="C310" s="360">
        <v>1282083</v>
      </c>
      <c r="D310" s="360" t="s">
        <v>640</v>
      </c>
      <c r="E310" s="375" t="s">
        <v>507</v>
      </c>
      <c r="F310" s="360">
        <v>2412</v>
      </c>
      <c r="G310" s="360" t="s">
        <v>83</v>
      </c>
      <c r="H310" s="360" t="s">
        <v>1380</v>
      </c>
      <c r="I310" s="375"/>
      <c r="J310" s="360"/>
      <c r="K310" s="360"/>
      <c r="L310" s="360" t="s">
        <v>508</v>
      </c>
      <c r="M310" s="360" t="s">
        <v>30</v>
      </c>
      <c r="N310" s="360" t="s">
        <v>26</v>
      </c>
      <c r="O310" s="360" t="s">
        <v>30</v>
      </c>
      <c r="P310" s="371">
        <v>4</v>
      </c>
      <c r="Q310" s="371">
        <v>4</v>
      </c>
      <c r="R310" s="371">
        <v>4</v>
      </c>
      <c r="S310" s="371">
        <v>5</v>
      </c>
      <c r="T310" s="371">
        <v>4</v>
      </c>
      <c r="U310" s="361" t="s">
        <v>88</v>
      </c>
      <c r="V310" s="361" t="s">
        <v>88</v>
      </c>
      <c r="W310" s="361" t="s">
        <v>88</v>
      </c>
      <c r="X310" s="361" t="s">
        <v>89</v>
      </c>
      <c r="Y310" s="361"/>
      <c r="Z310" s="361"/>
      <c r="AA310" s="361"/>
      <c r="AB310" s="361"/>
      <c r="AC310" s="361"/>
    </row>
    <row r="311" spans="1:29" s="362" customFormat="1" ht="30" x14ac:dyDescent="0.25">
      <c r="A311" s="360">
        <v>297</v>
      </c>
      <c r="B311" s="360" t="s">
        <v>1473</v>
      </c>
      <c r="C311" s="360">
        <v>1331847</v>
      </c>
      <c r="D311" s="360" t="s">
        <v>640</v>
      </c>
      <c r="E311" s="375" t="s">
        <v>1663</v>
      </c>
      <c r="F311" s="360">
        <v>19239</v>
      </c>
      <c r="G311" s="360" t="s">
        <v>83</v>
      </c>
      <c r="H311" s="360" t="s">
        <v>1380</v>
      </c>
      <c r="I311" s="375"/>
      <c r="J311" s="360" t="s">
        <v>1664</v>
      </c>
      <c r="K311" s="360"/>
      <c r="L311" s="360"/>
      <c r="M311" s="360" t="s">
        <v>34</v>
      </c>
      <c r="N311" s="360" t="s">
        <v>92</v>
      </c>
      <c r="O311" s="360" t="s">
        <v>34</v>
      </c>
      <c r="P311" s="371">
        <v>5</v>
      </c>
      <c r="Q311" s="371">
        <v>5</v>
      </c>
      <c r="R311" s="371">
        <v>5</v>
      </c>
      <c r="S311" s="371">
        <v>5</v>
      </c>
      <c r="T311" s="371">
        <v>5</v>
      </c>
      <c r="U311" s="361" t="s">
        <v>88</v>
      </c>
      <c r="V311" s="361" t="s">
        <v>88</v>
      </c>
      <c r="W311" s="361" t="s">
        <v>89</v>
      </c>
      <c r="X311" s="361" t="s">
        <v>89</v>
      </c>
      <c r="Y311" s="361"/>
      <c r="Z311" s="361"/>
      <c r="AA311" s="361"/>
      <c r="AB311" s="361"/>
      <c r="AC311" s="361"/>
    </row>
    <row r="312" spans="1:29" s="362" customFormat="1" ht="30" x14ac:dyDescent="0.25">
      <c r="A312" s="360">
        <v>298</v>
      </c>
      <c r="B312" s="360" t="s">
        <v>1473</v>
      </c>
      <c r="C312" s="360">
        <v>1331707</v>
      </c>
      <c r="D312" s="360" t="s">
        <v>640</v>
      </c>
      <c r="E312" s="375" t="s">
        <v>1665</v>
      </c>
      <c r="F312" s="360">
        <v>9938</v>
      </c>
      <c r="G312" s="360" t="s">
        <v>83</v>
      </c>
      <c r="H312" s="360" t="s">
        <v>1380</v>
      </c>
      <c r="I312" s="375"/>
      <c r="J312" s="360" t="s">
        <v>1666</v>
      </c>
      <c r="K312" s="360"/>
      <c r="L312" s="360" t="s">
        <v>1667</v>
      </c>
      <c r="M312" s="360" t="s">
        <v>30</v>
      </c>
      <c r="N312" s="360" t="s">
        <v>92</v>
      </c>
      <c r="O312" s="360" t="s">
        <v>30</v>
      </c>
      <c r="P312" s="371">
        <v>5</v>
      </c>
      <c r="Q312" s="371">
        <v>5</v>
      </c>
      <c r="R312" s="371">
        <v>5</v>
      </c>
      <c r="S312" s="371">
        <v>5</v>
      </c>
      <c r="T312" s="371">
        <v>5</v>
      </c>
      <c r="U312" s="361" t="s">
        <v>88</v>
      </c>
      <c r="V312" s="361" t="s">
        <v>89</v>
      </c>
      <c r="W312" s="361" t="s">
        <v>89</v>
      </c>
      <c r="X312" s="361" t="s">
        <v>89</v>
      </c>
      <c r="Y312" s="361"/>
      <c r="Z312" s="361"/>
      <c r="AA312" s="361"/>
      <c r="AB312" s="361"/>
      <c r="AC312" s="361"/>
    </row>
    <row r="313" spans="1:29" s="362" customFormat="1" ht="30" x14ac:dyDescent="0.25">
      <c r="A313" s="360">
        <v>299</v>
      </c>
      <c r="B313" s="360" t="s">
        <v>1473</v>
      </c>
      <c r="C313" s="360">
        <v>1331704</v>
      </c>
      <c r="D313" s="360" t="s">
        <v>640</v>
      </c>
      <c r="E313" s="375" t="s">
        <v>1668</v>
      </c>
      <c r="F313" s="360">
        <v>4713</v>
      </c>
      <c r="G313" s="360" t="s">
        <v>83</v>
      </c>
      <c r="H313" s="360" t="s">
        <v>1380</v>
      </c>
      <c r="I313" s="375" t="s">
        <v>1669</v>
      </c>
      <c r="J313" s="360" t="s">
        <v>1670</v>
      </c>
      <c r="K313" s="360"/>
      <c r="L313" s="360" t="s">
        <v>650</v>
      </c>
      <c r="M313" s="360" t="s">
        <v>34</v>
      </c>
      <c r="N313" s="360" t="s">
        <v>92</v>
      </c>
      <c r="O313" s="360" t="s">
        <v>34</v>
      </c>
      <c r="P313" s="371">
        <v>5</v>
      </c>
      <c r="Q313" s="371">
        <v>5</v>
      </c>
      <c r="R313" s="371">
        <v>5</v>
      </c>
      <c r="S313" s="371">
        <v>5</v>
      </c>
      <c r="T313" s="371">
        <v>5</v>
      </c>
      <c r="U313" s="361" t="s">
        <v>88</v>
      </c>
      <c r="V313" s="361" t="s">
        <v>89</v>
      </c>
      <c r="W313" s="361" t="s">
        <v>89</v>
      </c>
      <c r="X313" s="361" t="s">
        <v>89</v>
      </c>
      <c r="Y313" s="361"/>
      <c r="Z313" s="361"/>
      <c r="AA313" s="361"/>
      <c r="AB313" s="361"/>
      <c r="AC313" s="361"/>
    </row>
    <row r="314" spans="1:29" s="362" customFormat="1" ht="30" x14ac:dyDescent="0.25">
      <c r="A314" s="360">
        <v>300</v>
      </c>
      <c r="B314" s="360" t="s">
        <v>1671</v>
      </c>
      <c r="C314" s="360">
        <v>1331846</v>
      </c>
      <c r="D314" s="360" t="s">
        <v>640</v>
      </c>
      <c r="E314" s="375" t="s">
        <v>641</v>
      </c>
      <c r="F314" s="360">
        <v>1506</v>
      </c>
      <c r="G314" s="360" t="s">
        <v>83</v>
      </c>
      <c r="H314" s="360" t="s">
        <v>1380</v>
      </c>
      <c r="I314" s="375"/>
      <c r="J314" s="360"/>
      <c r="K314" s="360"/>
      <c r="L314" s="360" t="s">
        <v>642</v>
      </c>
      <c r="M314" s="360" t="s">
        <v>30</v>
      </c>
      <c r="N314" s="360" t="s">
        <v>92</v>
      </c>
      <c r="O314" s="360" t="s">
        <v>30</v>
      </c>
      <c r="P314" s="371">
        <v>5</v>
      </c>
      <c r="Q314" s="371">
        <v>5</v>
      </c>
      <c r="R314" s="371">
        <v>5</v>
      </c>
      <c r="S314" s="371">
        <v>5</v>
      </c>
      <c r="T314" s="371">
        <v>5</v>
      </c>
      <c r="U314" s="361" t="s">
        <v>88</v>
      </c>
      <c r="V314" s="361" t="s">
        <v>88</v>
      </c>
      <c r="W314" s="361" t="s">
        <v>88</v>
      </c>
      <c r="X314" s="361" t="s">
        <v>89</v>
      </c>
      <c r="Y314" s="361"/>
      <c r="Z314" s="361"/>
      <c r="AA314" s="361"/>
      <c r="AB314" s="361"/>
      <c r="AC314" s="361"/>
    </row>
    <row r="315" spans="1:29" s="362" customFormat="1" ht="45" x14ac:dyDescent="0.25">
      <c r="A315" s="360">
        <v>301</v>
      </c>
      <c r="B315" s="360" t="s">
        <v>1672</v>
      </c>
      <c r="C315" s="360">
        <v>1331778</v>
      </c>
      <c r="D315" s="360" t="s">
        <v>640</v>
      </c>
      <c r="E315" s="375" t="s">
        <v>1673</v>
      </c>
      <c r="F315" s="360">
        <v>19943</v>
      </c>
      <c r="G315" s="360" t="s">
        <v>83</v>
      </c>
      <c r="H315" s="360" t="s">
        <v>1380</v>
      </c>
      <c r="I315" s="375"/>
      <c r="J315" s="360"/>
      <c r="K315" s="360"/>
      <c r="L315" s="360"/>
      <c r="M315" s="360" t="s">
        <v>31</v>
      </c>
      <c r="N315" s="360" t="s">
        <v>92</v>
      </c>
      <c r="O315" s="360" t="s">
        <v>31</v>
      </c>
      <c r="P315" s="371">
        <v>4</v>
      </c>
      <c r="Q315" s="371">
        <v>5</v>
      </c>
      <c r="R315" s="371">
        <v>5</v>
      </c>
      <c r="S315" s="371">
        <v>5</v>
      </c>
      <c r="T315" s="371">
        <v>5</v>
      </c>
      <c r="U315" s="361" t="s">
        <v>88</v>
      </c>
      <c r="V315" s="361" t="s">
        <v>89</v>
      </c>
      <c r="W315" s="361" t="s">
        <v>89</v>
      </c>
      <c r="X315" s="361" t="s">
        <v>89</v>
      </c>
      <c r="Y315" s="361"/>
      <c r="Z315" s="361"/>
      <c r="AA315" s="361"/>
      <c r="AB315" s="361"/>
      <c r="AC315" s="361"/>
    </row>
    <row r="316" spans="1:29" s="362" customFormat="1" ht="390" x14ac:dyDescent="0.25">
      <c r="A316" s="360">
        <v>302</v>
      </c>
      <c r="B316" s="360" t="s">
        <v>1672</v>
      </c>
      <c r="C316" s="360">
        <v>1331851</v>
      </c>
      <c r="D316" s="360" t="s">
        <v>640</v>
      </c>
      <c r="E316" s="375" t="s">
        <v>466</v>
      </c>
      <c r="F316" s="360">
        <v>670</v>
      </c>
      <c r="G316" s="360" t="s">
        <v>83</v>
      </c>
      <c r="H316" s="360" t="s">
        <v>1380</v>
      </c>
      <c r="I316" s="375" t="s">
        <v>467</v>
      </c>
      <c r="J316" s="360"/>
      <c r="K316" s="360"/>
      <c r="L316" s="360" t="s">
        <v>468</v>
      </c>
      <c r="M316" s="360" t="s">
        <v>30</v>
      </c>
      <c r="N316" s="360" t="s">
        <v>92</v>
      </c>
      <c r="O316" s="360" t="s">
        <v>30</v>
      </c>
      <c r="P316" s="371">
        <v>5</v>
      </c>
      <c r="Q316" s="371">
        <v>5</v>
      </c>
      <c r="R316" s="371">
        <v>5</v>
      </c>
      <c r="S316" s="371">
        <v>5</v>
      </c>
      <c r="T316" s="371">
        <v>5</v>
      </c>
      <c r="U316" s="361" t="s">
        <v>88</v>
      </c>
      <c r="V316" s="361" t="s">
        <v>89</v>
      </c>
      <c r="W316" s="361" t="s">
        <v>89</v>
      </c>
      <c r="X316" s="361" t="s">
        <v>89</v>
      </c>
      <c r="Y316" s="361"/>
      <c r="Z316" s="361"/>
      <c r="AA316" s="361"/>
      <c r="AB316" s="361"/>
      <c r="AC316" s="361"/>
    </row>
    <row r="317" spans="1:29" s="362" customFormat="1" ht="45" x14ac:dyDescent="0.25">
      <c r="A317" s="360">
        <v>303</v>
      </c>
      <c r="B317" s="360" t="s">
        <v>1674</v>
      </c>
      <c r="C317" s="360">
        <v>1331828</v>
      </c>
      <c r="D317" s="360" t="s">
        <v>640</v>
      </c>
      <c r="E317" s="375" t="s">
        <v>322</v>
      </c>
      <c r="F317" s="360">
        <v>7072</v>
      </c>
      <c r="G317" s="360" t="s">
        <v>83</v>
      </c>
      <c r="H317" s="360" t="s">
        <v>1380</v>
      </c>
      <c r="I317" s="375" t="s">
        <v>323</v>
      </c>
      <c r="J317" s="360"/>
      <c r="K317" s="360"/>
      <c r="L317" s="360" t="s">
        <v>324</v>
      </c>
      <c r="M317" s="360" t="s">
        <v>31</v>
      </c>
      <c r="N317" s="360" t="s">
        <v>26</v>
      </c>
      <c r="O317" s="360" t="s">
        <v>31</v>
      </c>
      <c r="P317" s="371">
        <v>4</v>
      </c>
      <c r="Q317" s="371">
        <v>4</v>
      </c>
      <c r="R317" s="371">
        <v>5</v>
      </c>
      <c r="S317" s="371">
        <v>5</v>
      </c>
      <c r="T317" s="371">
        <v>5</v>
      </c>
      <c r="U317" s="361" t="s">
        <v>88</v>
      </c>
      <c r="V317" s="361" t="s">
        <v>89</v>
      </c>
      <c r="W317" s="361" t="s">
        <v>89</v>
      </c>
      <c r="X317" s="361" t="s">
        <v>89</v>
      </c>
      <c r="Y317" s="361"/>
      <c r="Z317" s="361"/>
      <c r="AA317" s="361"/>
      <c r="AB317" s="361"/>
      <c r="AC317" s="361"/>
    </row>
    <row r="318" spans="1:29" s="362" customFormat="1" ht="105" x14ac:dyDescent="0.25">
      <c r="A318" s="360">
        <v>304</v>
      </c>
      <c r="B318" s="360" t="s">
        <v>1675</v>
      </c>
      <c r="C318" s="360">
        <v>1331774</v>
      </c>
      <c r="D318" s="360" t="s">
        <v>640</v>
      </c>
      <c r="E318" s="375" t="s">
        <v>432</v>
      </c>
      <c r="F318" s="360">
        <v>935</v>
      </c>
      <c r="G318" s="360" t="s">
        <v>83</v>
      </c>
      <c r="H318" s="360" t="s">
        <v>1380</v>
      </c>
      <c r="I318" s="375" t="s">
        <v>433</v>
      </c>
      <c r="J318" s="360" t="s">
        <v>434</v>
      </c>
      <c r="K318" s="360"/>
      <c r="L318" s="360" t="s">
        <v>1589</v>
      </c>
      <c r="M318" s="360" t="s">
        <v>30</v>
      </c>
      <c r="N318" s="360" t="s">
        <v>92</v>
      </c>
      <c r="O318" s="360" t="s">
        <v>30</v>
      </c>
      <c r="P318" s="371">
        <v>5</v>
      </c>
      <c r="Q318" s="371">
        <v>5</v>
      </c>
      <c r="R318" s="371">
        <v>5</v>
      </c>
      <c r="S318" s="371">
        <v>5</v>
      </c>
      <c r="T318" s="371">
        <v>5</v>
      </c>
      <c r="U318" s="361" t="s">
        <v>88</v>
      </c>
      <c r="V318" s="361" t="s">
        <v>88</v>
      </c>
      <c r="W318" s="361" t="s">
        <v>88</v>
      </c>
      <c r="X318" s="361" t="s">
        <v>89</v>
      </c>
      <c r="Y318" s="361"/>
      <c r="Z318" s="361"/>
      <c r="AA318" s="361"/>
      <c r="AB318" s="361"/>
      <c r="AC318" s="361"/>
    </row>
    <row r="319" spans="1:29" s="362" customFormat="1" ht="45" x14ac:dyDescent="0.25">
      <c r="A319" s="360">
        <v>305</v>
      </c>
      <c r="B319" s="360" t="s">
        <v>1445</v>
      </c>
      <c r="C319" s="360">
        <v>1331708</v>
      </c>
      <c r="D319" s="360" t="s">
        <v>640</v>
      </c>
      <c r="E319" s="375" t="s">
        <v>1676</v>
      </c>
      <c r="F319" s="360">
        <v>10338</v>
      </c>
      <c r="G319" s="360" t="s">
        <v>83</v>
      </c>
      <c r="H319" s="360" t="s">
        <v>1380</v>
      </c>
      <c r="I319" s="375"/>
      <c r="J319" s="360" t="s">
        <v>1677</v>
      </c>
      <c r="K319" s="360"/>
      <c r="L319" s="360" t="s">
        <v>1667</v>
      </c>
      <c r="M319" s="360" t="s">
        <v>31</v>
      </c>
      <c r="N319" s="360" t="s">
        <v>92</v>
      </c>
      <c r="O319" s="360" t="s">
        <v>31</v>
      </c>
      <c r="P319" s="371">
        <v>5</v>
      </c>
      <c r="Q319" s="371">
        <v>5</v>
      </c>
      <c r="R319" s="371">
        <v>5</v>
      </c>
      <c r="S319" s="371">
        <v>5</v>
      </c>
      <c r="T319" s="371">
        <v>5</v>
      </c>
      <c r="U319" s="361" t="s">
        <v>88</v>
      </c>
      <c r="V319" s="361" t="s">
        <v>89</v>
      </c>
      <c r="W319" s="361" t="s">
        <v>89</v>
      </c>
      <c r="X319" s="361" t="s">
        <v>89</v>
      </c>
      <c r="Y319" s="361"/>
      <c r="Z319" s="361"/>
      <c r="AA319" s="361"/>
      <c r="AB319" s="361"/>
      <c r="AC319" s="361"/>
    </row>
    <row r="320" spans="1:29" s="362" customFormat="1" ht="375" x14ac:dyDescent="0.25">
      <c r="A320" s="360">
        <v>306</v>
      </c>
      <c r="B320" s="360" t="s">
        <v>1675</v>
      </c>
      <c r="C320" s="360">
        <v>1331773</v>
      </c>
      <c r="D320" s="360" t="s">
        <v>640</v>
      </c>
      <c r="E320" s="375" t="s">
        <v>647</v>
      </c>
      <c r="F320" s="360">
        <v>4709</v>
      </c>
      <c r="G320" s="360" t="s">
        <v>83</v>
      </c>
      <c r="H320" s="360" t="s">
        <v>1380</v>
      </c>
      <c r="I320" s="375" t="s">
        <v>648</v>
      </c>
      <c r="J320" s="360" t="s">
        <v>649</v>
      </c>
      <c r="K320" s="360"/>
      <c r="L320" s="360" t="s">
        <v>650</v>
      </c>
      <c r="M320" s="360" t="s">
        <v>31</v>
      </c>
      <c r="N320" s="360" t="s">
        <v>92</v>
      </c>
      <c r="O320" s="360" t="s">
        <v>31</v>
      </c>
      <c r="P320" s="371">
        <v>4</v>
      </c>
      <c r="Q320" s="371">
        <v>4</v>
      </c>
      <c r="R320" s="371">
        <v>4</v>
      </c>
      <c r="S320" s="371">
        <v>4</v>
      </c>
      <c r="T320" s="371">
        <v>4</v>
      </c>
      <c r="U320" s="361" t="s">
        <v>88</v>
      </c>
      <c r="V320" s="361" t="s">
        <v>89</v>
      </c>
      <c r="W320" s="361" t="s">
        <v>89</v>
      </c>
      <c r="X320" s="361" t="s">
        <v>89</v>
      </c>
      <c r="Y320" s="361"/>
      <c r="Z320" s="361"/>
      <c r="AA320" s="361"/>
      <c r="AB320" s="361"/>
      <c r="AC320" s="361"/>
    </row>
    <row r="321" spans="1:29" s="362" customFormat="1" ht="120" x14ac:dyDescent="0.25">
      <c r="A321" s="360">
        <v>307</v>
      </c>
      <c r="B321" s="360" t="s">
        <v>1678</v>
      </c>
      <c r="C321" s="360">
        <v>1269670</v>
      </c>
      <c r="D321" s="360" t="s">
        <v>640</v>
      </c>
      <c r="E321" s="375" t="s">
        <v>155</v>
      </c>
      <c r="F321" s="360">
        <v>772</v>
      </c>
      <c r="G321" s="360" t="s">
        <v>83</v>
      </c>
      <c r="H321" s="360" t="s">
        <v>1380</v>
      </c>
      <c r="I321" s="375" t="s">
        <v>156</v>
      </c>
      <c r="J321" s="360" t="s">
        <v>157</v>
      </c>
      <c r="K321" s="360" t="s">
        <v>158</v>
      </c>
      <c r="L321" s="360" t="s">
        <v>1421</v>
      </c>
      <c r="M321" s="360" t="s">
        <v>31</v>
      </c>
      <c r="N321" s="360" t="s">
        <v>26</v>
      </c>
      <c r="O321" s="360" t="s">
        <v>31</v>
      </c>
      <c r="P321" s="371">
        <v>5</v>
      </c>
      <c r="Q321" s="371">
        <v>5</v>
      </c>
      <c r="R321" s="371">
        <v>5</v>
      </c>
      <c r="S321" s="371">
        <v>5</v>
      </c>
      <c r="T321" s="371">
        <v>5</v>
      </c>
      <c r="U321" s="361" t="s">
        <v>88</v>
      </c>
      <c r="V321" s="361" t="s">
        <v>89</v>
      </c>
      <c r="W321" s="361" t="s">
        <v>89</v>
      </c>
      <c r="X321" s="361" t="s">
        <v>89</v>
      </c>
      <c r="Y321" s="361"/>
      <c r="Z321" s="361"/>
      <c r="AA321" s="361"/>
      <c r="AB321" s="361"/>
      <c r="AC321" s="361"/>
    </row>
    <row r="322" spans="1:29" s="362" customFormat="1" ht="45" x14ac:dyDescent="0.25">
      <c r="A322" s="360">
        <v>308</v>
      </c>
      <c r="B322" s="360" t="s">
        <v>1438</v>
      </c>
      <c r="C322" s="360">
        <v>1331848</v>
      </c>
      <c r="D322" s="360" t="s">
        <v>640</v>
      </c>
      <c r="E322" s="375" t="s">
        <v>651</v>
      </c>
      <c r="F322" s="360">
        <v>17662</v>
      </c>
      <c r="G322" s="360" t="s">
        <v>83</v>
      </c>
      <c r="H322" s="360" t="s">
        <v>1380</v>
      </c>
      <c r="I322" s="375"/>
      <c r="J322" s="360"/>
      <c r="K322" s="360"/>
      <c r="L322" s="360"/>
      <c r="M322" s="360" t="s">
        <v>31</v>
      </c>
      <c r="N322" s="360" t="s">
        <v>92</v>
      </c>
      <c r="O322" s="360" t="s">
        <v>31</v>
      </c>
      <c r="P322" s="371">
        <v>5</v>
      </c>
      <c r="Q322" s="371">
        <v>5</v>
      </c>
      <c r="R322" s="371">
        <v>5</v>
      </c>
      <c r="S322" s="371">
        <v>5</v>
      </c>
      <c r="T322" s="371">
        <v>5</v>
      </c>
      <c r="U322" s="361" t="s">
        <v>88</v>
      </c>
      <c r="V322" s="361" t="s">
        <v>89</v>
      </c>
      <c r="W322" s="361" t="s">
        <v>89</v>
      </c>
      <c r="X322" s="361" t="s">
        <v>89</v>
      </c>
      <c r="Y322" s="361"/>
      <c r="Z322" s="361"/>
      <c r="AA322" s="361"/>
      <c r="AB322" s="361"/>
      <c r="AC322" s="361"/>
    </row>
    <row r="323" spans="1:29" s="362" customFormat="1" ht="30" x14ac:dyDescent="0.25">
      <c r="A323" s="360">
        <v>309</v>
      </c>
      <c r="B323" s="360" t="s">
        <v>1438</v>
      </c>
      <c r="C323" s="360">
        <v>1331849</v>
      </c>
      <c r="D323" s="360" t="s">
        <v>640</v>
      </c>
      <c r="E323" s="375" t="s">
        <v>646</v>
      </c>
      <c r="F323" s="360">
        <v>4721</v>
      </c>
      <c r="G323" s="360" t="s">
        <v>83</v>
      </c>
      <c r="H323" s="360" t="s">
        <v>1380</v>
      </c>
      <c r="I323" s="375"/>
      <c r="J323" s="360"/>
      <c r="K323" s="360"/>
      <c r="L323" s="360" t="s">
        <v>645</v>
      </c>
      <c r="M323" s="360" t="s">
        <v>34</v>
      </c>
      <c r="N323" s="360" t="s">
        <v>92</v>
      </c>
      <c r="O323" s="360" t="s">
        <v>34</v>
      </c>
      <c r="P323" s="371">
        <v>4</v>
      </c>
      <c r="Q323" s="371">
        <v>5</v>
      </c>
      <c r="R323" s="371">
        <v>4</v>
      </c>
      <c r="S323" s="371">
        <v>5</v>
      </c>
      <c r="T323" s="371">
        <v>4</v>
      </c>
      <c r="U323" s="361" t="s">
        <v>88</v>
      </c>
      <c r="V323" s="361" t="s">
        <v>88</v>
      </c>
      <c r="W323" s="361" t="s">
        <v>89</v>
      </c>
      <c r="X323" s="361" t="s">
        <v>89</v>
      </c>
      <c r="Y323" s="361"/>
      <c r="Z323" s="361"/>
      <c r="AA323" s="361"/>
      <c r="AB323" s="361"/>
      <c r="AC323" s="361"/>
    </row>
    <row r="324" spans="1:29" s="362" customFormat="1" ht="30" x14ac:dyDescent="0.25">
      <c r="A324" s="360">
        <v>310</v>
      </c>
      <c r="B324" s="360" t="s">
        <v>1438</v>
      </c>
      <c r="C324" s="360">
        <v>1331850</v>
      </c>
      <c r="D324" s="360" t="s">
        <v>640</v>
      </c>
      <c r="E324" s="375" t="s">
        <v>643</v>
      </c>
      <c r="F324" s="360">
        <v>917</v>
      </c>
      <c r="G324" s="360" t="s">
        <v>83</v>
      </c>
      <c r="H324" s="360" t="s">
        <v>1380</v>
      </c>
      <c r="I324" s="375"/>
      <c r="J324" s="360" t="s">
        <v>644</v>
      </c>
      <c r="K324" s="360"/>
      <c r="L324" s="360" t="s">
        <v>645</v>
      </c>
      <c r="M324" s="360" t="s">
        <v>30</v>
      </c>
      <c r="N324" s="360" t="s">
        <v>92</v>
      </c>
      <c r="O324" s="360" t="s">
        <v>30</v>
      </c>
      <c r="P324" s="371">
        <v>4</v>
      </c>
      <c r="Q324" s="371">
        <v>5</v>
      </c>
      <c r="R324" s="371">
        <v>4</v>
      </c>
      <c r="S324" s="371">
        <v>5</v>
      </c>
      <c r="T324" s="371">
        <v>4</v>
      </c>
      <c r="U324" s="361" t="s">
        <v>88</v>
      </c>
      <c r="V324" s="361" t="s">
        <v>88</v>
      </c>
      <c r="W324" s="361" t="s">
        <v>89</v>
      </c>
      <c r="X324" s="361" t="s">
        <v>89</v>
      </c>
      <c r="Y324" s="361"/>
      <c r="Z324" s="361"/>
      <c r="AA324" s="361"/>
      <c r="AB324" s="361"/>
      <c r="AC324" s="361"/>
    </row>
    <row r="325" spans="1:29" s="362" customFormat="1" ht="120" x14ac:dyDescent="0.25">
      <c r="A325" s="360">
        <v>311</v>
      </c>
      <c r="B325" s="360" t="s">
        <v>1588</v>
      </c>
      <c r="C325" s="360">
        <v>1331706</v>
      </c>
      <c r="D325" s="360" t="s">
        <v>640</v>
      </c>
      <c r="E325" s="375" t="s">
        <v>1679</v>
      </c>
      <c r="F325" s="360">
        <v>1504</v>
      </c>
      <c r="G325" s="360" t="s">
        <v>83</v>
      </c>
      <c r="H325" s="360" t="s">
        <v>1380</v>
      </c>
      <c r="I325" s="375" t="s">
        <v>1680</v>
      </c>
      <c r="J325" s="360" t="s">
        <v>1681</v>
      </c>
      <c r="K325" s="360"/>
      <c r="L325" s="360" t="s">
        <v>1682</v>
      </c>
      <c r="M325" s="360" t="s">
        <v>30</v>
      </c>
      <c r="N325" s="360" t="s">
        <v>92</v>
      </c>
      <c r="O325" s="360" t="s">
        <v>30</v>
      </c>
      <c r="P325" s="371">
        <v>5</v>
      </c>
      <c r="Q325" s="371">
        <v>5</v>
      </c>
      <c r="R325" s="371">
        <v>5</v>
      </c>
      <c r="S325" s="371">
        <v>5</v>
      </c>
      <c r="T325" s="371">
        <v>5</v>
      </c>
      <c r="U325" s="361" t="s">
        <v>88</v>
      </c>
      <c r="V325" s="361" t="s">
        <v>89</v>
      </c>
      <c r="W325" s="361" t="s">
        <v>89</v>
      </c>
      <c r="X325" s="361" t="s">
        <v>89</v>
      </c>
      <c r="Y325" s="361"/>
      <c r="Z325" s="361"/>
      <c r="AA325" s="361"/>
      <c r="AB325" s="361"/>
      <c r="AC325" s="361"/>
    </row>
    <row r="326" spans="1:29" s="362" customFormat="1" ht="75" x14ac:dyDescent="0.25">
      <c r="A326" s="360">
        <v>312</v>
      </c>
      <c r="B326" s="360" t="s">
        <v>1674</v>
      </c>
      <c r="C326" s="360">
        <v>1255665</v>
      </c>
      <c r="D326" s="360" t="s">
        <v>655</v>
      </c>
      <c r="E326" s="375" t="s">
        <v>1683</v>
      </c>
      <c r="F326" s="360">
        <v>10398198</v>
      </c>
      <c r="G326" s="360" t="s">
        <v>100</v>
      </c>
      <c r="H326" s="360" t="s">
        <v>1533</v>
      </c>
      <c r="I326" s="375"/>
      <c r="J326" s="360"/>
      <c r="K326" s="360"/>
      <c r="L326" s="360"/>
      <c r="M326" s="360"/>
      <c r="N326" s="360"/>
      <c r="O326" s="360"/>
      <c r="P326" s="371">
        <v>5</v>
      </c>
      <c r="Q326" s="371">
        <v>5</v>
      </c>
      <c r="R326" s="371">
        <v>5</v>
      </c>
      <c r="S326" s="371">
        <v>5</v>
      </c>
      <c r="T326" s="371">
        <v>5</v>
      </c>
      <c r="U326" s="361" t="s">
        <v>89</v>
      </c>
      <c r="V326" s="361" t="s">
        <v>88</v>
      </c>
      <c r="W326" s="361" t="s">
        <v>89</v>
      </c>
      <c r="X326" s="361" t="s">
        <v>88</v>
      </c>
      <c r="Y326" s="361"/>
      <c r="Z326" s="361"/>
      <c r="AA326" s="361"/>
      <c r="AB326" s="361"/>
      <c r="AC326" s="361"/>
    </row>
    <row r="327" spans="1:29" s="362" customFormat="1" ht="75" x14ac:dyDescent="0.25">
      <c r="A327" s="360">
        <v>313</v>
      </c>
      <c r="B327" s="360" t="s">
        <v>1674</v>
      </c>
      <c r="C327" s="360">
        <v>1255985</v>
      </c>
      <c r="D327" s="360" t="s">
        <v>655</v>
      </c>
      <c r="E327" s="375"/>
      <c r="F327" s="360">
        <v>2300000055</v>
      </c>
      <c r="G327" s="360" t="s">
        <v>83</v>
      </c>
      <c r="H327" s="360" t="s">
        <v>1533</v>
      </c>
      <c r="I327" s="375"/>
      <c r="J327" s="360"/>
      <c r="K327" s="360"/>
      <c r="L327" s="360"/>
      <c r="M327" s="360"/>
      <c r="N327" s="360"/>
      <c r="O327" s="360"/>
      <c r="P327" s="371"/>
      <c r="Q327" s="371"/>
      <c r="R327" s="371"/>
      <c r="S327" s="371"/>
      <c r="T327" s="371"/>
      <c r="U327" s="361"/>
      <c r="V327" s="361"/>
      <c r="W327" s="361"/>
      <c r="X327" s="361"/>
      <c r="Y327" s="361"/>
      <c r="Z327" s="361"/>
      <c r="AA327" s="361"/>
      <c r="AB327" s="361"/>
      <c r="AC327" s="361"/>
    </row>
    <row r="328" spans="1:29" s="362" customFormat="1" ht="94.5" x14ac:dyDescent="0.25">
      <c r="A328" s="360">
        <v>314</v>
      </c>
      <c r="B328" s="360" t="s">
        <v>1684</v>
      </c>
      <c r="C328" s="360">
        <v>1259680</v>
      </c>
      <c r="D328" s="360" t="s">
        <v>655</v>
      </c>
      <c r="E328" s="375" t="s">
        <v>1685</v>
      </c>
      <c r="F328" s="360">
        <v>10410049</v>
      </c>
      <c r="G328" s="360" t="s">
        <v>100</v>
      </c>
      <c r="H328" s="360" t="s">
        <v>1380</v>
      </c>
      <c r="I328" s="375"/>
      <c r="J328" s="360"/>
      <c r="K328" s="360"/>
      <c r="L328" s="360"/>
      <c r="M328" s="360" t="s">
        <v>34</v>
      </c>
      <c r="N328" s="360" t="s">
        <v>92</v>
      </c>
      <c r="O328" s="360" t="s">
        <v>34</v>
      </c>
      <c r="P328" s="371">
        <v>5</v>
      </c>
      <c r="Q328" s="371">
        <v>3</v>
      </c>
      <c r="R328" s="371">
        <v>5</v>
      </c>
      <c r="S328" s="371">
        <v>5</v>
      </c>
      <c r="T328" s="371">
        <v>1</v>
      </c>
      <c r="U328" s="361"/>
      <c r="V328" s="361"/>
      <c r="W328" s="361"/>
      <c r="X328" s="361"/>
      <c r="Y328" s="361" t="s">
        <v>1686</v>
      </c>
      <c r="Z328" s="361"/>
      <c r="AA328" s="361"/>
      <c r="AB328" s="361"/>
      <c r="AC328" s="361"/>
    </row>
    <row r="329" spans="1:29" s="362" customFormat="1" ht="75" x14ac:dyDescent="0.25">
      <c r="A329" s="360">
        <v>315</v>
      </c>
      <c r="B329" s="360" t="s">
        <v>1684</v>
      </c>
      <c r="C329" s="360">
        <v>1259526</v>
      </c>
      <c r="D329" s="360" t="s">
        <v>655</v>
      </c>
      <c r="E329" s="375" t="s">
        <v>1687</v>
      </c>
      <c r="F329" s="360">
        <v>10408822</v>
      </c>
      <c r="G329" s="360" t="s">
        <v>100</v>
      </c>
      <c r="H329" s="360" t="s">
        <v>1380</v>
      </c>
      <c r="I329" s="375"/>
      <c r="J329" s="360"/>
      <c r="K329" s="360"/>
      <c r="L329" s="360"/>
      <c r="M329" s="360"/>
      <c r="N329" s="360"/>
      <c r="O329" s="360"/>
      <c r="P329" s="371">
        <v>5</v>
      </c>
      <c r="Q329" s="371">
        <v>5</v>
      </c>
      <c r="R329" s="371">
        <v>5</v>
      </c>
      <c r="S329" s="371">
        <v>5</v>
      </c>
      <c r="T329" s="371">
        <v>5</v>
      </c>
      <c r="U329" s="361" t="s">
        <v>88</v>
      </c>
      <c r="V329" s="361" t="s">
        <v>88</v>
      </c>
      <c r="W329" s="361" t="s">
        <v>89</v>
      </c>
      <c r="X329" s="361" t="s">
        <v>89</v>
      </c>
      <c r="Y329" s="361"/>
      <c r="Z329" s="361"/>
      <c r="AA329" s="361"/>
      <c r="AB329" s="361"/>
      <c r="AC329" s="361"/>
    </row>
    <row r="330" spans="1:29" s="362" customFormat="1" ht="75" x14ac:dyDescent="0.25">
      <c r="A330" s="360">
        <v>316</v>
      </c>
      <c r="B330" s="360" t="s">
        <v>1688</v>
      </c>
      <c r="C330" s="360">
        <v>1265989</v>
      </c>
      <c r="D330" s="360" t="s">
        <v>655</v>
      </c>
      <c r="E330" s="375" t="s">
        <v>1689</v>
      </c>
      <c r="F330" s="360">
        <v>10409604</v>
      </c>
      <c r="G330" s="360" t="s">
        <v>100</v>
      </c>
      <c r="H330" s="360" t="s">
        <v>1533</v>
      </c>
      <c r="I330" s="375"/>
      <c r="J330" s="360"/>
      <c r="K330" s="360"/>
      <c r="L330" s="360"/>
      <c r="M330" s="360" t="s">
        <v>30</v>
      </c>
      <c r="N330" s="360" t="s">
        <v>92</v>
      </c>
      <c r="O330" s="360" t="s">
        <v>30</v>
      </c>
      <c r="P330" s="371">
        <v>5</v>
      </c>
      <c r="Q330" s="371">
        <v>4</v>
      </c>
      <c r="R330" s="371">
        <v>5</v>
      </c>
      <c r="S330" s="371">
        <v>5</v>
      </c>
      <c r="T330" s="371">
        <v>4</v>
      </c>
      <c r="U330" s="361" t="s">
        <v>88</v>
      </c>
      <c r="V330" s="361" t="s">
        <v>88</v>
      </c>
      <c r="W330" s="361" t="s">
        <v>89</v>
      </c>
      <c r="X330" s="361" t="s">
        <v>89</v>
      </c>
      <c r="Y330" s="361"/>
      <c r="Z330" s="361"/>
      <c r="AA330" s="361"/>
      <c r="AB330" s="361"/>
      <c r="AC330" s="361"/>
    </row>
    <row r="331" spans="1:29" s="362" customFormat="1" ht="75" x14ac:dyDescent="0.25">
      <c r="A331" s="360">
        <v>317</v>
      </c>
      <c r="B331" s="360" t="s">
        <v>1690</v>
      </c>
      <c r="C331" s="360">
        <v>1268860</v>
      </c>
      <c r="D331" s="360" t="s">
        <v>655</v>
      </c>
      <c r="E331" s="375" t="s">
        <v>1691</v>
      </c>
      <c r="F331" s="360">
        <v>10397992</v>
      </c>
      <c r="G331" s="360" t="s">
        <v>100</v>
      </c>
      <c r="H331" s="360" t="s">
        <v>1380</v>
      </c>
      <c r="I331" s="375"/>
      <c r="J331" s="360"/>
      <c r="K331" s="360"/>
      <c r="L331" s="360"/>
      <c r="M331" s="360" t="s">
        <v>30</v>
      </c>
      <c r="N331" s="360" t="s">
        <v>92</v>
      </c>
      <c r="O331" s="360" t="s">
        <v>30</v>
      </c>
      <c r="P331" s="371">
        <v>4</v>
      </c>
      <c r="Q331" s="371">
        <v>4</v>
      </c>
      <c r="R331" s="371">
        <v>4</v>
      </c>
      <c r="S331" s="371">
        <v>4</v>
      </c>
      <c r="T331" s="371">
        <v>4</v>
      </c>
      <c r="U331" s="361" t="s">
        <v>88</v>
      </c>
      <c r="V331" s="361" t="s">
        <v>88</v>
      </c>
      <c r="W331" s="361" t="s">
        <v>89</v>
      </c>
      <c r="X331" s="361" t="s">
        <v>88</v>
      </c>
      <c r="Y331" s="361"/>
      <c r="Z331" s="361"/>
      <c r="AA331" s="361"/>
      <c r="AB331" s="361"/>
      <c r="AC331" s="361"/>
    </row>
    <row r="332" spans="1:29" s="362" customFormat="1" ht="75" x14ac:dyDescent="0.25">
      <c r="A332" s="360">
        <v>318</v>
      </c>
      <c r="B332" s="360" t="s">
        <v>1692</v>
      </c>
      <c r="C332" s="360">
        <v>1341284</v>
      </c>
      <c r="D332" s="360" t="s">
        <v>655</v>
      </c>
      <c r="E332" s="375" t="s">
        <v>1693</v>
      </c>
      <c r="F332" s="360">
        <v>10386850</v>
      </c>
      <c r="G332" s="360" t="s">
        <v>100</v>
      </c>
      <c r="H332" s="360" t="s">
        <v>1533</v>
      </c>
      <c r="I332" s="375"/>
      <c r="J332" s="360"/>
      <c r="K332" s="360"/>
      <c r="L332" s="360"/>
      <c r="M332" s="360"/>
      <c r="N332" s="360"/>
      <c r="O332" s="360"/>
      <c r="P332" s="371">
        <v>5</v>
      </c>
      <c r="Q332" s="371">
        <v>5</v>
      </c>
      <c r="R332" s="371">
        <v>5</v>
      </c>
      <c r="S332" s="371">
        <v>5</v>
      </c>
      <c r="T332" s="371">
        <v>5</v>
      </c>
      <c r="U332" s="361"/>
      <c r="V332" s="361"/>
      <c r="W332" s="361"/>
      <c r="X332" s="361"/>
      <c r="Y332" s="361"/>
      <c r="Z332" s="361"/>
      <c r="AA332" s="361"/>
      <c r="AB332" s="361"/>
      <c r="AC332" s="361"/>
    </row>
    <row r="333" spans="1:29" s="362" customFormat="1" ht="75" x14ac:dyDescent="0.25">
      <c r="A333" s="360">
        <v>319</v>
      </c>
      <c r="B333" s="360" t="s">
        <v>1692</v>
      </c>
      <c r="C333" s="360">
        <v>1340821</v>
      </c>
      <c r="D333" s="360" t="s">
        <v>655</v>
      </c>
      <c r="E333" s="375" t="s">
        <v>1694</v>
      </c>
      <c r="F333" s="360">
        <v>10302547</v>
      </c>
      <c r="G333" s="360" t="s">
        <v>100</v>
      </c>
      <c r="H333" s="360" t="s">
        <v>1533</v>
      </c>
      <c r="I333" s="375"/>
      <c r="J333" s="360"/>
      <c r="K333" s="360"/>
      <c r="L333" s="360"/>
      <c r="M333" s="360"/>
      <c r="N333" s="360"/>
      <c r="O333" s="360"/>
      <c r="P333" s="371">
        <v>3</v>
      </c>
      <c r="Q333" s="371">
        <v>3</v>
      </c>
      <c r="R333" s="371">
        <v>3</v>
      </c>
      <c r="S333" s="371">
        <v>2</v>
      </c>
      <c r="T333" s="371">
        <v>2</v>
      </c>
      <c r="U333" s="361"/>
      <c r="V333" s="361"/>
      <c r="W333" s="361"/>
      <c r="X333" s="361"/>
      <c r="Y333" s="361"/>
      <c r="Z333" s="361"/>
      <c r="AA333" s="361"/>
      <c r="AB333" s="361"/>
      <c r="AC333" s="361"/>
    </row>
    <row r="334" spans="1:29" s="362" customFormat="1" ht="75" x14ac:dyDescent="0.25">
      <c r="A334" s="360">
        <v>320</v>
      </c>
      <c r="B334" s="360" t="s">
        <v>1526</v>
      </c>
      <c r="C334" s="360">
        <v>1335017</v>
      </c>
      <c r="D334" s="360" t="s">
        <v>655</v>
      </c>
      <c r="E334" s="375" t="s">
        <v>1695</v>
      </c>
      <c r="F334" s="360">
        <v>10412082</v>
      </c>
      <c r="G334" s="360" t="s">
        <v>100</v>
      </c>
      <c r="H334" s="360" t="s">
        <v>1533</v>
      </c>
      <c r="I334" s="375"/>
      <c r="J334" s="360"/>
      <c r="K334" s="360"/>
      <c r="L334" s="360"/>
      <c r="M334" s="360"/>
      <c r="N334" s="360"/>
      <c r="O334" s="360"/>
      <c r="P334" s="371"/>
      <c r="Q334" s="371"/>
      <c r="R334" s="371"/>
      <c r="S334" s="371"/>
      <c r="T334" s="371"/>
      <c r="U334" s="361"/>
      <c r="V334" s="361"/>
      <c r="W334" s="361"/>
      <c r="X334" s="361"/>
      <c r="Y334" s="361"/>
      <c r="Z334" s="361"/>
      <c r="AA334" s="361"/>
      <c r="AB334" s="361"/>
      <c r="AC334" s="361"/>
    </row>
    <row r="335" spans="1:29" s="362" customFormat="1" ht="75" x14ac:dyDescent="0.25">
      <c r="A335" s="360">
        <v>321</v>
      </c>
      <c r="B335" s="360" t="s">
        <v>1573</v>
      </c>
      <c r="C335" s="360">
        <v>1334673</v>
      </c>
      <c r="D335" s="360" t="s">
        <v>655</v>
      </c>
      <c r="E335" s="375" t="s">
        <v>1696</v>
      </c>
      <c r="F335" s="360">
        <v>10388299</v>
      </c>
      <c r="G335" s="360" t="s">
        <v>100</v>
      </c>
      <c r="H335" s="360" t="s">
        <v>1533</v>
      </c>
      <c r="I335" s="375"/>
      <c r="J335" s="360"/>
      <c r="K335" s="360"/>
      <c r="L335" s="360"/>
      <c r="M335" s="360" t="s">
        <v>33</v>
      </c>
      <c r="N335" s="360" t="s">
        <v>92</v>
      </c>
      <c r="O335" s="360" t="s">
        <v>33</v>
      </c>
      <c r="P335" s="371">
        <v>5</v>
      </c>
      <c r="Q335" s="371">
        <v>5</v>
      </c>
      <c r="R335" s="371">
        <v>5</v>
      </c>
      <c r="S335" s="371">
        <v>5</v>
      </c>
      <c r="T335" s="371">
        <v>5</v>
      </c>
      <c r="U335" s="361" t="s">
        <v>88</v>
      </c>
      <c r="V335" s="361" t="s">
        <v>88</v>
      </c>
      <c r="W335" s="361" t="s">
        <v>89</v>
      </c>
      <c r="X335" s="361" t="s">
        <v>89</v>
      </c>
      <c r="Y335" s="361"/>
      <c r="Z335" s="361"/>
      <c r="AA335" s="361"/>
      <c r="AB335" s="361"/>
      <c r="AC335" s="361"/>
    </row>
    <row r="336" spans="1:29" s="362" customFormat="1" ht="75" x14ac:dyDescent="0.25">
      <c r="A336" s="360">
        <v>322</v>
      </c>
      <c r="B336" s="360" t="s">
        <v>1697</v>
      </c>
      <c r="C336" s="360">
        <v>1333289</v>
      </c>
      <c r="D336" s="360" t="s">
        <v>655</v>
      </c>
      <c r="E336" s="375" t="s">
        <v>1698</v>
      </c>
      <c r="F336" s="360">
        <v>21413</v>
      </c>
      <c r="G336" s="360" t="s">
        <v>83</v>
      </c>
      <c r="H336" s="360" t="s">
        <v>1380</v>
      </c>
      <c r="I336" s="375"/>
      <c r="J336" s="360" t="s">
        <v>1699</v>
      </c>
      <c r="K336" s="360" t="s">
        <v>1700</v>
      </c>
      <c r="L336" s="360" t="s">
        <v>1701</v>
      </c>
      <c r="M336" s="360" t="s">
        <v>33</v>
      </c>
      <c r="N336" s="360" t="s">
        <v>92</v>
      </c>
      <c r="O336" s="360" t="s">
        <v>33</v>
      </c>
      <c r="P336" s="371">
        <v>5</v>
      </c>
      <c r="Q336" s="371">
        <v>5</v>
      </c>
      <c r="R336" s="371">
        <v>5</v>
      </c>
      <c r="S336" s="371">
        <v>5</v>
      </c>
      <c r="T336" s="371">
        <v>5</v>
      </c>
      <c r="U336" s="361" t="s">
        <v>88</v>
      </c>
      <c r="V336" s="361" t="s">
        <v>89</v>
      </c>
      <c r="W336" s="361" t="s">
        <v>89</v>
      </c>
      <c r="X336" s="361" t="s">
        <v>89</v>
      </c>
      <c r="Y336" s="361"/>
      <c r="Z336" s="361"/>
      <c r="AA336" s="361"/>
      <c r="AB336" s="361"/>
      <c r="AC336" s="361"/>
    </row>
    <row r="337" spans="1:29" s="362" customFormat="1" ht="75" x14ac:dyDescent="0.25">
      <c r="A337" s="360">
        <v>323</v>
      </c>
      <c r="B337" s="360" t="s">
        <v>1473</v>
      </c>
      <c r="C337" s="360">
        <v>1332129</v>
      </c>
      <c r="D337" s="360" t="s">
        <v>655</v>
      </c>
      <c r="E337" s="375"/>
      <c r="F337" s="360">
        <v>2300000055</v>
      </c>
      <c r="G337" s="360" t="s">
        <v>83</v>
      </c>
      <c r="H337" s="360" t="s">
        <v>1533</v>
      </c>
      <c r="I337" s="375"/>
      <c r="J337" s="360"/>
      <c r="K337" s="360"/>
      <c r="L337" s="360"/>
      <c r="M337" s="360"/>
      <c r="N337" s="360"/>
      <c r="O337" s="360"/>
      <c r="P337" s="371"/>
      <c r="Q337" s="371"/>
      <c r="R337" s="371"/>
      <c r="S337" s="371"/>
      <c r="T337" s="371"/>
      <c r="U337" s="361"/>
      <c r="V337" s="361"/>
      <c r="W337" s="361"/>
      <c r="X337" s="361"/>
      <c r="Y337" s="361"/>
      <c r="Z337" s="361"/>
      <c r="AA337" s="361"/>
      <c r="AB337" s="361"/>
      <c r="AC337" s="361"/>
    </row>
    <row r="338" spans="1:29" s="362" customFormat="1" ht="75" x14ac:dyDescent="0.25">
      <c r="A338" s="360">
        <v>324</v>
      </c>
      <c r="B338" s="360" t="s">
        <v>1702</v>
      </c>
      <c r="C338" s="360">
        <v>1248077</v>
      </c>
      <c r="D338" s="360" t="s">
        <v>655</v>
      </c>
      <c r="E338" s="375" t="s">
        <v>1703</v>
      </c>
      <c r="F338" s="360">
        <v>10409421</v>
      </c>
      <c r="G338" s="360" t="s">
        <v>100</v>
      </c>
      <c r="H338" s="360" t="s">
        <v>1380</v>
      </c>
      <c r="I338" s="375"/>
      <c r="J338" s="360"/>
      <c r="K338" s="360"/>
      <c r="L338" s="360"/>
      <c r="M338" s="360"/>
      <c r="N338" s="360"/>
      <c r="O338" s="360"/>
      <c r="P338" s="371">
        <v>5</v>
      </c>
      <c r="Q338" s="371">
        <v>5</v>
      </c>
      <c r="R338" s="371">
        <v>5</v>
      </c>
      <c r="S338" s="371">
        <v>5</v>
      </c>
      <c r="T338" s="371">
        <v>5</v>
      </c>
      <c r="U338" s="361" t="s">
        <v>88</v>
      </c>
      <c r="V338" s="361" t="s">
        <v>88</v>
      </c>
      <c r="W338" s="361" t="s">
        <v>89</v>
      </c>
      <c r="X338" s="361" t="s">
        <v>88</v>
      </c>
      <c r="Y338" s="361"/>
      <c r="Z338" s="361"/>
      <c r="AA338" s="361"/>
      <c r="AB338" s="361"/>
      <c r="AC338" s="361"/>
    </row>
    <row r="339" spans="1:29" s="362" customFormat="1" ht="75" x14ac:dyDescent="0.25">
      <c r="A339" s="360">
        <v>325</v>
      </c>
      <c r="B339" s="360" t="s">
        <v>1704</v>
      </c>
      <c r="C339" s="360">
        <v>1312593</v>
      </c>
      <c r="D339" s="360" t="s">
        <v>655</v>
      </c>
      <c r="E339" s="375" t="s">
        <v>1705</v>
      </c>
      <c r="F339" s="360">
        <v>10434825</v>
      </c>
      <c r="G339" s="360" t="s">
        <v>100</v>
      </c>
      <c r="H339" s="360" t="s">
        <v>1533</v>
      </c>
      <c r="I339" s="375"/>
      <c r="J339" s="360"/>
      <c r="K339" s="360"/>
      <c r="L339" s="360"/>
      <c r="M339" s="360" t="s">
        <v>31</v>
      </c>
      <c r="N339" s="360" t="s">
        <v>92</v>
      </c>
      <c r="O339" s="360" t="s">
        <v>31</v>
      </c>
      <c r="P339" s="371">
        <v>5</v>
      </c>
      <c r="Q339" s="371">
        <v>5</v>
      </c>
      <c r="R339" s="371">
        <v>5</v>
      </c>
      <c r="S339" s="371">
        <v>5</v>
      </c>
      <c r="T339" s="371">
        <v>5</v>
      </c>
      <c r="U339" s="361" t="s">
        <v>88</v>
      </c>
      <c r="V339" s="361" t="s">
        <v>89</v>
      </c>
      <c r="W339" s="361" t="s">
        <v>89</v>
      </c>
      <c r="X339" s="361" t="s">
        <v>89</v>
      </c>
      <c r="Y339" s="361"/>
      <c r="Z339" s="361"/>
      <c r="AA339" s="361"/>
      <c r="AB339" s="361"/>
      <c r="AC339" s="361"/>
    </row>
    <row r="340" spans="1:29" s="362" customFormat="1" ht="75" x14ac:dyDescent="0.25">
      <c r="A340" s="360">
        <v>326</v>
      </c>
      <c r="B340" s="360" t="s">
        <v>1445</v>
      </c>
      <c r="C340" s="360">
        <v>1307188</v>
      </c>
      <c r="D340" s="360" t="s">
        <v>655</v>
      </c>
      <c r="E340" s="375" t="s">
        <v>1706</v>
      </c>
      <c r="F340" s="360">
        <v>10551291</v>
      </c>
      <c r="G340" s="360" t="s">
        <v>100</v>
      </c>
      <c r="H340" s="360" t="s">
        <v>1533</v>
      </c>
      <c r="I340" s="375"/>
      <c r="J340" s="360"/>
      <c r="K340" s="360" t="s">
        <v>1707</v>
      </c>
      <c r="L340" s="360"/>
      <c r="M340" s="360" t="s">
        <v>30</v>
      </c>
      <c r="N340" s="360" t="s">
        <v>92</v>
      </c>
      <c r="O340" s="360" t="s">
        <v>30</v>
      </c>
      <c r="P340" s="371"/>
      <c r="Q340" s="371">
        <v>5</v>
      </c>
      <c r="R340" s="371">
        <v>5</v>
      </c>
      <c r="S340" s="371">
        <v>5</v>
      </c>
      <c r="T340" s="371">
        <v>5</v>
      </c>
      <c r="U340" s="361"/>
      <c r="V340" s="361" t="s">
        <v>89</v>
      </c>
      <c r="W340" s="361" t="s">
        <v>89</v>
      </c>
      <c r="X340" s="361" t="s">
        <v>89</v>
      </c>
      <c r="Y340" s="361"/>
      <c r="Z340" s="361"/>
      <c r="AA340" s="361"/>
      <c r="AB340" s="361"/>
      <c r="AC340" s="361"/>
    </row>
    <row r="341" spans="1:29" s="362" customFormat="1" ht="75" x14ac:dyDescent="0.25">
      <c r="A341" s="360">
        <v>327</v>
      </c>
      <c r="B341" s="360" t="s">
        <v>1471</v>
      </c>
      <c r="C341" s="360">
        <v>1333283</v>
      </c>
      <c r="D341" s="360" t="s">
        <v>655</v>
      </c>
      <c r="E341" s="375" t="s">
        <v>1708</v>
      </c>
      <c r="F341" s="360">
        <v>1890</v>
      </c>
      <c r="G341" s="360" t="s">
        <v>83</v>
      </c>
      <c r="H341" s="360" t="s">
        <v>1380</v>
      </c>
      <c r="I341" s="375"/>
      <c r="J341" s="360"/>
      <c r="K341" s="360"/>
      <c r="L341" s="360"/>
      <c r="M341" s="360" t="s">
        <v>33</v>
      </c>
      <c r="N341" s="360" t="s">
        <v>92</v>
      </c>
      <c r="O341" s="360" t="s">
        <v>33</v>
      </c>
      <c r="P341" s="371">
        <v>5</v>
      </c>
      <c r="Q341" s="371">
        <v>4</v>
      </c>
      <c r="R341" s="371">
        <v>5</v>
      </c>
      <c r="S341" s="371">
        <v>5</v>
      </c>
      <c r="T341" s="371">
        <v>5</v>
      </c>
      <c r="U341" s="361" t="s">
        <v>88</v>
      </c>
      <c r="V341" s="361" t="s">
        <v>89</v>
      </c>
      <c r="W341" s="361" t="s">
        <v>89</v>
      </c>
      <c r="X341" s="361" t="s">
        <v>89</v>
      </c>
      <c r="Y341" s="361"/>
      <c r="Z341" s="361"/>
      <c r="AA341" s="361"/>
      <c r="AB341" s="361"/>
      <c r="AC341" s="361"/>
    </row>
    <row r="342" spans="1:29" s="362" customFormat="1" ht="75" x14ac:dyDescent="0.25">
      <c r="A342" s="360">
        <v>328</v>
      </c>
      <c r="B342" s="360" t="s">
        <v>1585</v>
      </c>
      <c r="C342" s="360">
        <v>1303812</v>
      </c>
      <c r="D342" s="360" t="s">
        <v>655</v>
      </c>
      <c r="E342" s="375" t="s">
        <v>1709</v>
      </c>
      <c r="F342" s="360">
        <v>10203503</v>
      </c>
      <c r="G342" s="360" t="s">
        <v>100</v>
      </c>
      <c r="H342" s="360" t="s">
        <v>1533</v>
      </c>
      <c r="I342" s="375"/>
      <c r="J342" s="360"/>
      <c r="K342" s="360"/>
      <c r="L342" s="360"/>
      <c r="M342" s="360" t="s">
        <v>30</v>
      </c>
      <c r="N342" s="360" t="s">
        <v>92</v>
      </c>
      <c r="O342" s="360" t="s">
        <v>30</v>
      </c>
      <c r="P342" s="371">
        <v>4</v>
      </c>
      <c r="Q342" s="371">
        <v>4</v>
      </c>
      <c r="R342" s="371">
        <v>5</v>
      </c>
      <c r="S342" s="371">
        <v>5</v>
      </c>
      <c r="T342" s="371">
        <v>5</v>
      </c>
      <c r="U342" s="361"/>
      <c r="V342" s="361"/>
      <c r="W342" s="361"/>
      <c r="X342" s="361"/>
      <c r="Y342" s="361"/>
      <c r="Z342" s="361"/>
      <c r="AA342" s="361"/>
      <c r="AB342" s="361"/>
      <c r="AC342" s="361"/>
    </row>
    <row r="343" spans="1:29" s="362" customFormat="1" ht="75" x14ac:dyDescent="0.25">
      <c r="A343" s="360">
        <v>329</v>
      </c>
      <c r="B343" s="360" t="s">
        <v>1585</v>
      </c>
      <c r="C343" s="360">
        <v>1303770</v>
      </c>
      <c r="D343" s="360" t="s">
        <v>655</v>
      </c>
      <c r="E343" s="375" t="s">
        <v>1710</v>
      </c>
      <c r="F343" s="360">
        <v>10411288</v>
      </c>
      <c r="G343" s="360" t="s">
        <v>100</v>
      </c>
      <c r="H343" s="360" t="s">
        <v>1533</v>
      </c>
      <c r="I343" s="375"/>
      <c r="J343" s="360"/>
      <c r="K343" s="360"/>
      <c r="L343" s="360"/>
      <c r="M343" s="360" t="s">
        <v>30</v>
      </c>
      <c r="N343" s="360" t="s">
        <v>92</v>
      </c>
      <c r="O343" s="360" t="s">
        <v>30</v>
      </c>
      <c r="P343" s="371">
        <v>5</v>
      </c>
      <c r="Q343" s="371">
        <v>5</v>
      </c>
      <c r="R343" s="371">
        <v>5</v>
      </c>
      <c r="S343" s="371">
        <v>5</v>
      </c>
      <c r="T343" s="371">
        <v>5</v>
      </c>
      <c r="U343" s="361" t="s">
        <v>88</v>
      </c>
      <c r="V343" s="361" t="s">
        <v>88</v>
      </c>
      <c r="W343" s="361" t="s">
        <v>89</v>
      </c>
      <c r="X343" s="361" t="s">
        <v>89</v>
      </c>
      <c r="Y343" s="361"/>
      <c r="Z343" s="361"/>
      <c r="AA343" s="361"/>
      <c r="AB343" s="361"/>
      <c r="AC343" s="361"/>
    </row>
    <row r="344" spans="1:29" s="362" customFormat="1" ht="75" x14ac:dyDescent="0.25">
      <c r="A344" s="360">
        <v>330</v>
      </c>
      <c r="B344" s="360" t="s">
        <v>1419</v>
      </c>
      <c r="C344" s="360">
        <v>1306583</v>
      </c>
      <c r="D344" s="360" t="s">
        <v>655</v>
      </c>
      <c r="E344" s="375" t="s">
        <v>1711</v>
      </c>
      <c r="F344" s="360">
        <v>10411661</v>
      </c>
      <c r="G344" s="360" t="s">
        <v>100</v>
      </c>
      <c r="H344" s="360" t="s">
        <v>1533</v>
      </c>
      <c r="I344" s="375"/>
      <c r="J344" s="360"/>
      <c r="K344" s="360"/>
      <c r="L344" s="360"/>
      <c r="M344" s="360" t="s">
        <v>32</v>
      </c>
      <c r="N344" s="360" t="s">
        <v>26</v>
      </c>
      <c r="O344" s="360" t="s">
        <v>32</v>
      </c>
      <c r="P344" s="371">
        <v>2</v>
      </c>
      <c r="Q344" s="371">
        <v>3</v>
      </c>
      <c r="R344" s="371">
        <v>4</v>
      </c>
      <c r="S344" s="371">
        <v>4</v>
      </c>
      <c r="T344" s="371">
        <v>5</v>
      </c>
      <c r="U344" s="361"/>
      <c r="V344" s="361"/>
      <c r="W344" s="361"/>
      <c r="X344" s="361"/>
      <c r="Y344" s="361"/>
      <c r="Z344" s="361"/>
      <c r="AA344" s="361"/>
      <c r="AB344" s="361"/>
      <c r="AC344" s="361"/>
    </row>
    <row r="345" spans="1:29" s="362" customFormat="1" ht="75" x14ac:dyDescent="0.25">
      <c r="A345" s="360">
        <v>331</v>
      </c>
      <c r="B345" s="360" t="s">
        <v>1606</v>
      </c>
      <c r="C345" s="360">
        <v>1315389</v>
      </c>
      <c r="D345" s="360" t="s">
        <v>655</v>
      </c>
      <c r="E345" s="375"/>
      <c r="F345" s="360">
        <v>2300000055</v>
      </c>
      <c r="G345" s="360" t="s">
        <v>83</v>
      </c>
      <c r="H345" s="360" t="s">
        <v>1533</v>
      </c>
      <c r="I345" s="375"/>
      <c r="J345" s="360"/>
      <c r="K345" s="360"/>
      <c r="L345" s="360"/>
      <c r="M345" s="360"/>
      <c r="N345" s="360"/>
      <c r="O345" s="360"/>
      <c r="P345" s="371"/>
      <c r="Q345" s="371"/>
      <c r="R345" s="371"/>
      <c r="S345" s="371"/>
      <c r="T345" s="371"/>
      <c r="U345" s="361"/>
      <c r="V345" s="361"/>
      <c r="W345" s="361"/>
      <c r="X345" s="361"/>
      <c r="Y345" s="361"/>
      <c r="Z345" s="361"/>
      <c r="AA345" s="361"/>
      <c r="AB345" s="361"/>
      <c r="AC345" s="361"/>
    </row>
    <row r="346" spans="1:29" s="362" customFormat="1" ht="75" x14ac:dyDescent="0.25">
      <c r="A346" s="360">
        <v>332</v>
      </c>
      <c r="B346" s="360" t="s">
        <v>1608</v>
      </c>
      <c r="C346" s="360">
        <v>1316757</v>
      </c>
      <c r="D346" s="360" t="s">
        <v>655</v>
      </c>
      <c r="E346" s="375" t="s">
        <v>1712</v>
      </c>
      <c r="F346" s="360">
        <v>10411428</v>
      </c>
      <c r="G346" s="360" t="s">
        <v>100</v>
      </c>
      <c r="H346" s="360" t="s">
        <v>1380</v>
      </c>
      <c r="I346" s="375"/>
      <c r="J346" s="360"/>
      <c r="K346" s="360"/>
      <c r="L346" s="360"/>
      <c r="M346" s="360"/>
      <c r="N346" s="360"/>
      <c r="O346" s="360"/>
      <c r="P346" s="371"/>
      <c r="Q346" s="371"/>
      <c r="R346" s="371"/>
      <c r="S346" s="371"/>
      <c r="T346" s="371"/>
      <c r="U346" s="361"/>
      <c r="V346" s="361"/>
      <c r="W346" s="361"/>
      <c r="X346" s="361"/>
      <c r="Y346" s="361"/>
      <c r="Z346" s="361"/>
      <c r="AA346" s="361"/>
      <c r="AB346" s="361"/>
      <c r="AC346" s="361"/>
    </row>
    <row r="347" spans="1:29" s="362" customFormat="1" ht="75" x14ac:dyDescent="0.25">
      <c r="A347" s="360">
        <v>333</v>
      </c>
      <c r="B347" s="360" t="s">
        <v>1394</v>
      </c>
      <c r="C347" s="360">
        <v>1327598</v>
      </c>
      <c r="D347" s="360" t="s">
        <v>655</v>
      </c>
      <c r="E347" s="375"/>
      <c r="F347" s="360">
        <v>2300000055</v>
      </c>
      <c r="G347" s="360" t="s">
        <v>83</v>
      </c>
      <c r="H347" s="360" t="s">
        <v>1533</v>
      </c>
      <c r="I347" s="375"/>
      <c r="J347" s="360"/>
      <c r="K347" s="360"/>
      <c r="L347" s="360"/>
      <c r="M347" s="360"/>
      <c r="N347" s="360"/>
      <c r="O347" s="360"/>
      <c r="P347" s="371"/>
      <c r="Q347" s="371"/>
      <c r="R347" s="371"/>
      <c r="S347" s="371"/>
      <c r="T347" s="371"/>
      <c r="U347" s="361"/>
      <c r="V347" s="361"/>
      <c r="W347" s="361"/>
      <c r="X347" s="361"/>
      <c r="Y347" s="361"/>
      <c r="Z347" s="361"/>
      <c r="AA347" s="361"/>
      <c r="AB347" s="361"/>
      <c r="AC347" s="361"/>
    </row>
    <row r="348" spans="1:29" s="362" customFormat="1" ht="75" x14ac:dyDescent="0.25">
      <c r="A348" s="360">
        <v>334</v>
      </c>
      <c r="B348" s="360" t="s">
        <v>1419</v>
      </c>
      <c r="C348" s="360">
        <v>1306512</v>
      </c>
      <c r="D348" s="360" t="s">
        <v>655</v>
      </c>
      <c r="E348" s="375" t="s">
        <v>658</v>
      </c>
      <c r="F348" s="360">
        <v>2244</v>
      </c>
      <c r="G348" s="360" t="s">
        <v>83</v>
      </c>
      <c r="H348" s="360" t="s">
        <v>1380</v>
      </c>
      <c r="I348" s="375"/>
      <c r="J348" s="360" t="s">
        <v>659</v>
      </c>
      <c r="K348" s="360"/>
      <c r="L348" s="360" t="s">
        <v>660</v>
      </c>
      <c r="M348" s="360"/>
      <c r="N348" s="360"/>
      <c r="O348" s="360"/>
      <c r="P348" s="371"/>
      <c r="Q348" s="371"/>
      <c r="R348" s="371"/>
      <c r="S348" s="371"/>
      <c r="T348" s="371"/>
      <c r="U348" s="361"/>
      <c r="V348" s="361"/>
      <c r="W348" s="361"/>
      <c r="X348" s="361"/>
      <c r="Y348" s="361"/>
      <c r="Z348" s="361"/>
      <c r="AA348" s="361"/>
      <c r="AB348" s="361"/>
      <c r="AC348" s="361"/>
    </row>
    <row r="349" spans="1:29" s="362" customFormat="1" ht="75" x14ac:dyDescent="0.25">
      <c r="A349" s="360">
        <v>335</v>
      </c>
      <c r="B349" s="360" t="s">
        <v>1713</v>
      </c>
      <c r="C349" s="360">
        <v>1333285</v>
      </c>
      <c r="D349" s="360" t="s">
        <v>655</v>
      </c>
      <c r="E349" s="375" t="s">
        <v>1714</v>
      </c>
      <c r="F349" s="360">
        <v>18525</v>
      </c>
      <c r="G349" s="360" t="s">
        <v>83</v>
      </c>
      <c r="H349" s="360" t="s">
        <v>1380</v>
      </c>
      <c r="I349" s="375"/>
      <c r="J349" s="360">
        <v>89220777765</v>
      </c>
      <c r="K349" s="360"/>
      <c r="L349" s="360"/>
      <c r="M349" s="360" t="s">
        <v>33</v>
      </c>
      <c r="N349" s="360" t="s">
        <v>92</v>
      </c>
      <c r="O349" s="360" t="s">
        <v>33</v>
      </c>
      <c r="P349" s="371">
        <v>5</v>
      </c>
      <c r="Q349" s="371">
        <v>5</v>
      </c>
      <c r="R349" s="371">
        <v>5</v>
      </c>
      <c r="S349" s="371">
        <v>5</v>
      </c>
      <c r="T349" s="371">
        <v>5</v>
      </c>
      <c r="U349" s="361" t="s">
        <v>88</v>
      </c>
      <c r="V349" s="361" t="s">
        <v>89</v>
      </c>
      <c r="W349" s="361" t="s">
        <v>89</v>
      </c>
      <c r="X349" s="361" t="s">
        <v>89</v>
      </c>
      <c r="Y349" s="361"/>
      <c r="Z349" s="361"/>
      <c r="AA349" s="361"/>
      <c r="AB349" s="361"/>
      <c r="AC349" s="361"/>
    </row>
    <row r="350" spans="1:29" s="362" customFormat="1" ht="195" x14ac:dyDescent="0.25">
      <c r="A350" s="360">
        <v>336</v>
      </c>
      <c r="B350" s="360" t="s">
        <v>1715</v>
      </c>
      <c r="C350" s="360">
        <v>1306437</v>
      </c>
      <c r="D350" s="360" t="s">
        <v>655</v>
      </c>
      <c r="E350" s="375" t="s">
        <v>400</v>
      </c>
      <c r="F350" s="360">
        <v>1729</v>
      </c>
      <c r="G350" s="360" t="s">
        <v>83</v>
      </c>
      <c r="H350" s="360" t="s">
        <v>1380</v>
      </c>
      <c r="I350" s="375" t="s">
        <v>401</v>
      </c>
      <c r="J350" s="360" t="s">
        <v>402</v>
      </c>
      <c r="K350" s="360"/>
      <c r="L350" s="360" t="s">
        <v>403</v>
      </c>
      <c r="M350" s="360" t="s">
        <v>33</v>
      </c>
      <c r="N350" s="360" t="s">
        <v>92</v>
      </c>
      <c r="O350" s="360" t="s">
        <v>33</v>
      </c>
      <c r="P350" s="371">
        <v>5</v>
      </c>
      <c r="Q350" s="371">
        <v>5</v>
      </c>
      <c r="R350" s="371">
        <v>5</v>
      </c>
      <c r="S350" s="371">
        <v>5</v>
      </c>
      <c r="T350" s="371">
        <v>5</v>
      </c>
      <c r="U350" s="361" t="s">
        <v>88</v>
      </c>
      <c r="V350" s="361" t="s">
        <v>89</v>
      </c>
      <c r="W350" s="361" t="s">
        <v>89</v>
      </c>
      <c r="X350" s="361" t="s">
        <v>89</v>
      </c>
      <c r="Y350" s="361"/>
      <c r="Z350" s="361"/>
      <c r="AA350" s="361"/>
      <c r="AB350" s="361"/>
      <c r="AC350" s="361"/>
    </row>
    <row r="351" spans="1:29" s="362" customFormat="1" ht="75" x14ac:dyDescent="0.25">
      <c r="A351" s="360">
        <v>337</v>
      </c>
      <c r="B351" s="360" t="s">
        <v>1570</v>
      </c>
      <c r="C351" s="360">
        <v>1333958</v>
      </c>
      <c r="D351" s="360" t="s">
        <v>655</v>
      </c>
      <c r="E351" s="375" t="s">
        <v>1716</v>
      </c>
      <c r="F351" s="360">
        <v>17944</v>
      </c>
      <c r="G351" s="360" t="s">
        <v>83</v>
      </c>
      <c r="H351" s="360" t="s">
        <v>1538</v>
      </c>
      <c r="I351" s="375"/>
      <c r="J351" s="360"/>
      <c r="K351" s="360"/>
      <c r="L351" s="360" t="s">
        <v>1717</v>
      </c>
      <c r="M351" s="360" t="s">
        <v>33</v>
      </c>
      <c r="N351" s="360" t="s">
        <v>92</v>
      </c>
      <c r="O351" s="360" t="s">
        <v>33</v>
      </c>
      <c r="P351" s="371">
        <v>4</v>
      </c>
      <c r="Q351" s="371">
        <v>5</v>
      </c>
      <c r="R351" s="371">
        <v>5</v>
      </c>
      <c r="S351" s="371">
        <v>5</v>
      </c>
      <c r="T351" s="371">
        <v>5</v>
      </c>
      <c r="U351" s="361" t="s">
        <v>88</v>
      </c>
      <c r="V351" s="361" t="s">
        <v>89</v>
      </c>
      <c r="W351" s="361" t="s">
        <v>89</v>
      </c>
      <c r="X351" s="361" t="s">
        <v>89</v>
      </c>
      <c r="Y351" s="361"/>
      <c r="Z351" s="361"/>
      <c r="AA351" s="361"/>
      <c r="AB351" s="361"/>
      <c r="AC351" s="361"/>
    </row>
    <row r="352" spans="1:29" s="362" customFormat="1" ht="75" x14ac:dyDescent="0.25">
      <c r="A352" s="360">
        <v>338</v>
      </c>
      <c r="B352" s="360" t="s">
        <v>1491</v>
      </c>
      <c r="C352" s="360">
        <v>1333287</v>
      </c>
      <c r="D352" s="360" t="s">
        <v>655</v>
      </c>
      <c r="E352" s="375" t="s">
        <v>1718</v>
      </c>
      <c r="F352" s="360">
        <v>13714</v>
      </c>
      <c r="G352" s="360" t="s">
        <v>83</v>
      </c>
      <c r="H352" s="360" t="s">
        <v>1380</v>
      </c>
      <c r="I352" s="375" t="s">
        <v>1719</v>
      </c>
      <c r="J352" s="360" t="s">
        <v>1720</v>
      </c>
      <c r="K352" s="360"/>
      <c r="L352" s="360" t="s">
        <v>1721</v>
      </c>
      <c r="M352" s="360"/>
      <c r="N352" s="360"/>
      <c r="O352" s="360"/>
      <c r="P352" s="371">
        <v>5</v>
      </c>
      <c r="Q352" s="371">
        <v>5</v>
      </c>
      <c r="R352" s="371">
        <v>5</v>
      </c>
      <c r="S352" s="371">
        <v>5</v>
      </c>
      <c r="T352" s="371">
        <v>5</v>
      </c>
      <c r="U352" s="361" t="s">
        <v>88</v>
      </c>
      <c r="V352" s="361" t="s">
        <v>88</v>
      </c>
      <c r="W352" s="361" t="s">
        <v>88</v>
      </c>
      <c r="X352" s="361" t="s">
        <v>89</v>
      </c>
      <c r="Y352" s="361"/>
      <c r="Z352" s="361"/>
      <c r="AA352" s="361"/>
      <c r="AB352" s="361"/>
      <c r="AC352" s="361"/>
    </row>
    <row r="353" spans="1:29" s="362" customFormat="1" ht="75" x14ac:dyDescent="0.25">
      <c r="A353" s="360">
        <v>339</v>
      </c>
      <c r="B353" s="360" t="s">
        <v>1591</v>
      </c>
      <c r="C353" s="360">
        <v>1308506</v>
      </c>
      <c r="D353" s="360" t="s">
        <v>655</v>
      </c>
      <c r="E353" s="375" t="s">
        <v>167</v>
      </c>
      <c r="F353" s="360">
        <v>400</v>
      </c>
      <c r="G353" s="360" t="s">
        <v>83</v>
      </c>
      <c r="H353" s="360" t="s">
        <v>1572</v>
      </c>
      <c r="I353" s="375"/>
      <c r="J353" s="360" t="s">
        <v>168</v>
      </c>
      <c r="K353" s="360"/>
      <c r="L353" s="360" t="s">
        <v>169</v>
      </c>
      <c r="M353" s="360" t="s">
        <v>30</v>
      </c>
      <c r="N353" s="360" t="s">
        <v>26</v>
      </c>
      <c r="O353" s="360" t="s">
        <v>30</v>
      </c>
      <c r="P353" s="371">
        <v>5</v>
      </c>
      <c r="Q353" s="371">
        <v>5</v>
      </c>
      <c r="R353" s="371">
        <v>5</v>
      </c>
      <c r="S353" s="371">
        <v>5</v>
      </c>
      <c r="T353" s="371">
        <v>5</v>
      </c>
      <c r="U353" s="361" t="s">
        <v>88</v>
      </c>
      <c r="V353" s="361" t="s">
        <v>89</v>
      </c>
      <c r="W353" s="361" t="s">
        <v>89</v>
      </c>
      <c r="X353" s="361" t="s">
        <v>89</v>
      </c>
      <c r="Y353" s="361"/>
      <c r="Z353" s="361"/>
      <c r="AA353" s="361"/>
      <c r="AB353" s="361"/>
      <c r="AC353" s="361"/>
    </row>
    <row r="354" spans="1:29" s="362" customFormat="1" ht="75" x14ac:dyDescent="0.25">
      <c r="A354" s="360">
        <v>340</v>
      </c>
      <c r="B354" s="360" t="s">
        <v>1423</v>
      </c>
      <c r="C354" s="360">
        <v>1306540</v>
      </c>
      <c r="D354" s="360" t="s">
        <v>655</v>
      </c>
      <c r="E354" s="375" t="s">
        <v>1722</v>
      </c>
      <c r="F354" s="360">
        <v>10409384</v>
      </c>
      <c r="G354" s="360" t="s">
        <v>100</v>
      </c>
      <c r="H354" s="360" t="s">
        <v>1533</v>
      </c>
      <c r="I354" s="375"/>
      <c r="J354" s="360"/>
      <c r="K354" s="360"/>
      <c r="L354" s="360"/>
      <c r="M354" s="360"/>
      <c r="N354" s="360"/>
      <c r="O354" s="360"/>
      <c r="P354" s="371">
        <v>4</v>
      </c>
      <c r="Q354" s="371">
        <v>3</v>
      </c>
      <c r="R354" s="371">
        <v>4</v>
      </c>
      <c r="S354" s="371">
        <v>5</v>
      </c>
      <c r="T354" s="371">
        <v>5</v>
      </c>
      <c r="U354" s="361"/>
      <c r="V354" s="361"/>
      <c r="W354" s="361"/>
      <c r="X354" s="361"/>
      <c r="Y354" s="361" t="s">
        <v>1723</v>
      </c>
      <c r="Z354" s="361"/>
      <c r="AA354" s="361"/>
      <c r="AB354" s="361"/>
      <c r="AC354" s="361"/>
    </row>
    <row r="355" spans="1:29" s="362" customFormat="1" ht="75" x14ac:dyDescent="0.25">
      <c r="A355" s="360">
        <v>341</v>
      </c>
      <c r="B355" s="360" t="s">
        <v>1438</v>
      </c>
      <c r="C355" s="360">
        <v>1307851</v>
      </c>
      <c r="D355" s="360" t="s">
        <v>655</v>
      </c>
      <c r="E355" s="375" t="s">
        <v>1724</v>
      </c>
      <c r="F355" s="360">
        <v>10363601</v>
      </c>
      <c r="G355" s="360" t="s">
        <v>100</v>
      </c>
      <c r="H355" s="360" t="s">
        <v>1533</v>
      </c>
      <c r="I355" s="375"/>
      <c r="J355" s="360"/>
      <c r="K355" s="360"/>
      <c r="L355" s="360"/>
      <c r="M355" s="360" t="s">
        <v>30</v>
      </c>
      <c r="N355" s="360" t="s">
        <v>92</v>
      </c>
      <c r="O355" s="360" t="s">
        <v>30</v>
      </c>
      <c r="P355" s="371">
        <v>2</v>
      </c>
      <c r="Q355" s="371">
        <v>2</v>
      </c>
      <c r="R355" s="371"/>
      <c r="S355" s="371">
        <v>5</v>
      </c>
      <c r="T355" s="371">
        <v>3</v>
      </c>
      <c r="U355" s="361" t="s">
        <v>89</v>
      </c>
      <c r="V355" s="361" t="s">
        <v>88</v>
      </c>
      <c r="W355" s="361" t="s">
        <v>89</v>
      </c>
      <c r="X355" s="361" t="s">
        <v>89</v>
      </c>
      <c r="Y355" s="361"/>
      <c r="Z355" s="361"/>
      <c r="AA355" s="361"/>
      <c r="AB355" s="361"/>
      <c r="AC355" s="361"/>
    </row>
    <row r="356" spans="1:29" s="362" customFormat="1" ht="75" x14ac:dyDescent="0.25">
      <c r="A356" s="360">
        <v>342</v>
      </c>
      <c r="B356" s="360" t="s">
        <v>1419</v>
      </c>
      <c r="C356" s="360">
        <v>1306457</v>
      </c>
      <c r="D356" s="360" t="s">
        <v>655</v>
      </c>
      <c r="E356" s="375" t="s">
        <v>662</v>
      </c>
      <c r="F356" s="360">
        <v>18801</v>
      </c>
      <c r="G356" s="360" t="s">
        <v>83</v>
      </c>
      <c r="H356" s="360" t="s">
        <v>1533</v>
      </c>
      <c r="I356" s="375"/>
      <c r="J356" s="360" t="s">
        <v>663</v>
      </c>
      <c r="K356" s="360"/>
      <c r="L356" s="360"/>
      <c r="M356" s="360"/>
      <c r="N356" s="360"/>
      <c r="O356" s="360"/>
      <c r="P356" s="371"/>
      <c r="Q356" s="371"/>
      <c r="R356" s="371"/>
      <c r="S356" s="371"/>
      <c r="T356" s="371"/>
      <c r="U356" s="361"/>
      <c r="V356" s="361"/>
      <c r="W356" s="361"/>
      <c r="X356" s="361"/>
      <c r="Y356" s="361"/>
      <c r="Z356" s="361"/>
      <c r="AA356" s="361"/>
      <c r="AB356" s="361"/>
      <c r="AC356" s="361"/>
    </row>
    <row r="357" spans="1:29" s="362" customFormat="1" ht="75" x14ac:dyDescent="0.25">
      <c r="A357" s="360">
        <v>343</v>
      </c>
      <c r="B357" s="360" t="s">
        <v>1419</v>
      </c>
      <c r="C357" s="360">
        <v>1306585</v>
      </c>
      <c r="D357" s="360" t="s">
        <v>655</v>
      </c>
      <c r="E357" s="375"/>
      <c r="F357" s="360">
        <v>2300000055</v>
      </c>
      <c r="G357" s="360" t="s">
        <v>83</v>
      </c>
      <c r="H357" s="360" t="s">
        <v>1533</v>
      </c>
      <c r="I357" s="375"/>
      <c r="J357" s="360"/>
      <c r="K357" s="360"/>
      <c r="L357" s="360"/>
      <c r="M357" s="360"/>
      <c r="N357" s="360"/>
      <c r="O357" s="360"/>
      <c r="P357" s="371"/>
      <c r="Q357" s="371"/>
      <c r="R357" s="371"/>
      <c r="S357" s="371"/>
      <c r="T357" s="371"/>
      <c r="U357" s="361"/>
      <c r="V357" s="361"/>
      <c r="W357" s="361"/>
      <c r="X357" s="361"/>
      <c r="Y357" s="361"/>
      <c r="Z357" s="361"/>
      <c r="AA357" s="361"/>
      <c r="AB357" s="361"/>
      <c r="AC357" s="361"/>
    </row>
    <row r="358" spans="1:29" s="362" customFormat="1" ht="75" x14ac:dyDescent="0.25">
      <c r="A358" s="360">
        <v>344</v>
      </c>
      <c r="B358" s="360" t="s">
        <v>1419</v>
      </c>
      <c r="C358" s="360">
        <v>1306460</v>
      </c>
      <c r="D358" s="360" t="s">
        <v>655</v>
      </c>
      <c r="E358" s="375" t="s">
        <v>667</v>
      </c>
      <c r="F358" s="360">
        <v>688</v>
      </c>
      <c r="G358" s="360" t="s">
        <v>83</v>
      </c>
      <c r="H358" s="360" t="s">
        <v>1380</v>
      </c>
      <c r="I358" s="375" t="s">
        <v>405</v>
      </c>
      <c r="J358" s="360" t="s">
        <v>1725</v>
      </c>
      <c r="K358" s="360"/>
      <c r="L358" s="360"/>
      <c r="M358" s="360"/>
      <c r="N358" s="360"/>
      <c r="O358" s="360"/>
      <c r="P358" s="371"/>
      <c r="Q358" s="371"/>
      <c r="R358" s="371"/>
      <c r="S358" s="371"/>
      <c r="T358" s="371"/>
      <c r="U358" s="361"/>
      <c r="V358" s="361"/>
      <c r="W358" s="361"/>
      <c r="X358" s="361"/>
      <c r="Y358" s="361"/>
      <c r="Z358" s="361"/>
      <c r="AA358" s="361"/>
      <c r="AB358" s="361"/>
      <c r="AC358" s="361"/>
    </row>
    <row r="359" spans="1:29" s="362" customFormat="1" ht="75" x14ac:dyDescent="0.25">
      <c r="A359" s="360">
        <v>345</v>
      </c>
      <c r="B359" s="360" t="s">
        <v>1431</v>
      </c>
      <c r="C359" s="360">
        <v>1329646</v>
      </c>
      <c r="D359" s="360" t="s">
        <v>655</v>
      </c>
      <c r="E359" s="375" t="s">
        <v>1726</v>
      </c>
      <c r="F359" s="360">
        <v>10411464</v>
      </c>
      <c r="G359" s="360" t="s">
        <v>100</v>
      </c>
      <c r="H359" s="360" t="s">
        <v>1533</v>
      </c>
      <c r="I359" s="375"/>
      <c r="J359" s="360"/>
      <c r="K359" s="360"/>
      <c r="L359" s="360"/>
      <c r="M359" s="360" t="s">
        <v>30</v>
      </c>
      <c r="N359" s="360" t="s">
        <v>92</v>
      </c>
      <c r="O359" s="360" t="s">
        <v>30</v>
      </c>
      <c r="P359" s="371">
        <v>1</v>
      </c>
      <c r="Q359" s="371">
        <v>2</v>
      </c>
      <c r="R359" s="371">
        <v>3</v>
      </c>
      <c r="S359" s="371">
        <v>4</v>
      </c>
      <c r="T359" s="371">
        <v>1</v>
      </c>
      <c r="U359" s="361" t="s">
        <v>88</v>
      </c>
      <c r="V359" s="361" t="s">
        <v>88</v>
      </c>
      <c r="W359" s="361" t="s">
        <v>89</v>
      </c>
      <c r="X359" s="361" t="s">
        <v>89</v>
      </c>
      <c r="Y359" s="361" t="s">
        <v>1727</v>
      </c>
      <c r="Z359" s="361"/>
      <c r="AA359" s="361"/>
      <c r="AB359" s="361"/>
      <c r="AC359" s="361"/>
    </row>
    <row r="360" spans="1:29" s="362" customFormat="1" ht="75" x14ac:dyDescent="0.25">
      <c r="A360" s="360">
        <v>346</v>
      </c>
      <c r="B360" s="360" t="s">
        <v>1473</v>
      </c>
      <c r="C360" s="360">
        <v>1332013</v>
      </c>
      <c r="D360" s="360" t="s">
        <v>655</v>
      </c>
      <c r="E360" s="375" t="s">
        <v>1728</v>
      </c>
      <c r="F360" s="360">
        <v>10453208</v>
      </c>
      <c r="G360" s="360" t="s">
        <v>100</v>
      </c>
      <c r="H360" s="360" t="s">
        <v>1533</v>
      </c>
      <c r="I360" s="375"/>
      <c r="J360" s="360"/>
      <c r="K360" s="360"/>
      <c r="L360" s="360"/>
      <c r="M360" s="360"/>
      <c r="N360" s="360"/>
      <c r="O360" s="360"/>
      <c r="P360" s="371">
        <v>1</v>
      </c>
      <c r="Q360" s="371">
        <v>1</v>
      </c>
      <c r="R360" s="371">
        <v>2</v>
      </c>
      <c r="S360" s="371">
        <v>1</v>
      </c>
      <c r="T360" s="371"/>
      <c r="U360" s="361"/>
      <c r="V360" s="361" t="s">
        <v>89</v>
      </c>
      <c r="W360" s="361" t="s">
        <v>89</v>
      </c>
      <c r="X360" s="361"/>
      <c r="Y360" s="361" t="s">
        <v>1729</v>
      </c>
      <c r="Z360" s="361"/>
      <c r="AA360" s="361"/>
      <c r="AB360" s="361"/>
      <c r="AC360" s="361"/>
    </row>
    <row r="361" spans="1:29" s="362" customFormat="1" ht="75" x14ac:dyDescent="0.25">
      <c r="A361" s="360">
        <v>347</v>
      </c>
      <c r="B361" s="360" t="s">
        <v>1730</v>
      </c>
      <c r="C361" s="360">
        <v>1243037</v>
      </c>
      <c r="D361" s="360" t="s">
        <v>655</v>
      </c>
      <c r="E361" s="375" t="s">
        <v>1731</v>
      </c>
      <c r="F361" s="360">
        <v>10320607</v>
      </c>
      <c r="G361" s="360" t="s">
        <v>100</v>
      </c>
      <c r="H361" s="360" t="s">
        <v>1380</v>
      </c>
      <c r="I361" s="375"/>
      <c r="J361" s="360"/>
      <c r="K361" s="360"/>
      <c r="L361" s="360"/>
      <c r="M361" s="360" t="s">
        <v>30</v>
      </c>
      <c r="N361" s="360"/>
      <c r="O361" s="360" t="s">
        <v>30</v>
      </c>
      <c r="P361" s="371"/>
      <c r="Q361" s="371"/>
      <c r="R361" s="371"/>
      <c r="S361" s="371">
        <v>5</v>
      </c>
      <c r="T361" s="371"/>
      <c r="U361" s="361"/>
      <c r="V361" s="361"/>
      <c r="W361" s="361" t="s">
        <v>89</v>
      </c>
      <c r="X361" s="361" t="s">
        <v>89</v>
      </c>
      <c r="Y361" s="361"/>
      <c r="Z361" s="361"/>
      <c r="AA361" s="361"/>
      <c r="AB361" s="361"/>
      <c r="AC361" s="361"/>
    </row>
    <row r="362" spans="1:29" s="362" customFormat="1" ht="75" x14ac:dyDescent="0.25">
      <c r="A362" s="360">
        <v>348</v>
      </c>
      <c r="B362" s="360" t="s">
        <v>1732</v>
      </c>
      <c r="C362" s="360">
        <v>1186703</v>
      </c>
      <c r="D362" s="360" t="s">
        <v>655</v>
      </c>
      <c r="E362" s="375" t="s">
        <v>1733</v>
      </c>
      <c r="F362" s="360">
        <v>10387523</v>
      </c>
      <c r="G362" s="360" t="s">
        <v>100</v>
      </c>
      <c r="H362" s="360" t="s">
        <v>1380</v>
      </c>
      <c r="I362" s="375"/>
      <c r="J362" s="360"/>
      <c r="K362" s="360"/>
      <c r="L362" s="360"/>
      <c r="M362" s="360" t="s">
        <v>30</v>
      </c>
      <c r="N362" s="360" t="s">
        <v>92</v>
      </c>
      <c r="O362" s="360" t="s">
        <v>30</v>
      </c>
      <c r="P362" s="371">
        <v>5</v>
      </c>
      <c r="Q362" s="371">
        <v>5</v>
      </c>
      <c r="R362" s="371">
        <v>5</v>
      </c>
      <c r="S362" s="371">
        <v>5</v>
      </c>
      <c r="T362" s="371">
        <v>5</v>
      </c>
      <c r="U362" s="361" t="s">
        <v>88</v>
      </c>
      <c r="V362" s="361" t="s">
        <v>88</v>
      </c>
      <c r="W362" s="361" t="s">
        <v>89</v>
      </c>
      <c r="X362" s="361" t="s">
        <v>88</v>
      </c>
      <c r="Y362" s="361"/>
      <c r="Z362" s="361"/>
      <c r="AA362" s="361"/>
      <c r="AB362" s="361"/>
      <c r="AC362" s="361"/>
    </row>
    <row r="363" spans="1:29" s="362" customFormat="1" ht="75" x14ac:dyDescent="0.25">
      <c r="A363" s="360">
        <v>349</v>
      </c>
      <c r="B363" s="360" t="s">
        <v>1734</v>
      </c>
      <c r="C363" s="360">
        <v>1186530</v>
      </c>
      <c r="D363" s="360" t="s">
        <v>655</v>
      </c>
      <c r="E363" s="375" t="s">
        <v>1735</v>
      </c>
      <c r="F363" s="360">
        <v>10397558</v>
      </c>
      <c r="G363" s="360" t="s">
        <v>100</v>
      </c>
      <c r="H363" s="360" t="s">
        <v>1380</v>
      </c>
      <c r="I363" s="375"/>
      <c r="J363" s="360"/>
      <c r="K363" s="360"/>
      <c r="L363" s="360"/>
      <c r="M363" s="360"/>
      <c r="N363" s="360"/>
      <c r="O363" s="360"/>
      <c r="P363" s="371"/>
      <c r="Q363" s="371"/>
      <c r="R363" s="371"/>
      <c r="S363" s="371"/>
      <c r="T363" s="371"/>
      <c r="U363" s="361"/>
      <c r="V363" s="361"/>
      <c r="W363" s="361"/>
      <c r="X363" s="361"/>
      <c r="Y363" s="361"/>
      <c r="Z363" s="361"/>
      <c r="AA363" s="361"/>
      <c r="AB363" s="361"/>
      <c r="AC363" s="361"/>
    </row>
    <row r="364" spans="1:29" s="362" customFormat="1" ht="75" x14ac:dyDescent="0.25">
      <c r="A364" s="360">
        <v>350</v>
      </c>
      <c r="B364" s="360" t="s">
        <v>1736</v>
      </c>
      <c r="C364" s="360">
        <v>1190020</v>
      </c>
      <c r="D364" s="360" t="s">
        <v>655</v>
      </c>
      <c r="E364" s="375" t="s">
        <v>1737</v>
      </c>
      <c r="F364" s="360">
        <v>10397873</v>
      </c>
      <c r="G364" s="360" t="s">
        <v>100</v>
      </c>
      <c r="H364" s="360" t="s">
        <v>1380</v>
      </c>
      <c r="I364" s="375"/>
      <c r="J364" s="360"/>
      <c r="K364" s="360"/>
      <c r="L364" s="360"/>
      <c r="M364" s="360"/>
      <c r="N364" s="360"/>
      <c r="O364" s="360"/>
      <c r="P364" s="371">
        <v>5</v>
      </c>
      <c r="Q364" s="371">
        <v>5</v>
      </c>
      <c r="R364" s="371">
        <v>5</v>
      </c>
      <c r="S364" s="371">
        <v>5</v>
      </c>
      <c r="T364" s="371">
        <v>5</v>
      </c>
      <c r="U364" s="361" t="s">
        <v>88</v>
      </c>
      <c r="V364" s="361" t="s">
        <v>89</v>
      </c>
      <c r="W364" s="361" t="s">
        <v>89</v>
      </c>
      <c r="X364" s="361" t="s">
        <v>89</v>
      </c>
      <c r="Y364" s="361"/>
      <c r="Z364" s="361"/>
      <c r="AA364" s="361"/>
      <c r="AB364" s="361"/>
      <c r="AC364" s="361"/>
    </row>
    <row r="365" spans="1:29" s="362" customFormat="1" ht="75" x14ac:dyDescent="0.25">
      <c r="A365" s="360">
        <v>351</v>
      </c>
      <c r="B365" s="360" t="s">
        <v>1738</v>
      </c>
      <c r="C365" s="360">
        <v>1190859</v>
      </c>
      <c r="D365" s="360" t="s">
        <v>655</v>
      </c>
      <c r="E365" s="375" t="s">
        <v>1739</v>
      </c>
      <c r="F365" s="360">
        <v>10397969</v>
      </c>
      <c r="G365" s="360" t="s">
        <v>100</v>
      </c>
      <c r="H365" s="360" t="s">
        <v>1572</v>
      </c>
      <c r="I365" s="375"/>
      <c r="J365" s="360"/>
      <c r="K365" s="360"/>
      <c r="L365" s="360"/>
      <c r="M365" s="360" t="s">
        <v>30</v>
      </c>
      <c r="N365" s="360" t="s">
        <v>92</v>
      </c>
      <c r="O365" s="360" t="s">
        <v>30</v>
      </c>
      <c r="P365" s="371">
        <v>5</v>
      </c>
      <c r="Q365" s="371">
        <v>5</v>
      </c>
      <c r="R365" s="371">
        <v>5</v>
      </c>
      <c r="S365" s="371">
        <v>5</v>
      </c>
      <c r="T365" s="371">
        <v>5</v>
      </c>
      <c r="U365" s="361" t="s">
        <v>88</v>
      </c>
      <c r="V365" s="361" t="s">
        <v>88</v>
      </c>
      <c r="W365" s="361" t="s">
        <v>89</v>
      </c>
      <c r="X365" s="361" t="s">
        <v>88</v>
      </c>
      <c r="Y365" s="361"/>
      <c r="Z365" s="361"/>
      <c r="AA365" s="361"/>
      <c r="AB365" s="361"/>
      <c r="AC365" s="361"/>
    </row>
    <row r="366" spans="1:29" s="362" customFormat="1" ht="75" x14ac:dyDescent="0.25">
      <c r="A366" s="360">
        <v>352</v>
      </c>
      <c r="B366" s="360" t="s">
        <v>1571</v>
      </c>
      <c r="C366" s="360">
        <v>1193421</v>
      </c>
      <c r="D366" s="360" t="s">
        <v>655</v>
      </c>
      <c r="E366" s="375" t="s">
        <v>1740</v>
      </c>
      <c r="F366" s="360">
        <v>10397915</v>
      </c>
      <c r="G366" s="360" t="s">
        <v>100</v>
      </c>
      <c r="H366" s="360" t="s">
        <v>1380</v>
      </c>
      <c r="I366" s="375"/>
      <c r="J366" s="360"/>
      <c r="K366" s="360"/>
      <c r="L366" s="360"/>
      <c r="M366" s="360" t="s">
        <v>31</v>
      </c>
      <c r="N366" s="360" t="s">
        <v>92</v>
      </c>
      <c r="O366" s="360" t="s">
        <v>31</v>
      </c>
      <c r="P366" s="371">
        <v>5</v>
      </c>
      <c r="Q366" s="371">
        <v>5</v>
      </c>
      <c r="R366" s="371">
        <v>5</v>
      </c>
      <c r="S366" s="371">
        <v>5</v>
      </c>
      <c r="T366" s="371">
        <v>5</v>
      </c>
      <c r="U366" s="361" t="s">
        <v>88</v>
      </c>
      <c r="V366" s="361" t="s">
        <v>88</v>
      </c>
      <c r="W366" s="361" t="s">
        <v>89</v>
      </c>
      <c r="X366" s="361" t="s">
        <v>89</v>
      </c>
      <c r="Y366" s="361"/>
      <c r="Z366" s="361"/>
      <c r="AA366" s="361"/>
      <c r="AB366" s="361"/>
      <c r="AC366" s="361"/>
    </row>
    <row r="367" spans="1:29" s="362" customFormat="1" ht="75" x14ac:dyDescent="0.25">
      <c r="A367" s="360">
        <v>353</v>
      </c>
      <c r="B367" s="360" t="s">
        <v>1571</v>
      </c>
      <c r="C367" s="360">
        <v>1191552</v>
      </c>
      <c r="D367" s="360" t="s">
        <v>655</v>
      </c>
      <c r="E367" s="375" t="s">
        <v>1741</v>
      </c>
      <c r="F367" s="360">
        <v>10397914</v>
      </c>
      <c r="G367" s="360" t="s">
        <v>100</v>
      </c>
      <c r="H367" s="360" t="s">
        <v>1572</v>
      </c>
      <c r="I367" s="375"/>
      <c r="J367" s="360"/>
      <c r="K367" s="360"/>
      <c r="L367" s="360"/>
      <c r="M367" s="360" t="s">
        <v>30</v>
      </c>
      <c r="N367" s="360" t="s">
        <v>92</v>
      </c>
      <c r="O367" s="360" t="s">
        <v>30</v>
      </c>
      <c r="P367" s="371">
        <v>4</v>
      </c>
      <c r="Q367" s="371">
        <v>4</v>
      </c>
      <c r="R367" s="371">
        <v>4</v>
      </c>
      <c r="S367" s="371">
        <v>4</v>
      </c>
      <c r="T367" s="371">
        <v>4</v>
      </c>
      <c r="U367" s="361"/>
      <c r="V367" s="361" t="s">
        <v>88</v>
      </c>
      <c r="W367" s="361" t="s">
        <v>88</v>
      </c>
      <c r="X367" s="361" t="s">
        <v>88</v>
      </c>
      <c r="Y367" s="361"/>
      <c r="Z367" s="361"/>
      <c r="AA367" s="361"/>
      <c r="AB367" s="361"/>
      <c r="AC367" s="361"/>
    </row>
    <row r="368" spans="1:29" s="362" customFormat="1" ht="75" x14ac:dyDescent="0.25">
      <c r="A368" s="360">
        <v>354</v>
      </c>
      <c r="B368" s="360" t="s">
        <v>1742</v>
      </c>
      <c r="C368" s="360">
        <v>1192158</v>
      </c>
      <c r="D368" s="360" t="s">
        <v>655</v>
      </c>
      <c r="E368" s="375" t="s">
        <v>1743</v>
      </c>
      <c r="F368" s="360">
        <v>10397994</v>
      </c>
      <c r="G368" s="360" t="s">
        <v>100</v>
      </c>
      <c r="H368" s="360" t="s">
        <v>1572</v>
      </c>
      <c r="I368" s="375"/>
      <c r="J368" s="360"/>
      <c r="K368" s="360"/>
      <c r="L368" s="360"/>
      <c r="M368" s="360" t="s">
        <v>30</v>
      </c>
      <c r="N368" s="360" t="s">
        <v>92</v>
      </c>
      <c r="O368" s="360" t="s">
        <v>30</v>
      </c>
      <c r="P368" s="371">
        <v>4</v>
      </c>
      <c r="Q368" s="371">
        <v>4</v>
      </c>
      <c r="R368" s="371">
        <v>4</v>
      </c>
      <c r="S368" s="371">
        <v>4</v>
      </c>
      <c r="T368" s="371">
        <v>4</v>
      </c>
      <c r="U368" s="361" t="s">
        <v>88</v>
      </c>
      <c r="V368" s="361" t="s">
        <v>88</v>
      </c>
      <c r="W368" s="361" t="s">
        <v>88</v>
      </c>
      <c r="X368" s="361" t="s">
        <v>88</v>
      </c>
      <c r="Y368" s="361"/>
      <c r="Z368" s="361"/>
      <c r="AA368" s="361"/>
      <c r="AB368" s="361"/>
      <c r="AC368" s="361"/>
    </row>
    <row r="369" spans="1:29" s="362" customFormat="1" ht="75" x14ac:dyDescent="0.25">
      <c r="A369" s="360">
        <v>355</v>
      </c>
      <c r="B369" s="360" t="s">
        <v>1744</v>
      </c>
      <c r="C369" s="360">
        <v>1193337</v>
      </c>
      <c r="D369" s="360" t="s">
        <v>655</v>
      </c>
      <c r="E369" s="375" t="s">
        <v>1745</v>
      </c>
      <c r="F369" s="360">
        <v>1787</v>
      </c>
      <c r="G369" s="360" t="s">
        <v>83</v>
      </c>
      <c r="H369" s="360" t="s">
        <v>1380</v>
      </c>
      <c r="I369" s="375"/>
      <c r="J369" s="360" t="s">
        <v>1746</v>
      </c>
      <c r="K369" s="360"/>
      <c r="L369" s="360" t="s">
        <v>1747</v>
      </c>
      <c r="M369" s="360" t="s">
        <v>30</v>
      </c>
      <c r="N369" s="360" t="s">
        <v>92</v>
      </c>
      <c r="O369" s="360" t="s">
        <v>30</v>
      </c>
      <c r="P369" s="371">
        <v>5</v>
      </c>
      <c r="Q369" s="371">
        <v>5</v>
      </c>
      <c r="R369" s="371">
        <v>5</v>
      </c>
      <c r="S369" s="371">
        <v>5</v>
      </c>
      <c r="T369" s="371">
        <v>5</v>
      </c>
      <c r="U369" s="361" t="s">
        <v>88</v>
      </c>
      <c r="V369" s="361" t="s">
        <v>88</v>
      </c>
      <c r="W369" s="361" t="s">
        <v>89</v>
      </c>
      <c r="X369" s="361" t="s">
        <v>89</v>
      </c>
      <c r="Y369" s="361"/>
      <c r="Z369" s="361"/>
      <c r="AA369" s="361"/>
      <c r="AB369" s="361"/>
      <c r="AC369" s="361"/>
    </row>
    <row r="370" spans="1:29" s="362" customFormat="1" ht="75" x14ac:dyDescent="0.25">
      <c r="A370" s="360">
        <v>356</v>
      </c>
      <c r="B370" s="360" t="s">
        <v>1744</v>
      </c>
      <c r="C370" s="360">
        <v>1193380</v>
      </c>
      <c r="D370" s="360" t="s">
        <v>655</v>
      </c>
      <c r="E370" s="375" t="s">
        <v>1748</v>
      </c>
      <c r="F370" s="360">
        <v>10397997</v>
      </c>
      <c r="G370" s="360" t="s">
        <v>100</v>
      </c>
      <c r="H370" s="360" t="s">
        <v>1572</v>
      </c>
      <c r="I370" s="375"/>
      <c r="J370" s="360"/>
      <c r="K370" s="360"/>
      <c r="L370" s="360"/>
      <c r="M370" s="360" t="s">
        <v>30</v>
      </c>
      <c r="N370" s="360" t="s">
        <v>92</v>
      </c>
      <c r="O370" s="360" t="s">
        <v>30</v>
      </c>
      <c r="P370" s="371">
        <v>5</v>
      </c>
      <c r="Q370" s="371">
        <v>5</v>
      </c>
      <c r="R370" s="371">
        <v>5</v>
      </c>
      <c r="S370" s="371">
        <v>5</v>
      </c>
      <c r="T370" s="371">
        <v>5</v>
      </c>
      <c r="U370" s="361"/>
      <c r="V370" s="361" t="s">
        <v>88</v>
      </c>
      <c r="W370" s="361" t="s">
        <v>88</v>
      </c>
      <c r="X370" s="361" t="s">
        <v>88</v>
      </c>
      <c r="Y370" s="361"/>
      <c r="Z370" s="361"/>
      <c r="AA370" s="361"/>
      <c r="AB370" s="361"/>
      <c r="AC370" s="361"/>
    </row>
    <row r="371" spans="1:29" s="362" customFormat="1" ht="75" x14ac:dyDescent="0.25">
      <c r="A371" s="360">
        <v>357</v>
      </c>
      <c r="B371" s="360" t="s">
        <v>1744</v>
      </c>
      <c r="C371" s="360">
        <v>1206215</v>
      </c>
      <c r="D371" s="360" t="s">
        <v>655</v>
      </c>
      <c r="E371" s="375" t="s">
        <v>1749</v>
      </c>
      <c r="F371" s="360">
        <v>10398311</v>
      </c>
      <c r="G371" s="360" t="s">
        <v>100</v>
      </c>
      <c r="H371" s="360" t="s">
        <v>1380</v>
      </c>
      <c r="I371" s="375"/>
      <c r="J371" s="360"/>
      <c r="K371" s="360"/>
      <c r="L371" s="360"/>
      <c r="M371" s="360" t="s">
        <v>30</v>
      </c>
      <c r="N371" s="360" t="s">
        <v>92</v>
      </c>
      <c r="O371" s="360" t="s">
        <v>30</v>
      </c>
      <c r="P371" s="371">
        <v>5</v>
      </c>
      <c r="Q371" s="371">
        <v>5</v>
      </c>
      <c r="R371" s="371">
        <v>5</v>
      </c>
      <c r="S371" s="371">
        <v>5</v>
      </c>
      <c r="T371" s="371">
        <v>4</v>
      </c>
      <c r="U371" s="361"/>
      <c r="V371" s="361" t="s">
        <v>88</v>
      </c>
      <c r="W371" s="361" t="s">
        <v>89</v>
      </c>
      <c r="X371" s="361" t="s">
        <v>89</v>
      </c>
      <c r="Y371" s="361" t="s">
        <v>435</v>
      </c>
      <c r="Z371" s="361"/>
      <c r="AA371" s="361"/>
      <c r="AB371" s="361"/>
      <c r="AC371" s="361"/>
    </row>
    <row r="372" spans="1:29" s="362" customFormat="1" ht="75" x14ac:dyDescent="0.25">
      <c r="A372" s="360">
        <v>358</v>
      </c>
      <c r="B372" s="360" t="s">
        <v>1750</v>
      </c>
      <c r="C372" s="360">
        <v>1194156</v>
      </c>
      <c r="D372" s="360" t="s">
        <v>655</v>
      </c>
      <c r="E372" s="375" t="s">
        <v>1751</v>
      </c>
      <c r="F372" s="360">
        <v>10376849</v>
      </c>
      <c r="G372" s="360" t="s">
        <v>100</v>
      </c>
      <c r="H372" s="360" t="s">
        <v>1380</v>
      </c>
      <c r="I372" s="375"/>
      <c r="J372" s="360"/>
      <c r="K372" s="360"/>
      <c r="L372" s="360"/>
      <c r="M372" s="360" t="s">
        <v>30</v>
      </c>
      <c r="N372" s="360" t="s">
        <v>92</v>
      </c>
      <c r="O372" s="360" t="s">
        <v>30</v>
      </c>
      <c r="P372" s="371">
        <v>4</v>
      </c>
      <c r="Q372" s="371">
        <v>3</v>
      </c>
      <c r="R372" s="371">
        <v>4</v>
      </c>
      <c r="S372" s="371">
        <v>4</v>
      </c>
      <c r="T372" s="371">
        <v>3</v>
      </c>
      <c r="U372" s="361" t="s">
        <v>88</v>
      </c>
      <c r="V372" s="361" t="s">
        <v>88</v>
      </c>
      <c r="W372" s="361" t="s">
        <v>89</v>
      </c>
      <c r="X372" s="361" t="s">
        <v>88</v>
      </c>
      <c r="Y372" s="361"/>
      <c r="Z372" s="361"/>
      <c r="AA372" s="361"/>
      <c r="AB372" s="361"/>
      <c r="AC372" s="361"/>
    </row>
    <row r="373" spans="1:29" s="362" customFormat="1" ht="75" x14ac:dyDescent="0.25">
      <c r="A373" s="360">
        <v>359</v>
      </c>
      <c r="B373" s="360" t="s">
        <v>1752</v>
      </c>
      <c r="C373" s="360">
        <v>1198198</v>
      </c>
      <c r="D373" s="360" t="s">
        <v>655</v>
      </c>
      <c r="E373" s="375" t="s">
        <v>1753</v>
      </c>
      <c r="F373" s="360">
        <v>10397499</v>
      </c>
      <c r="G373" s="360" t="s">
        <v>100</v>
      </c>
      <c r="H373" s="360" t="s">
        <v>1572</v>
      </c>
      <c r="I373" s="375"/>
      <c r="J373" s="360"/>
      <c r="K373" s="360"/>
      <c r="L373" s="360"/>
      <c r="M373" s="360" t="s">
        <v>30</v>
      </c>
      <c r="N373" s="360" t="s">
        <v>92</v>
      </c>
      <c r="O373" s="360" t="s">
        <v>30</v>
      </c>
      <c r="P373" s="371">
        <v>4</v>
      </c>
      <c r="Q373" s="371">
        <v>4</v>
      </c>
      <c r="R373" s="371">
        <v>4</v>
      </c>
      <c r="S373" s="371">
        <v>4</v>
      </c>
      <c r="T373" s="371">
        <v>4</v>
      </c>
      <c r="U373" s="361" t="s">
        <v>88</v>
      </c>
      <c r="V373" s="361" t="s">
        <v>89</v>
      </c>
      <c r="W373" s="361" t="s">
        <v>89</v>
      </c>
      <c r="X373" s="361" t="s">
        <v>89</v>
      </c>
      <c r="Y373" s="361"/>
      <c r="Z373" s="361"/>
      <c r="AA373" s="361"/>
      <c r="AB373" s="361"/>
      <c r="AC373" s="361"/>
    </row>
    <row r="374" spans="1:29" s="362" customFormat="1" ht="75" x14ac:dyDescent="0.25">
      <c r="A374" s="360">
        <v>360</v>
      </c>
      <c r="B374" s="360" t="s">
        <v>1754</v>
      </c>
      <c r="C374" s="360">
        <v>1236107</v>
      </c>
      <c r="D374" s="360" t="s">
        <v>655</v>
      </c>
      <c r="E374" s="375" t="s">
        <v>1755</v>
      </c>
      <c r="F374" s="360">
        <v>10407891</v>
      </c>
      <c r="G374" s="360" t="s">
        <v>100</v>
      </c>
      <c r="H374" s="360" t="s">
        <v>1380</v>
      </c>
      <c r="I374" s="375"/>
      <c r="J374" s="360"/>
      <c r="K374" s="360"/>
      <c r="L374" s="360"/>
      <c r="M374" s="360"/>
      <c r="N374" s="360"/>
      <c r="O374" s="360"/>
      <c r="P374" s="371">
        <v>4</v>
      </c>
      <c r="Q374" s="371"/>
      <c r="R374" s="371"/>
      <c r="S374" s="371"/>
      <c r="T374" s="371"/>
      <c r="U374" s="361"/>
      <c r="V374" s="361" t="s">
        <v>88</v>
      </c>
      <c r="W374" s="361" t="s">
        <v>89</v>
      </c>
      <c r="X374" s="361" t="s">
        <v>89</v>
      </c>
      <c r="Y374" s="361"/>
      <c r="Z374" s="361"/>
      <c r="AA374" s="361"/>
      <c r="AB374" s="361"/>
      <c r="AC374" s="361"/>
    </row>
    <row r="375" spans="1:29" s="362" customFormat="1" ht="75" x14ac:dyDescent="0.25">
      <c r="A375" s="360">
        <v>361</v>
      </c>
      <c r="B375" s="360" t="s">
        <v>1754</v>
      </c>
      <c r="C375" s="360">
        <v>1233663</v>
      </c>
      <c r="D375" s="360" t="s">
        <v>655</v>
      </c>
      <c r="E375" s="375" t="s">
        <v>1756</v>
      </c>
      <c r="F375" s="360">
        <v>10574865</v>
      </c>
      <c r="G375" s="360" t="s">
        <v>100</v>
      </c>
      <c r="H375" s="360" t="s">
        <v>1380</v>
      </c>
      <c r="I375" s="375"/>
      <c r="J375" s="360"/>
      <c r="K375" s="360"/>
      <c r="L375" s="360"/>
      <c r="M375" s="360"/>
      <c r="N375" s="360"/>
      <c r="O375" s="360"/>
      <c r="P375" s="371">
        <v>4</v>
      </c>
      <c r="Q375" s="371">
        <v>4</v>
      </c>
      <c r="R375" s="371">
        <v>5</v>
      </c>
      <c r="S375" s="371">
        <v>4</v>
      </c>
      <c r="T375" s="371">
        <v>3</v>
      </c>
      <c r="U375" s="361" t="s">
        <v>88</v>
      </c>
      <c r="V375" s="361" t="s">
        <v>88</v>
      </c>
      <c r="W375" s="361" t="s">
        <v>88</v>
      </c>
      <c r="X375" s="361" t="s">
        <v>88</v>
      </c>
      <c r="Y375" s="361"/>
      <c r="Z375" s="361"/>
      <c r="AA375" s="361"/>
      <c r="AB375" s="361"/>
      <c r="AC375" s="361"/>
    </row>
    <row r="376" spans="1:29" s="362" customFormat="1" ht="110.25" x14ac:dyDescent="0.25">
      <c r="A376" s="360">
        <v>362</v>
      </c>
      <c r="B376" s="360" t="s">
        <v>1757</v>
      </c>
      <c r="C376" s="360">
        <v>1230752</v>
      </c>
      <c r="D376" s="360" t="s">
        <v>655</v>
      </c>
      <c r="E376" s="375" t="s">
        <v>1758</v>
      </c>
      <c r="F376" s="360">
        <v>10397899</v>
      </c>
      <c r="G376" s="360" t="s">
        <v>100</v>
      </c>
      <c r="H376" s="360" t="s">
        <v>1380</v>
      </c>
      <c r="I376" s="375"/>
      <c r="J376" s="360"/>
      <c r="K376" s="360"/>
      <c r="L376" s="360"/>
      <c r="M376" s="360" t="s">
        <v>30</v>
      </c>
      <c r="N376" s="360" t="s">
        <v>92</v>
      </c>
      <c r="O376" s="360" t="s">
        <v>30</v>
      </c>
      <c r="P376" s="371">
        <v>5</v>
      </c>
      <c r="Q376" s="371">
        <v>5</v>
      </c>
      <c r="R376" s="371">
        <v>4</v>
      </c>
      <c r="S376" s="371">
        <v>5</v>
      </c>
      <c r="T376" s="371">
        <v>4</v>
      </c>
      <c r="U376" s="361"/>
      <c r="V376" s="361" t="s">
        <v>88</v>
      </c>
      <c r="W376" s="361" t="s">
        <v>88</v>
      </c>
      <c r="X376" s="361" t="s">
        <v>88</v>
      </c>
      <c r="Y376" s="361" t="s">
        <v>1759</v>
      </c>
      <c r="Z376" s="361"/>
      <c r="AA376" s="361"/>
      <c r="AB376" s="361"/>
      <c r="AC376" s="361"/>
    </row>
    <row r="377" spans="1:29" s="362" customFormat="1" ht="75" x14ac:dyDescent="0.25">
      <c r="A377" s="360">
        <v>363</v>
      </c>
      <c r="B377" s="360" t="s">
        <v>1760</v>
      </c>
      <c r="C377" s="360">
        <v>1227690</v>
      </c>
      <c r="D377" s="360" t="s">
        <v>655</v>
      </c>
      <c r="E377" s="375" t="s">
        <v>1761</v>
      </c>
      <c r="F377" s="360">
        <v>10408667</v>
      </c>
      <c r="G377" s="360" t="s">
        <v>100</v>
      </c>
      <c r="H377" s="360" t="s">
        <v>1380</v>
      </c>
      <c r="I377" s="375"/>
      <c r="J377" s="360"/>
      <c r="K377" s="360"/>
      <c r="L377" s="360"/>
      <c r="M377" s="360" t="s">
        <v>30</v>
      </c>
      <c r="N377" s="360" t="s">
        <v>92</v>
      </c>
      <c r="O377" s="360" t="s">
        <v>30</v>
      </c>
      <c r="P377" s="371">
        <v>3</v>
      </c>
      <c r="Q377" s="371">
        <v>3</v>
      </c>
      <c r="R377" s="371">
        <v>4</v>
      </c>
      <c r="S377" s="371">
        <v>3</v>
      </c>
      <c r="T377" s="371">
        <v>3</v>
      </c>
      <c r="U377" s="361" t="s">
        <v>88</v>
      </c>
      <c r="V377" s="361" t="s">
        <v>88</v>
      </c>
      <c r="W377" s="361" t="s">
        <v>88</v>
      </c>
      <c r="X377" s="361" t="s">
        <v>88</v>
      </c>
      <c r="Y377" s="361"/>
      <c r="Z377" s="361"/>
      <c r="AA377" s="361"/>
      <c r="AB377" s="361"/>
      <c r="AC377" s="361"/>
    </row>
    <row r="378" spans="1:29" s="362" customFormat="1" ht="75" x14ac:dyDescent="0.25">
      <c r="A378" s="360">
        <v>364</v>
      </c>
      <c r="B378" s="360" t="s">
        <v>1762</v>
      </c>
      <c r="C378" s="360">
        <v>1226554</v>
      </c>
      <c r="D378" s="360" t="s">
        <v>655</v>
      </c>
      <c r="E378" s="375" t="s">
        <v>1763</v>
      </c>
      <c r="F378" s="360">
        <v>10407936</v>
      </c>
      <c r="G378" s="360" t="s">
        <v>100</v>
      </c>
      <c r="H378" s="360" t="s">
        <v>1380</v>
      </c>
      <c r="I378" s="375"/>
      <c r="J378" s="360"/>
      <c r="K378" s="360"/>
      <c r="L378" s="360"/>
      <c r="M378" s="360" t="s">
        <v>30</v>
      </c>
      <c r="N378" s="360" t="s">
        <v>92</v>
      </c>
      <c r="O378" s="360" t="s">
        <v>30</v>
      </c>
      <c r="P378" s="371">
        <v>5</v>
      </c>
      <c r="Q378" s="371">
        <v>5</v>
      </c>
      <c r="R378" s="371">
        <v>5</v>
      </c>
      <c r="S378" s="371">
        <v>5</v>
      </c>
      <c r="T378" s="371">
        <v>5</v>
      </c>
      <c r="U378" s="361" t="s">
        <v>88</v>
      </c>
      <c r="V378" s="361" t="s">
        <v>88</v>
      </c>
      <c r="W378" s="361" t="s">
        <v>89</v>
      </c>
      <c r="X378" s="361" t="s">
        <v>88</v>
      </c>
      <c r="Y378" s="361"/>
      <c r="Z378" s="361"/>
      <c r="AA378" s="361"/>
      <c r="AB378" s="361"/>
      <c r="AC378" s="361"/>
    </row>
    <row r="379" spans="1:29" s="362" customFormat="1" ht="75" x14ac:dyDescent="0.25">
      <c r="A379" s="360">
        <v>365</v>
      </c>
      <c r="B379" s="360" t="s">
        <v>1764</v>
      </c>
      <c r="C379" s="360">
        <v>1229855</v>
      </c>
      <c r="D379" s="360" t="s">
        <v>655</v>
      </c>
      <c r="E379" s="375" t="s">
        <v>1765</v>
      </c>
      <c r="F379" s="360">
        <v>10407862</v>
      </c>
      <c r="G379" s="360" t="s">
        <v>100</v>
      </c>
      <c r="H379" s="360" t="s">
        <v>1380</v>
      </c>
      <c r="I379" s="375"/>
      <c r="J379" s="360"/>
      <c r="K379" s="360"/>
      <c r="L379" s="360"/>
      <c r="M379" s="360" t="s">
        <v>30</v>
      </c>
      <c r="N379" s="360" t="s">
        <v>92</v>
      </c>
      <c r="O379" s="360" t="s">
        <v>30</v>
      </c>
      <c r="P379" s="371">
        <v>4</v>
      </c>
      <c r="Q379" s="371">
        <v>4</v>
      </c>
      <c r="R379" s="371">
        <v>4</v>
      </c>
      <c r="S379" s="371">
        <v>5</v>
      </c>
      <c r="T379" s="371">
        <v>4</v>
      </c>
      <c r="U379" s="361"/>
      <c r="V379" s="361" t="s">
        <v>88</v>
      </c>
      <c r="W379" s="361" t="s">
        <v>89</v>
      </c>
      <c r="X379" s="361" t="s">
        <v>88</v>
      </c>
      <c r="Y379" s="361" t="s">
        <v>1766</v>
      </c>
      <c r="Z379" s="361"/>
      <c r="AA379" s="361"/>
      <c r="AB379" s="361"/>
      <c r="AC379" s="361"/>
    </row>
    <row r="380" spans="1:29" s="362" customFormat="1" ht="75" x14ac:dyDescent="0.25">
      <c r="A380" s="360">
        <v>366</v>
      </c>
      <c r="B380" s="360" t="s">
        <v>1767</v>
      </c>
      <c r="C380" s="360">
        <v>1220323</v>
      </c>
      <c r="D380" s="360" t="s">
        <v>655</v>
      </c>
      <c r="E380" s="375" t="s">
        <v>1768</v>
      </c>
      <c r="F380" s="360">
        <v>10407938</v>
      </c>
      <c r="G380" s="360" t="s">
        <v>100</v>
      </c>
      <c r="H380" s="360" t="s">
        <v>1380</v>
      </c>
      <c r="I380" s="375"/>
      <c r="J380" s="360"/>
      <c r="K380" s="360"/>
      <c r="L380" s="360"/>
      <c r="M380" s="360"/>
      <c r="N380" s="360"/>
      <c r="O380" s="360"/>
      <c r="P380" s="371">
        <v>5</v>
      </c>
      <c r="Q380" s="371">
        <v>5</v>
      </c>
      <c r="R380" s="371">
        <v>5</v>
      </c>
      <c r="S380" s="371">
        <v>5</v>
      </c>
      <c r="T380" s="371">
        <v>5</v>
      </c>
      <c r="U380" s="361" t="s">
        <v>88</v>
      </c>
      <c r="V380" s="361" t="s">
        <v>88</v>
      </c>
      <c r="W380" s="361" t="s">
        <v>89</v>
      </c>
      <c r="X380" s="361" t="s">
        <v>89</v>
      </c>
      <c r="Y380" s="361"/>
      <c r="Z380" s="361"/>
      <c r="AA380" s="361"/>
      <c r="AB380" s="361"/>
      <c r="AC380" s="361"/>
    </row>
    <row r="381" spans="1:29" s="362" customFormat="1" ht="75" x14ac:dyDescent="0.25">
      <c r="A381" s="360">
        <v>367</v>
      </c>
      <c r="B381" s="360" t="s">
        <v>1767</v>
      </c>
      <c r="C381" s="360">
        <v>1220650</v>
      </c>
      <c r="D381" s="360" t="s">
        <v>655</v>
      </c>
      <c r="E381" s="375" t="s">
        <v>1769</v>
      </c>
      <c r="F381" s="360">
        <v>10398941</v>
      </c>
      <c r="G381" s="360" t="s">
        <v>100</v>
      </c>
      <c r="H381" s="360" t="s">
        <v>1572</v>
      </c>
      <c r="I381" s="375"/>
      <c r="J381" s="360"/>
      <c r="K381" s="360"/>
      <c r="L381" s="360"/>
      <c r="M381" s="360"/>
      <c r="N381" s="360"/>
      <c r="O381" s="360"/>
      <c r="P381" s="371">
        <v>5</v>
      </c>
      <c r="Q381" s="371">
        <v>5</v>
      </c>
      <c r="R381" s="371">
        <v>5</v>
      </c>
      <c r="S381" s="371">
        <v>5</v>
      </c>
      <c r="T381" s="371">
        <v>5</v>
      </c>
      <c r="U381" s="361" t="s">
        <v>88</v>
      </c>
      <c r="V381" s="361" t="s">
        <v>88</v>
      </c>
      <c r="W381" s="361" t="s">
        <v>88</v>
      </c>
      <c r="X381" s="361" t="s">
        <v>88</v>
      </c>
      <c r="Y381" s="361"/>
      <c r="Z381" s="361"/>
      <c r="AA381" s="361"/>
      <c r="AB381" s="361"/>
      <c r="AC381" s="361"/>
    </row>
    <row r="382" spans="1:29" s="362" customFormat="1" ht="75" x14ac:dyDescent="0.25">
      <c r="A382" s="360">
        <v>368</v>
      </c>
      <c r="B382" s="360" t="s">
        <v>1770</v>
      </c>
      <c r="C382" s="360">
        <v>1199339</v>
      </c>
      <c r="D382" s="360" t="s">
        <v>655</v>
      </c>
      <c r="E382" s="375" t="s">
        <v>1771</v>
      </c>
      <c r="F382" s="360">
        <v>10397913</v>
      </c>
      <c r="G382" s="360" t="s">
        <v>100</v>
      </c>
      <c r="H382" s="360" t="s">
        <v>1380</v>
      </c>
      <c r="I382" s="375"/>
      <c r="J382" s="360"/>
      <c r="K382" s="360"/>
      <c r="L382" s="360"/>
      <c r="M382" s="360" t="s">
        <v>30</v>
      </c>
      <c r="N382" s="360" t="s">
        <v>92</v>
      </c>
      <c r="O382" s="360" t="s">
        <v>30</v>
      </c>
      <c r="P382" s="371">
        <v>3</v>
      </c>
      <c r="Q382" s="371">
        <v>1</v>
      </c>
      <c r="R382" s="371">
        <v>3</v>
      </c>
      <c r="S382" s="371">
        <v>3</v>
      </c>
      <c r="T382" s="371">
        <v>3</v>
      </c>
      <c r="U382" s="361" t="s">
        <v>88</v>
      </c>
      <c r="V382" s="361" t="s">
        <v>88</v>
      </c>
      <c r="W382" s="361" t="s">
        <v>89</v>
      </c>
      <c r="X382" s="361" t="s">
        <v>89</v>
      </c>
      <c r="Y382" s="361"/>
      <c r="Z382" s="361"/>
      <c r="AA382" s="361"/>
      <c r="AB382" s="361"/>
      <c r="AC382" s="361"/>
    </row>
    <row r="383" spans="1:29" s="362" customFormat="1" ht="75" x14ac:dyDescent="0.25">
      <c r="A383" s="360">
        <v>369</v>
      </c>
      <c r="B383" s="360" t="s">
        <v>1770</v>
      </c>
      <c r="C383" s="360">
        <v>1199536</v>
      </c>
      <c r="D383" s="360" t="s">
        <v>655</v>
      </c>
      <c r="E383" s="375" t="s">
        <v>1772</v>
      </c>
      <c r="F383" s="360">
        <v>10397973</v>
      </c>
      <c r="G383" s="360" t="s">
        <v>100</v>
      </c>
      <c r="H383" s="360" t="s">
        <v>1380</v>
      </c>
      <c r="I383" s="375"/>
      <c r="J383" s="360"/>
      <c r="K383" s="360"/>
      <c r="L383" s="360"/>
      <c r="M383" s="360" t="s">
        <v>30</v>
      </c>
      <c r="N383" s="360" t="s">
        <v>92</v>
      </c>
      <c r="O383" s="360" t="s">
        <v>30</v>
      </c>
      <c r="P383" s="371">
        <v>4</v>
      </c>
      <c r="Q383" s="371">
        <v>4</v>
      </c>
      <c r="R383" s="371">
        <v>4</v>
      </c>
      <c r="S383" s="371">
        <v>4</v>
      </c>
      <c r="T383" s="371">
        <v>4</v>
      </c>
      <c r="U383" s="361" t="s">
        <v>88</v>
      </c>
      <c r="V383" s="361" t="s">
        <v>88</v>
      </c>
      <c r="W383" s="361" t="s">
        <v>89</v>
      </c>
      <c r="X383" s="361" t="s">
        <v>89</v>
      </c>
      <c r="Y383" s="361"/>
      <c r="Z383" s="361"/>
      <c r="AA383" s="361"/>
      <c r="AB383" s="361"/>
      <c r="AC383" s="361"/>
    </row>
    <row r="384" spans="1:29" s="362" customFormat="1" ht="75" x14ac:dyDescent="0.25">
      <c r="A384" s="360">
        <v>370</v>
      </c>
      <c r="B384" s="360" t="s">
        <v>1773</v>
      </c>
      <c r="C384" s="360">
        <v>1213321</v>
      </c>
      <c r="D384" s="360" t="s">
        <v>655</v>
      </c>
      <c r="E384" s="375" t="s">
        <v>1774</v>
      </c>
      <c r="F384" s="360">
        <v>10398920</v>
      </c>
      <c r="G384" s="360" t="s">
        <v>100</v>
      </c>
      <c r="H384" s="360" t="s">
        <v>1380</v>
      </c>
      <c r="I384" s="375"/>
      <c r="J384" s="360"/>
      <c r="K384" s="360"/>
      <c r="L384" s="360"/>
      <c r="M384" s="360" t="s">
        <v>30</v>
      </c>
      <c r="N384" s="360" t="s">
        <v>92</v>
      </c>
      <c r="O384" s="360" t="s">
        <v>30</v>
      </c>
      <c r="P384" s="371">
        <v>5</v>
      </c>
      <c r="Q384" s="371">
        <v>5</v>
      </c>
      <c r="R384" s="371">
        <v>5</v>
      </c>
      <c r="S384" s="371">
        <v>5</v>
      </c>
      <c r="T384" s="371">
        <v>5</v>
      </c>
      <c r="U384" s="361" t="s">
        <v>88</v>
      </c>
      <c r="V384" s="361" t="s">
        <v>88</v>
      </c>
      <c r="W384" s="361" t="s">
        <v>88</v>
      </c>
      <c r="X384" s="361" t="s">
        <v>88</v>
      </c>
      <c r="Y384" s="361"/>
      <c r="Z384" s="361"/>
      <c r="AA384" s="361"/>
      <c r="AB384" s="361"/>
      <c r="AC384" s="361"/>
    </row>
    <row r="385" spans="1:29" s="362" customFormat="1" ht="75" x14ac:dyDescent="0.25">
      <c r="A385" s="360">
        <v>371</v>
      </c>
      <c r="B385" s="360" t="s">
        <v>1775</v>
      </c>
      <c r="C385" s="360">
        <v>1209132</v>
      </c>
      <c r="D385" s="360" t="s">
        <v>655</v>
      </c>
      <c r="E385" s="375" t="s">
        <v>1776</v>
      </c>
      <c r="F385" s="360">
        <v>10398867</v>
      </c>
      <c r="G385" s="360" t="s">
        <v>100</v>
      </c>
      <c r="H385" s="360" t="s">
        <v>1380</v>
      </c>
      <c r="I385" s="375"/>
      <c r="J385" s="360"/>
      <c r="K385" s="360"/>
      <c r="L385" s="360"/>
      <c r="M385" s="360"/>
      <c r="N385" s="360"/>
      <c r="O385" s="360"/>
      <c r="P385" s="371">
        <v>3</v>
      </c>
      <c r="Q385" s="371">
        <v>2</v>
      </c>
      <c r="R385" s="371">
        <v>5</v>
      </c>
      <c r="S385" s="371">
        <v>5</v>
      </c>
      <c r="T385" s="371">
        <v>3</v>
      </c>
      <c r="U385" s="361"/>
      <c r="V385" s="361"/>
      <c r="W385" s="361"/>
      <c r="X385" s="361"/>
      <c r="Y385" s="361"/>
      <c r="Z385" s="361"/>
      <c r="AA385" s="361"/>
      <c r="AB385" s="361"/>
      <c r="AC385" s="361"/>
    </row>
    <row r="386" spans="1:29" s="362" customFormat="1" ht="75" x14ac:dyDescent="0.25">
      <c r="A386" s="360">
        <v>372</v>
      </c>
      <c r="B386" s="360" t="s">
        <v>1777</v>
      </c>
      <c r="C386" s="360">
        <v>1208235</v>
      </c>
      <c r="D386" s="360" t="s">
        <v>655</v>
      </c>
      <c r="E386" s="375" t="s">
        <v>1778</v>
      </c>
      <c r="F386" s="360">
        <v>10398154</v>
      </c>
      <c r="G386" s="360" t="s">
        <v>100</v>
      </c>
      <c r="H386" s="360" t="s">
        <v>1380</v>
      </c>
      <c r="I386" s="375"/>
      <c r="J386" s="360"/>
      <c r="K386" s="360"/>
      <c r="L386" s="360"/>
      <c r="M386" s="360"/>
      <c r="N386" s="360"/>
      <c r="O386" s="360"/>
      <c r="P386" s="371">
        <v>5</v>
      </c>
      <c r="Q386" s="371"/>
      <c r="R386" s="371"/>
      <c r="S386" s="371"/>
      <c r="T386" s="371"/>
      <c r="U386" s="361" t="s">
        <v>88</v>
      </c>
      <c r="V386" s="361" t="s">
        <v>88</v>
      </c>
      <c r="W386" s="361" t="s">
        <v>89</v>
      </c>
      <c r="X386" s="361" t="s">
        <v>88</v>
      </c>
      <c r="Y386" s="361"/>
      <c r="Z386" s="361"/>
      <c r="AA386" s="361"/>
      <c r="AB386" s="361"/>
      <c r="AC386" s="361"/>
    </row>
    <row r="387" spans="1:29" s="362" customFormat="1" ht="75" x14ac:dyDescent="0.25">
      <c r="A387" s="360">
        <v>373</v>
      </c>
      <c r="B387" s="360" t="s">
        <v>1779</v>
      </c>
      <c r="C387" s="360">
        <v>1201789</v>
      </c>
      <c r="D387" s="360" t="s">
        <v>655</v>
      </c>
      <c r="E387" s="375" t="s">
        <v>1780</v>
      </c>
      <c r="F387" s="360">
        <v>10398158</v>
      </c>
      <c r="G387" s="360" t="s">
        <v>100</v>
      </c>
      <c r="H387" s="360" t="s">
        <v>1380</v>
      </c>
      <c r="I387" s="375"/>
      <c r="J387" s="360"/>
      <c r="K387" s="360"/>
      <c r="L387" s="360"/>
      <c r="M387" s="360"/>
      <c r="N387" s="360"/>
      <c r="O387" s="360"/>
      <c r="P387" s="371">
        <v>3</v>
      </c>
      <c r="Q387" s="371">
        <v>5</v>
      </c>
      <c r="R387" s="371">
        <v>4</v>
      </c>
      <c r="S387" s="371">
        <v>5</v>
      </c>
      <c r="T387" s="371">
        <v>4</v>
      </c>
      <c r="U387" s="361"/>
      <c r="V387" s="361"/>
      <c r="W387" s="361"/>
      <c r="X387" s="361"/>
      <c r="Y387" s="361"/>
      <c r="Z387" s="361"/>
      <c r="AA387" s="361"/>
      <c r="AB387" s="361"/>
      <c r="AC387" s="361"/>
    </row>
    <row r="388" spans="1:29" s="362" customFormat="1" ht="75" x14ac:dyDescent="0.25">
      <c r="A388" s="360">
        <v>374</v>
      </c>
      <c r="B388" s="360" t="s">
        <v>1781</v>
      </c>
      <c r="C388" s="360">
        <v>1205987</v>
      </c>
      <c r="D388" s="360" t="s">
        <v>655</v>
      </c>
      <c r="E388" s="375" t="s">
        <v>1782</v>
      </c>
      <c r="F388" s="360">
        <v>10397919</v>
      </c>
      <c r="G388" s="360" t="s">
        <v>100</v>
      </c>
      <c r="H388" s="360" t="s">
        <v>1380</v>
      </c>
      <c r="I388" s="375"/>
      <c r="J388" s="360"/>
      <c r="K388" s="360"/>
      <c r="L388" s="360"/>
      <c r="M388" s="360"/>
      <c r="N388" s="360"/>
      <c r="O388" s="360"/>
      <c r="P388" s="371">
        <v>5</v>
      </c>
      <c r="Q388" s="371">
        <v>5</v>
      </c>
      <c r="R388" s="371">
        <v>5</v>
      </c>
      <c r="S388" s="371">
        <v>5</v>
      </c>
      <c r="T388" s="371">
        <v>5</v>
      </c>
      <c r="U388" s="361" t="s">
        <v>88</v>
      </c>
      <c r="V388" s="361" t="s">
        <v>89</v>
      </c>
      <c r="W388" s="361" t="s">
        <v>89</v>
      </c>
      <c r="X388" s="361" t="s">
        <v>89</v>
      </c>
      <c r="Y388" s="361"/>
      <c r="Z388" s="361"/>
      <c r="AA388" s="361"/>
      <c r="AB388" s="361"/>
      <c r="AC388" s="361"/>
    </row>
    <row r="389" spans="1:29" s="362" customFormat="1" ht="75" x14ac:dyDescent="0.25">
      <c r="A389" s="360">
        <v>375</v>
      </c>
      <c r="B389" s="360" t="s">
        <v>1783</v>
      </c>
      <c r="C389" s="360">
        <v>1214472</v>
      </c>
      <c r="D389" s="360" t="s">
        <v>655</v>
      </c>
      <c r="E389" s="375" t="s">
        <v>1745</v>
      </c>
      <c r="F389" s="360">
        <v>1787</v>
      </c>
      <c r="G389" s="360" t="s">
        <v>83</v>
      </c>
      <c r="H389" s="360" t="s">
        <v>1380</v>
      </c>
      <c r="I389" s="375"/>
      <c r="J389" s="360" t="s">
        <v>1746</v>
      </c>
      <c r="K389" s="360"/>
      <c r="L389" s="360" t="s">
        <v>1747</v>
      </c>
      <c r="M389" s="360"/>
      <c r="N389" s="360"/>
      <c r="O389" s="360"/>
      <c r="P389" s="371"/>
      <c r="Q389" s="371"/>
      <c r="R389" s="371"/>
      <c r="S389" s="371"/>
      <c r="T389" s="371"/>
      <c r="U389" s="361"/>
      <c r="V389" s="361"/>
      <c r="W389" s="361"/>
      <c r="X389" s="361"/>
      <c r="Y389" s="361"/>
      <c r="Z389" s="361"/>
      <c r="AA389" s="361"/>
      <c r="AB389" s="361"/>
      <c r="AC389" s="361"/>
    </row>
    <row r="390" spans="1:29" s="362" customFormat="1" ht="75" x14ac:dyDescent="0.25">
      <c r="A390" s="360">
        <v>376</v>
      </c>
      <c r="B390" s="360" t="s">
        <v>1784</v>
      </c>
      <c r="C390" s="360">
        <v>1205370</v>
      </c>
      <c r="D390" s="360" t="s">
        <v>655</v>
      </c>
      <c r="E390" s="375" t="s">
        <v>1785</v>
      </c>
      <c r="F390" s="360">
        <v>10398645</v>
      </c>
      <c r="G390" s="360" t="s">
        <v>100</v>
      </c>
      <c r="H390" s="360" t="s">
        <v>1380</v>
      </c>
      <c r="I390" s="375"/>
      <c r="J390" s="360"/>
      <c r="K390" s="360"/>
      <c r="L390" s="360"/>
      <c r="M390" s="360" t="s">
        <v>31</v>
      </c>
      <c r="N390" s="360" t="s">
        <v>92</v>
      </c>
      <c r="O390" s="360" t="s">
        <v>31</v>
      </c>
      <c r="P390" s="371">
        <v>5</v>
      </c>
      <c r="Q390" s="371">
        <v>5</v>
      </c>
      <c r="R390" s="371">
        <v>5</v>
      </c>
      <c r="S390" s="371">
        <v>5</v>
      </c>
      <c r="T390" s="371">
        <v>5</v>
      </c>
      <c r="U390" s="361" t="s">
        <v>88</v>
      </c>
      <c r="V390" s="361" t="s">
        <v>88</v>
      </c>
      <c r="W390" s="361" t="s">
        <v>89</v>
      </c>
      <c r="X390" s="361" t="s">
        <v>88</v>
      </c>
      <c r="Y390" s="361"/>
      <c r="Z390" s="361"/>
      <c r="AA390" s="361"/>
      <c r="AB390" s="361"/>
      <c r="AC390" s="361"/>
    </row>
    <row r="391" spans="1:29" s="362" customFormat="1" ht="75" x14ac:dyDescent="0.25">
      <c r="A391" s="360">
        <v>377</v>
      </c>
      <c r="B391" s="360" t="s">
        <v>1786</v>
      </c>
      <c r="C391" s="360">
        <v>1203919</v>
      </c>
      <c r="D391" s="360" t="s">
        <v>655</v>
      </c>
      <c r="E391" s="375" t="s">
        <v>1787</v>
      </c>
      <c r="F391" s="360">
        <v>10398472</v>
      </c>
      <c r="G391" s="360" t="s">
        <v>100</v>
      </c>
      <c r="H391" s="360" t="s">
        <v>1380</v>
      </c>
      <c r="I391" s="375"/>
      <c r="J391" s="360"/>
      <c r="K391" s="360"/>
      <c r="L391" s="360"/>
      <c r="M391" s="360"/>
      <c r="N391" s="360"/>
      <c r="O391" s="360"/>
      <c r="P391" s="371">
        <v>1</v>
      </c>
      <c r="Q391" s="371">
        <v>2</v>
      </c>
      <c r="R391" s="371">
        <v>3</v>
      </c>
      <c r="S391" s="371">
        <v>3</v>
      </c>
      <c r="T391" s="371">
        <v>1</v>
      </c>
      <c r="U391" s="361" t="s">
        <v>88</v>
      </c>
      <c r="V391" s="361" t="s">
        <v>88</v>
      </c>
      <c r="W391" s="361" t="s">
        <v>89</v>
      </c>
      <c r="X391" s="361" t="s">
        <v>88</v>
      </c>
      <c r="Y391" s="361"/>
      <c r="Z391" s="361"/>
      <c r="AA391" s="361"/>
      <c r="AB391" s="361"/>
      <c r="AC391" s="361"/>
    </row>
    <row r="392" spans="1:29" s="362" customFormat="1" ht="75" x14ac:dyDescent="0.25">
      <c r="A392" s="360">
        <v>378</v>
      </c>
      <c r="B392" s="360" t="s">
        <v>1783</v>
      </c>
      <c r="C392" s="360">
        <v>1214578</v>
      </c>
      <c r="D392" s="360" t="s">
        <v>655</v>
      </c>
      <c r="E392" s="375" t="s">
        <v>1788</v>
      </c>
      <c r="F392" s="360">
        <v>10398659</v>
      </c>
      <c r="G392" s="360" t="s">
        <v>100</v>
      </c>
      <c r="H392" s="360" t="s">
        <v>1380</v>
      </c>
      <c r="I392" s="375"/>
      <c r="J392" s="360"/>
      <c r="K392" s="360"/>
      <c r="L392" s="360"/>
      <c r="M392" s="360" t="s">
        <v>30</v>
      </c>
      <c r="N392" s="360" t="s">
        <v>92</v>
      </c>
      <c r="O392" s="360" t="s">
        <v>30</v>
      </c>
      <c r="P392" s="371">
        <v>3</v>
      </c>
      <c r="Q392" s="371">
        <v>1</v>
      </c>
      <c r="R392" s="371">
        <v>4</v>
      </c>
      <c r="S392" s="371">
        <v>5</v>
      </c>
      <c r="T392" s="371">
        <v>3</v>
      </c>
      <c r="U392" s="361" t="s">
        <v>88</v>
      </c>
      <c r="V392" s="361" t="s">
        <v>88</v>
      </c>
      <c r="W392" s="361" t="s">
        <v>89</v>
      </c>
      <c r="X392" s="361" t="s">
        <v>89</v>
      </c>
      <c r="Y392" s="361"/>
      <c r="Z392" s="361"/>
      <c r="AA392" s="361"/>
      <c r="AB392" s="361"/>
      <c r="AC392" s="361"/>
    </row>
    <row r="393" spans="1:29" s="362" customFormat="1" ht="75" x14ac:dyDescent="0.25">
      <c r="A393" s="360">
        <v>379</v>
      </c>
      <c r="B393" s="360" t="s">
        <v>1789</v>
      </c>
      <c r="C393" s="360">
        <v>1206213</v>
      </c>
      <c r="D393" s="360" t="s">
        <v>655</v>
      </c>
      <c r="E393" s="375" t="s">
        <v>1790</v>
      </c>
      <c r="F393" s="360">
        <v>10397995</v>
      </c>
      <c r="G393" s="360" t="s">
        <v>100</v>
      </c>
      <c r="H393" s="360" t="s">
        <v>1380</v>
      </c>
      <c r="I393" s="375"/>
      <c r="J393" s="360"/>
      <c r="K393" s="360"/>
      <c r="L393" s="360"/>
      <c r="M393" s="360" t="s">
        <v>30</v>
      </c>
      <c r="N393" s="360" t="s">
        <v>92</v>
      </c>
      <c r="O393" s="360" t="s">
        <v>30</v>
      </c>
      <c r="P393" s="371">
        <v>5</v>
      </c>
      <c r="Q393" s="371">
        <v>5</v>
      </c>
      <c r="R393" s="371">
        <v>5</v>
      </c>
      <c r="S393" s="371">
        <v>5</v>
      </c>
      <c r="T393" s="371">
        <v>4</v>
      </c>
      <c r="U393" s="361"/>
      <c r="V393" s="361" t="s">
        <v>88</v>
      </c>
      <c r="W393" s="361" t="s">
        <v>88</v>
      </c>
      <c r="X393" s="361" t="s">
        <v>88</v>
      </c>
      <c r="Y393" s="361" t="s">
        <v>435</v>
      </c>
      <c r="Z393" s="361"/>
      <c r="AA393" s="361"/>
      <c r="AB393" s="361"/>
      <c r="AC393" s="361"/>
    </row>
    <row r="394" spans="1:29" s="362" customFormat="1" ht="45" x14ac:dyDescent="0.25">
      <c r="A394" s="360">
        <v>380</v>
      </c>
      <c r="B394" s="360" t="s">
        <v>1413</v>
      </c>
      <c r="C394" s="360">
        <v>1328808</v>
      </c>
      <c r="D394" s="360" t="s">
        <v>669</v>
      </c>
      <c r="E394" s="375" t="s">
        <v>1791</v>
      </c>
      <c r="F394" s="360">
        <v>22435</v>
      </c>
      <c r="G394" s="360" t="s">
        <v>83</v>
      </c>
      <c r="H394" s="360" t="s">
        <v>1538</v>
      </c>
      <c r="I394" s="375"/>
      <c r="J394" s="360">
        <v>89829153911</v>
      </c>
      <c r="K394" s="360" t="s">
        <v>1792</v>
      </c>
      <c r="L394" s="360"/>
      <c r="M394" s="360" t="s">
        <v>31</v>
      </c>
      <c r="N394" s="360" t="s">
        <v>92</v>
      </c>
      <c r="O394" s="360" t="s">
        <v>31</v>
      </c>
      <c r="P394" s="371">
        <v>4</v>
      </c>
      <c r="Q394" s="371">
        <v>4</v>
      </c>
      <c r="R394" s="371">
        <v>5</v>
      </c>
      <c r="S394" s="371">
        <v>5</v>
      </c>
      <c r="T394" s="371">
        <v>5</v>
      </c>
      <c r="U394" s="361" t="s">
        <v>88</v>
      </c>
      <c r="V394" s="361" t="s">
        <v>89</v>
      </c>
      <c r="W394" s="361" t="s">
        <v>89</v>
      </c>
      <c r="X394" s="361" t="s">
        <v>89</v>
      </c>
      <c r="Y394" s="361"/>
      <c r="Z394" s="361"/>
      <c r="AA394" s="361"/>
      <c r="AB394" s="361"/>
      <c r="AC394" s="361"/>
    </row>
    <row r="395" spans="1:29" s="362" customFormat="1" ht="45" x14ac:dyDescent="0.25">
      <c r="A395" s="360">
        <v>381</v>
      </c>
      <c r="B395" s="360" t="s">
        <v>1413</v>
      </c>
      <c r="C395" s="360">
        <v>1328762</v>
      </c>
      <c r="D395" s="360" t="s">
        <v>669</v>
      </c>
      <c r="E395" s="375" t="s">
        <v>1354</v>
      </c>
      <c r="F395" s="360">
        <v>2022</v>
      </c>
      <c r="G395" s="360" t="s">
        <v>83</v>
      </c>
      <c r="H395" s="360" t="s">
        <v>1538</v>
      </c>
      <c r="I395" s="375" t="s">
        <v>519</v>
      </c>
      <c r="J395" s="360"/>
      <c r="K395" s="360"/>
      <c r="L395" s="360"/>
      <c r="M395" s="360" t="s">
        <v>31</v>
      </c>
      <c r="N395" s="360" t="s">
        <v>92</v>
      </c>
      <c r="O395" s="360" t="s">
        <v>31</v>
      </c>
      <c r="P395" s="371">
        <v>5</v>
      </c>
      <c r="Q395" s="371">
        <v>5</v>
      </c>
      <c r="R395" s="371">
        <v>5</v>
      </c>
      <c r="S395" s="371">
        <v>5</v>
      </c>
      <c r="T395" s="371">
        <v>5</v>
      </c>
      <c r="U395" s="361" t="s">
        <v>88</v>
      </c>
      <c r="V395" s="361" t="s">
        <v>89</v>
      </c>
      <c r="W395" s="361" t="s">
        <v>89</v>
      </c>
      <c r="X395" s="361" t="s">
        <v>89</v>
      </c>
      <c r="Y395" s="361"/>
      <c r="Z395" s="361"/>
      <c r="AA395" s="361"/>
      <c r="AB395" s="361"/>
      <c r="AC395" s="361"/>
    </row>
    <row r="396" spans="1:29" s="362" customFormat="1" ht="45" x14ac:dyDescent="0.25">
      <c r="A396" s="360">
        <v>382</v>
      </c>
      <c r="B396" s="360" t="s">
        <v>1413</v>
      </c>
      <c r="C396" s="360">
        <v>1328789</v>
      </c>
      <c r="D396" s="360" t="s">
        <v>669</v>
      </c>
      <c r="E396" s="375" t="s">
        <v>981</v>
      </c>
      <c r="F396" s="360">
        <v>10732</v>
      </c>
      <c r="G396" s="360" t="s">
        <v>83</v>
      </c>
      <c r="H396" s="360" t="s">
        <v>1538</v>
      </c>
      <c r="I396" s="375" t="s">
        <v>702</v>
      </c>
      <c r="J396" s="360"/>
      <c r="K396" s="360"/>
      <c r="L396" s="360"/>
      <c r="M396" s="360" t="s">
        <v>31</v>
      </c>
      <c r="N396" s="360" t="s">
        <v>92</v>
      </c>
      <c r="O396" s="360" t="s">
        <v>31</v>
      </c>
      <c r="P396" s="371">
        <v>4</v>
      </c>
      <c r="Q396" s="371">
        <v>4</v>
      </c>
      <c r="R396" s="371">
        <v>5</v>
      </c>
      <c r="S396" s="371">
        <v>5</v>
      </c>
      <c r="T396" s="371">
        <v>5</v>
      </c>
      <c r="U396" s="361" t="s">
        <v>88</v>
      </c>
      <c r="V396" s="361" t="s">
        <v>89</v>
      </c>
      <c r="W396" s="361" t="s">
        <v>89</v>
      </c>
      <c r="X396" s="361" t="s">
        <v>89</v>
      </c>
      <c r="Y396" s="361"/>
      <c r="Z396" s="361"/>
      <c r="AA396" s="361"/>
      <c r="AB396" s="361"/>
      <c r="AC396" s="361"/>
    </row>
    <row r="397" spans="1:29" s="362" customFormat="1" ht="45" x14ac:dyDescent="0.25">
      <c r="A397" s="360">
        <v>383</v>
      </c>
      <c r="B397" s="360" t="s">
        <v>1413</v>
      </c>
      <c r="C397" s="360">
        <v>1328500</v>
      </c>
      <c r="D397" s="360" t="s">
        <v>669</v>
      </c>
      <c r="E397" s="375" t="s">
        <v>1362</v>
      </c>
      <c r="F397" s="360">
        <v>4607</v>
      </c>
      <c r="G397" s="360" t="s">
        <v>83</v>
      </c>
      <c r="H397" s="360" t="s">
        <v>1538</v>
      </c>
      <c r="I397" s="375"/>
      <c r="J397" s="360"/>
      <c r="K397" s="360"/>
      <c r="L397" s="360"/>
      <c r="M397" s="360" t="s">
        <v>31</v>
      </c>
      <c r="N397" s="360" t="s">
        <v>92</v>
      </c>
      <c r="O397" s="360" t="s">
        <v>31</v>
      </c>
      <c r="P397" s="371">
        <v>5</v>
      </c>
      <c r="Q397" s="371">
        <v>5</v>
      </c>
      <c r="R397" s="371">
        <v>5</v>
      </c>
      <c r="S397" s="371">
        <v>5</v>
      </c>
      <c r="T397" s="371">
        <v>5</v>
      </c>
      <c r="U397" s="361" t="s">
        <v>88</v>
      </c>
      <c r="V397" s="361" t="s">
        <v>89</v>
      </c>
      <c r="W397" s="361" t="s">
        <v>89</v>
      </c>
      <c r="X397" s="361" t="s">
        <v>89</v>
      </c>
      <c r="Y397" s="361"/>
      <c r="Z397" s="361"/>
      <c r="AA397" s="361"/>
      <c r="AB397" s="361"/>
      <c r="AC397" s="361"/>
    </row>
    <row r="398" spans="1:29" s="362" customFormat="1" ht="45" x14ac:dyDescent="0.25">
      <c r="A398" s="360">
        <v>384</v>
      </c>
      <c r="B398" s="360" t="s">
        <v>1413</v>
      </c>
      <c r="C398" s="360">
        <v>1328981</v>
      </c>
      <c r="D398" s="360" t="s">
        <v>669</v>
      </c>
      <c r="E398" s="375" t="s">
        <v>1174</v>
      </c>
      <c r="F398" s="360">
        <v>1274</v>
      </c>
      <c r="G398" s="360" t="s">
        <v>83</v>
      </c>
      <c r="H398" s="360" t="s">
        <v>1538</v>
      </c>
      <c r="I398" s="375"/>
      <c r="J398" s="360" t="s">
        <v>1175</v>
      </c>
      <c r="K398" s="360"/>
      <c r="L398" s="360"/>
      <c r="M398" s="360" t="s">
        <v>31</v>
      </c>
      <c r="N398" s="360" t="s">
        <v>92</v>
      </c>
      <c r="O398" s="360" t="s">
        <v>31</v>
      </c>
      <c r="P398" s="371">
        <v>5</v>
      </c>
      <c r="Q398" s="371">
        <v>5</v>
      </c>
      <c r="R398" s="371">
        <v>5</v>
      </c>
      <c r="S398" s="371">
        <v>5</v>
      </c>
      <c r="T398" s="371">
        <v>5</v>
      </c>
      <c r="U398" s="361" t="s">
        <v>88</v>
      </c>
      <c r="V398" s="361" t="s">
        <v>89</v>
      </c>
      <c r="W398" s="361" t="s">
        <v>89</v>
      </c>
      <c r="X398" s="361" t="s">
        <v>89</v>
      </c>
      <c r="Y398" s="361"/>
      <c r="Z398" s="361"/>
      <c r="AA398" s="361"/>
      <c r="AB398" s="361"/>
      <c r="AC398" s="361"/>
    </row>
    <row r="399" spans="1:29" s="362" customFormat="1" ht="45" x14ac:dyDescent="0.25">
      <c r="A399" s="360">
        <v>385</v>
      </c>
      <c r="B399" s="360" t="s">
        <v>1413</v>
      </c>
      <c r="C399" s="360">
        <v>1328530</v>
      </c>
      <c r="D399" s="360" t="s">
        <v>669</v>
      </c>
      <c r="E399" s="375" t="s">
        <v>1361</v>
      </c>
      <c r="F399" s="360">
        <v>4604</v>
      </c>
      <c r="G399" s="360" t="s">
        <v>83</v>
      </c>
      <c r="H399" s="360" t="s">
        <v>1538</v>
      </c>
      <c r="I399" s="375"/>
      <c r="J399" s="360"/>
      <c r="K399" s="360"/>
      <c r="L399" s="360"/>
      <c r="M399" s="360" t="s">
        <v>31</v>
      </c>
      <c r="N399" s="360" t="s">
        <v>92</v>
      </c>
      <c r="O399" s="360" t="s">
        <v>31</v>
      </c>
      <c r="P399" s="371">
        <v>5</v>
      </c>
      <c r="Q399" s="371">
        <v>5</v>
      </c>
      <c r="R399" s="371">
        <v>5</v>
      </c>
      <c r="S399" s="371">
        <v>5</v>
      </c>
      <c r="T399" s="371">
        <v>5</v>
      </c>
      <c r="U399" s="361" t="s">
        <v>88</v>
      </c>
      <c r="V399" s="361" t="s">
        <v>89</v>
      </c>
      <c r="W399" s="361" t="s">
        <v>89</v>
      </c>
      <c r="X399" s="361" t="s">
        <v>89</v>
      </c>
      <c r="Y399" s="361"/>
      <c r="Z399" s="361"/>
      <c r="AA399" s="361"/>
      <c r="AB399" s="361"/>
      <c r="AC399" s="361"/>
    </row>
    <row r="400" spans="1:29" s="362" customFormat="1" ht="45" x14ac:dyDescent="0.25">
      <c r="A400" s="360">
        <v>386</v>
      </c>
      <c r="B400" s="360" t="s">
        <v>1413</v>
      </c>
      <c r="C400" s="360">
        <v>1328764</v>
      </c>
      <c r="D400" s="360" t="s">
        <v>669</v>
      </c>
      <c r="E400" s="375" t="s">
        <v>1314</v>
      </c>
      <c r="F400" s="360">
        <v>20608</v>
      </c>
      <c r="G400" s="360" t="s">
        <v>83</v>
      </c>
      <c r="H400" s="360" t="s">
        <v>1538</v>
      </c>
      <c r="I400" s="375"/>
      <c r="J400" s="360" t="s">
        <v>1315</v>
      </c>
      <c r="K400" s="360"/>
      <c r="L400" s="360"/>
      <c r="M400" s="360" t="s">
        <v>31</v>
      </c>
      <c r="N400" s="360" t="s">
        <v>92</v>
      </c>
      <c r="O400" s="360" t="s">
        <v>31</v>
      </c>
      <c r="P400" s="371">
        <v>5</v>
      </c>
      <c r="Q400" s="371">
        <v>5</v>
      </c>
      <c r="R400" s="371">
        <v>5</v>
      </c>
      <c r="S400" s="371">
        <v>5</v>
      </c>
      <c r="T400" s="371">
        <v>5</v>
      </c>
      <c r="U400" s="361" t="s">
        <v>88</v>
      </c>
      <c r="V400" s="361" t="s">
        <v>89</v>
      </c>
      <c r="W400" s="361" t="s">
        <v>89</v>
      </c>
      <c r="X400" s="361" t="s">
        <v>89</v>
      </c>
      <c r="Y400" s="361"/>
      <c r="Z400" s="361"/>
      <c r="AA400" s="361"/>
      <c r="AB400" s="361"/>
      <c r="AC400" s="361"/>
    </row>
    <row r="401" spans="1:29" s="362" customFormat="1" ht="75" x14ac:dyDescent="0.25">
      <c r="A401" s="360">
        <v>387</v>
      </c>
      <c r="B401" s="360" t="s">
        <v>1413</v>
      </c>
      <c r="C401" s="360">
        <v>1328606</v>
      </c>
      <c r="D401" s="360" t="s">
        <v>669</v>
      </c>
      <c r="E401" s="375" t="s">
        <v>1793</v>
      </c>
      <c r="F401" s="360">
        <v>32</v>
      </c>
      <c r="G401" s="360" t="s">
        <v>83</v>
      </c>
      <c r="H401" s="360" t="s">
        <v>1538</v>
      </c>
      <c r="I401" s="375" t="s">
        <v>1794</v>
      </c>
      <c r="J401" s="360" t="s">
        <v>1795</v>
      </c>
      <c r="K401" s="360"/>
      <c r="L401" s="360" t="s">
        <v>1796</v>
      </c>
      <c r="M401" s="360" t="s">
        <v>31</v>
      </c>
      <c r="N401" s="360" t="s">
        <v>92</v>
      </c>
      <c r="O401" s="360" t="s">
        <v>31</v>
      </c>
      <c r="P401" s="371">
        <v>4</v>
      </c>
      <c r="Q401" s="371">
        <v>4</v>
      </c>
      <c r="R401" s="371">
        <v>5</v>
      </c>
      <c r="S401" s="371">
        <v>5</v>
      </c>
      <c r="T401" s="371">
        <v>5</v>
      </c>
      <c r="U401" s="361" t="s">
        <v>88</v>
      </c>
      <c r="V401" s="361" t="s">
        <v>89</v>
      </c>
      <c r="W401" s="361" t="s">
        <v>89</v>
      </c>
      <c r="X401" s="361" t="s">
        <v>89</v>
      </c>
      <c r="Y401" s="361"/>
      <c r="Z401" s="361"/>
      <c r="AA401" s="361"/>
      <c r="AB401" s="361"/>
      <c r="AC401" s="361"/>
    </row>
    <row r="402" spans="1:29" s="362" customFormat="1" ht="45" x14ac:dyDescent="0.25">
      <c r="A402" s="360">
        <v>388</v>
      </c>
      <c r="B402" s="360" t="s">
        <v>1413</v>
      </c>
      <c r="C402" s="360">
        <v>1328806</v>
      </c>
      <c r="D402" s="360" t="s">
        <v>669</v>
      </c>
      <c r="E402" s="375" t="s">
        <v>1077</v>
      </c>
      <c r="F402" s="360">
        <v>21164</v>
      </c>
      <c r="G402" s="360" t="s">
        <v>83</v>
      </c>
      <c r="H402" s="360" t="s">
        <v>1538</v>
      </c>
      <c r="I402" s="375"/>
      <c r="J402" s="360">
        <v>89123823895</v>
      </c>
      <c r="K402" s="360"/>
      <c r="L402" s="360"/>
      <c r="M402" s="360" t="s">
        <v>31</v>
      </c>
      <c r="N402" s="360" t="s">
        <v>92</v>
      </c>
      <c r="O402" s="360" t="s">
        <v>31</v>
      </c>
      <c r="P402" s="371">
        <v>4</v>
      </c>
      <c r="Q402" s="371">
        <v>4</v>
      </c>
      <c r="R402" s="371">
        <v>5</v>
      </c>
      <c r="S402" s="371">
        <v>5</v>
      </c>
      <c r="T402" s="371">
        <v>5</v>
      </c>
      <c r="U402" s="361" t="s">
        <v>88</v>
      </c>
      <c r="V402" s="361" t="s">
        <v>89</v>
      </c>
      <c r="W402" s="361" t="s">
        <v>89</v>
      </c>
      <c r="X402" s="361" t="s">
        <v>89</v>
      </c>
      <c r="Y402" s="361"/>
      <c r="Z402" s="361"/>
      <c r="AA402" s="361"/>
      <c r="AB402" s="361"/>
      <c r="AC402" s="361"/>
    </row>
    <row r="403" spans="1:29" s="362" customFormat="1" ht="45" x14ac:dyDescent="0.25">
      <c r="A403" s="360">
        <v>389</v>
      </c>
      <c r="B403" s="360" t="s">
        <v>1413</v>
      </c>
      <c r="C403" s="360">
        <v>1328997</v>
      </c>
      <c r="D403" s="360" t="s">
        <v>669</v>
      </c>
      <c r="E403" s="375" t="s">
        <v>1337</v>
      </c>
      <c r="F403" s="360">
        <v>1569</v>
      </c>
      <c r="G403" s="360" t="s">
        <v>83</v>
      </c>
      <c r="H403" s="360" t="s">
        <v>1538</v>
      </c>
      <c r="I403" s="375"/>
      <c r="J403" s="360"/>
      <c r="K403" s="360"/>
      <c r="L403" s="360"/>
      <c r="M403" s="360" t="s">
        <v>31</v>
      </c>
      <c r="N403" s="360" t="s">
        <v>92</v>
      </c>
      <c r="O403" s="360" t="s">
        <v>31</v>
      </c>
      <c r="P403" s="371">
        <v>4</v>
      </c>
      <c r="Q403" s="371">
        <v>5</v>
      </c>
      <c r="R403" s="371">
        <v>5</v>
      </c>
      <c r="S403" s="371">
        <v>5</v>
      </c>
      <c r="T403" s="371">
        <v>5</v>
      </c>
      <c r="U403" s="361" t="s">
        <v>88</v>
      </c>
      <c r="V403" s="361" t="s">
        <v>89</v>
      </c>
      <c r="W403" s="361" t="s">
        <v>89</v>
      </c>
      <c r="X403" s="361" t="s">
        <v>89</v>
      </c>
      <c r="Y403" s="361"/>
      <c r="Z403" s="361"/>
      <c r="AA403" s="361"/>
      <c r="AB403" s="361"/>
      <c r="AC403" s="361"/>
    </row>
    <row r="404" spans="1:29" s="362" customFormat="1" ht="45" x14ac:dyDescent="0.25">
      <c r="A404" s="360">
        <v>390</v>
      </c>
      <c r="B404" s="360" t="s">
        <v>670</v>
      </c>
      <c r="C404" s="360">
        <v>1167099</v>
      </c>
      <c r="D404" s="360" t="s">
        <v>669</v>
      </c>
      <c r="E404" s="375" t="s">
        <v>805</v>
      </c>
      <c r="F404" s="360">
        <v>242</v>
      </c>
      <c r="G404" s="360" t="s">
        <v>83</v>
      </c>
      <c r="H404" s="360" t="s">
        <v>1538</v>
      </c>
      <c r="I404" s="375" t="s">
        <v>806</v>
      </c>
      <c r="J404" s="360" t="s">
        <v>807</v>
      </c>
      <c r="K404" s="360"/>
      <c r="L404" s="360"/>
      <c r="M404" s="360" t="s">
        <v>31</v>
      </c>
      <c r="N404" s="360" t="s">
        <v>92</v>
      </c>
      <c r="O404" s="360" t="s">
        <v>31</v>
      </c>
      <c r="P404" s="371">
        <v>4</v>
      </c>
      <c r="Q404" s="371">
        <v>4</v>
      </c>
      <c r="R404" s="371">
        <v>4</v>
      </c>
      <c r="S404" s="371">
        <v>4</v>
      </c>
      <c r="T404" s="371">
        <v>4</v>
      </c>
      <c r="U404" s="361" t="s">
        <v>88</v>
      </c>
      <c r="V404" s="361" t="s">
        <v>89</v>
      </c>
      <c r="W404" s="361" t="s">
        <v>89</v>
      </c>
      <c r="X404" s="361" t="s">
        <v>89</v>
      </c>
      <c r="Y404" s="361"/>
      <c r="Z404" s="361"/>
      <c r="AA404" s="361"/>
      <c r="AB404" s="361"/>
      <c r="AC404" s="361"/>
    </row>
    <row r="405" spans="1:29" s="362" customFormat="1" ht="45" x14ac:dyDescent="0.25">
      <c r="A405" s="360">
        <v>391</v>
      </c>
      <c r="B405" s="360" t="s">
        <v>670</v>
      </c>
      <c r="C405" s="360">
        <v>1167101</v>
      </c>
      <c r="D405" s="360" t="s">
        <v>669</v>
      </c>
      <c r="E405" s="375" t="s">
        <v>808</v>
      </c>
      <c r="F405" s="360">
        <v>19631</v>
      </c>
      <c r="G405" s="360" t="s">
        <v>83</v>
      </c>
      <c r="H405" s="360" t="s">
        <v>1380</v>
      </c>
      <c r="I405" s="375"/>
      <c r="J405" s="360" t="s">
        <v>809</v>
      </c>
      <c r="K405" s="360"/>
      <c r="L405" s="360"/>
      <c r="M405" s="360" t="s">
        <v>31</v>
      </c>
      <c r="N405" s="360" t="s">
        <v>92</v>
      </c>
      <c r="O405" s="360" t="s">
        <v>31</v>
      </c>
      <c r="P405" s="371">
        <v>4</v>
      </c>
      <c r="Q405" s="371">
        <v>4</v>
      </c>
      <c r="R405" s="371">
        <v>4</v>
      </c>
      <c r="S405" s="371">
        <v>4</v>
      </c>
      <c r="T405" s="371">
        <v>4</v>
      </c>
      <c r="U405" s="361" t="s">
        <v>88</v>
      </c>
      <c r="V405" s="361" t="s">
        <v>88</v>
      </c>
      <c r="W405" s="361" t="s">
        <v>89</v>
      </c>
      <c r="X405" s="361" t="s">
        <v>89</v>
      </c>
      <c r="Y405" s="361"/>
      <c r="Z405" s="361"/>
      <c r="AA405" s="361"/>
      <c r="AB405" s="361"/>
      <c r="AC405" s="361"/>
    </row>
    <row r="406" spans="1:29" s="362" customFormat="1" ht="45" x14ac:dyDescent="0.25">
      <c r="A406" s="360">
        <v>392</v>
      </c>
      <c r="B406" s="360" t="s">
        <v>1413</v>
      </c>
      <c r="C406" s="360">
        <v>1328993</v>
      </c>
      <c r="D406" s="360" t="s">
        <v>669</v>
      </c>
      <c r="E406" s="375" t="s">
        <v>1317</v>
      </c>
      <c r="F406" s="360">
        <v>11285</v>
      </c>
      <c r="G406" s="360" t="s">
        <v>83</v>
      </c>
      <c r="H406" s="360" t="s">
        <v>1538</v>
      </c>
      <c r="I406" s="375"/>
      <c r="J406" s="360" t="s">
        <v>1318</v>
      </c>
      <c r="K406" s="360"/>
      <c r="L406" s="360"/>
      <c r="M406" s="360" t="s">
        <v>31</v>
      </c>
      <c r="N406" s="360" t="s">
        <v>92</v>
      </c>
      <c r="O406" s="360" t="s">
        <v>31</v>
      </c>
      <c r="P406" s="371">
        <v>5</v>
      </c>
      <c r="Q406" s="371">
        <v>5</v>
      </c>
      <c r="R406" s="371">
        <v>5</v>
      </c>
      <c r="S406" s="371">
        <v>5</v>
      </c>
      <c r="T406" s="371">
        <v>5</v>
      </c>
      <c r="U406" s="361" t="s">
        <v>88</v>
      </c>
      <c r="V406" s="361" t="s">
        <v>89</v>
      </c>
      <c r="W406" s="361" t="s">
        <v>89</v>
      </c>
      <c r="X406" s="361" t="s">
        <v>89</v>
      </c>
      <c r="Y406" s="361"/>
      <c r="Z406" s="361"/>
      <c r="AA406" s="361"/>
      <c r="AB406" s="361"/>
      <c r="AC406" s="361"/>
    </row>
    <row r="407" spans="1:29" s="362" customFormat="1" ht="45" x14ac:dyDescent="0.25">
      <c r="A407" s="360">
        <v>393</v>
      </c>
      <c r="B407" s="360" t="s">
        <v>1413</v>
      </c>
      <c r="C407" s="360">
        <v>1328791</v>
      </c>
      <c r="D407" s="360" t="s">
        <v>669</v>
      </c>
      <c r="E407" s="375" t="s">
        <v>1323</v>
      </c>
      <c r="F407" s="360">
        <v>13173</v>
      </c>
      <c r="G407" s="360" t="s">
        <v>83</v>
      </c>
      <c r="H407" s="360" t="s">
        <v>1538</v>
      </c>
      <c r="I407" s="375"/>
      <c r="J407" s="360" t="s">
        <v>1324</v>
      </c>
      <c r="K407" s="360"/>
      <c r="L407" s="360"/>
      <c r="M407" s="360" t="s">
        <v>31</v>
      </c>
      <c r="N407" s="360" t="s">
        <v>92</v>
      </c>
      <c r="O407" s="360" t="s">
        <v>31</v>
      </c>
      <c r="P407" s="371">
        <v>4</v>
      </c>
      <c r="Q407" s="371">
        <v>4</v>
      </c>
      <c r="R407" s="371">
        <v>5</v>
      </c>
      <c r="S407" s="371">
        <v>5</v>
      </c>
      <c r="T407" s="371">
        <v>5</v>
      </c>
      <c r="U407" s="361" t="s">
        <v>88</v>
      </c>
      <c r="V407" s="361" t="s">
        <v>89</v>
      </c>
      <c r="W407" s="361" t="s">
        <v>89</v>
      </c>
      <c r="X407" s="361" t="s">
        <v>89</v>
      </c>
      <c r="Y407" s="361"/>
      <c r="Z407" s="361"/>
      <c r="AA407" s="361"/>
      <c r="AB407" s="361"/>
      <c r="AC407" s="361"/>
    </row>
    <row r="408" spans="1:29" s="362" customFormat="1" ht="45" x14ac:dyDescent="0.25">
      <c r="A408" s="360">
        <v>394</v>
      </c>
      <c r="B408" s="360" t="s">
        <v>1413</v>
      </c>
      <c r="C408" s="360">
        <v>1328787</v>
      </c>
      <c r="D408" s="360" t="s">
        <v>669</v>
      </c>
      <c r="E408" s="375" t="s">
        <v>1141</v>
      </c>
      <c r="F408" s="360">
        <v>13840</v>
      </c>
      <c r="G408" s="360" t="s">
        <v>83</v>
      </c>
      <c r="H408" s="360" t="s">
        <v>1538</v>
      </c>
      <c r="I408" s="375" t="s">
        <v>1142</v>
      </c>
      <c r="J408" s="360" t="s">
        <v>1143</v>
      </c>
      <c r="K408" s="360"/>
      <c r="L408" s="360" t="s">
        <v>1144</v>
      </c>
      <c r="M408" s="360" t="s">
        <v>31</v>
      </c>
      <c r="N408" s="360" t="s">
        <v>92</v>
      </c>
      <c r="O408" s="360" t="s">
        <v>31</v>
      </c>
      <c r="P408" s="371">
        <v>4</v>
      </c>
      <c r="Q408" s="371">
        <v>5</v>
      </c>
      <c r="R408" s="371">
        <v>5</v>
      </c>
      <c r="S408" s="371">
        <v>5</v>
      </c>
      <c r="T408" s="371">
        <v>5</v>
      </c>
      <c r="U408" s="361" t="s">
        <v>88</v>
      </c>
      <c r="V408" s="361" t="s">
        <v>89</v>
      </c>
      <c r="W408" s="361" t="s">
        <v>89</v>
      </c>
      <c r="X408" s="361" t="s">
        <v>89</v>
      </c>
      <c r="Y408" s="361"/>
      <c r="Z408" s="361"/>
      <c r="AA408" s="361"/>
      <c r="AB408" s="361"/>
      <c r="AC408" s="361"/>
    </row>
    <row r="409" spans="1:29" s="362" customFormat="1" ht="45" x14ac:dyDescent="0.25">
      <c r="A409" s="360">
        <v>395</v>
      </c>
      <c r="B409" s="360" t="s">
        <v>1413</v>
      </c>
      <c r="C409" s="360">
        <v>1328783</v>
      </c>
      <c r="D409" s="360" t="s">
        <v>669</v>
      </c>
      <c r="E409" s="375" t="s">
        <v>1316</v>
      </c>
      <c r="F409" s="360">
        <v>3174</v>
      </c>
      <c r="G409" s="360" t="s">
        <v>83</v>
      </c>
      <c r="H409" s="360" t="s">
        <v>1538</v>
      </c>
      <c r="I409" s="375"/>
      <c r="J409" s="360"/>
      <c r="K409" s="360"/>
      <c r="L409" s="360"/>
      <c r="M409" s="360" t="s">
        <v>31</v>
      </c>
      <c r="N409" s="360" t="s">
        <v>92</v>
      </c>
      <c r="O409" s="360" t="s">
        <v>31</v>
      </c>
      <c r="P409" s="371">
        <v>4</v>
      </c>
      <c r="Q409" s="371">
        <v>5</v>
      </c>
      <c r="R409" s="371">
        <v>5</v>
      </c>
      <c r="S409" s="371">
        <v>5</v>
      </c>
      <c r="T409" s="371">
        <v>5</v>
      </c>
      <c r="U409" s="361" t="s">
        <v>88</v>
      </c>
      <c r="V409" s="361" t="s">
        <v>89</v>
      </c>
      <c r="W409" s="361" t="s">
        <v>89</v>
      </c>
      <c r="X409" s="361" t="s">
        <v>89</v>
      </c>
      <c r="Y409" s="361"/>
      <c r="Z409" s="361"/>
      <c r="AA409" s="361"/>
      <c r="AB409" s="361"/>
      <c r="AC409" s="361"/>
    </row>
    <row r="410" spans="1:29" s="362" customFormat="1" ht="45" x14ac:dyDescent="0.25">
      <c r="A410" s="360">
        <v>396</v>
      </c>
      <c r="B410" s="360" t="s">
        <v>1413</v>
      </c>
      <c r="C410" s="360">
        <v>1328745</v>
      </c>
      <c r="D410" s="360" t="s">
        <v>669</v>
      </c>
      <c r="E410" s="375" t="s">
        <v>1363</v>
      </c>
      <c r="F410" s="360">
        <v>13036</v>
      </c>
      <c r="G410" s="360" t="s">
        <v>83</v>
      </c>
      <c r="H410" s="360" t="s">
        <v>1538</v>
      </c>
      <c r="I410" s="375"/>
      <c r="J410" s="360" t="s">
        <v>1364</v>
      </c>
      <c r="K410" s="360"/>
      <c r="L410" s="360" t="s">
        <v>1365</v>
      </c>
      <c r="M410" s="360" t="s">
        <v>31</v>
      </c>
      <c r="N410" s="360" t="s">
        <v>92</v>
      </c>
      <c r="O410" s="360" t="s">
        <v>31</v>
      </c>
      <c r="P410" s="371">
        <v>4</v>
      </c>
      <c r="Q410" s="371">
        <v>4</v>
      </c>
      <c r="R410" s="371">
        <v>5</v>
      </c>
      <c r="S410" s="371">
        <v>5</v>
      </c>
      <c r="T410" s="371">
        <v>5</v>
      </c>
      <c r="U410" s="361" t="s">
        <v>88</v>
      </c>
      <c r="V410" s="361" t="s">
        <v>89</v>
      </c>
      <c r="W410" s="361" t="s">
        <v>89</v>
      </c>
      <c r="X410" s="361" t="s">
        <v>89</v>
      </c>
      <c r="Y410" s="361"/>
      <c r="Z410" s="361"/>
      <c r="AA410" s="361"/>
      <c r="AB410" s="361"/>
      <c r="AC410" s="361"/>
    </row>
    <row r="411" spans="1:29" s="362" customFormat="1" ht="45" x14ac:dyDescent="0.25">
      <c r="A411" s="360">
        <v>397</v>
      </c>
      <c r="B411" s="360" t="s">
        <v>1413</v>
      </c>
      <c r="C411" s="360">
        <v>1328604</v>
      </c>
      <c r="D411" s="360" t="s">
        <v>669</v>
      </c>
      <c r="E411" s="375" t="s">
        <v>368</v>
      </c>
      <c r="F411" s="360">
        <v>950</v>
      </c>
      <c r="G411" s="360" t="s">
        <v>83</v>
      </c>
      <c r="H411" s="360" t="s">
        <v>1538</v>
      </c>
      <c r="I411" s="375" t="s">
        <v>369</v>
      </c>
      <c r="J411" s="360"/>
      <c r="K411" s="360"/>
      <c r="L411" s="360" t="s">
        <v>370</v>
      </c>
      <c r="M411" s="360" t="s">
        <v>31</v>
      </c>
      <c r="N411" s="360" t="s">
        <v>92</v>
      </c>
      <c r="O411" s="360" t="s">
        <v>31</v>
      </c>
      <c r="P411" s="371">
        <v>4</v>
      </c>
      <c r="Q411" s="371">
        <v>4</v>
      </c>
      <c r="R411" s="371">
        <v>5</v>
      </c>
      <c r="S411" s="371">
        <v>5</v>
      </c>
      <c r="T411" s="371">
        <v>5</v>
      </c>
      <c r="U411" s="361" t="s">
        <v>88</v>
      </c>
      <c r="V411" s="361" t="s">
        <v>89</v>
      </c>
      <c r="W411" s="361" t="s">
        <v>89</v>
      </c>
      <c r="X411" s="361" t="s">
        <v>89</v>
      </c>
      <c r="Y411" s="361"/>
      <c r="Z411" s="361"/>
      <c r="AA411" s="361"/>
      <c r="AB411" s="361"/>
      <c r="AC411" s="361"/>
    </row>
    <row r="412" spans="1:29" s="362" customFormat="1" ht="45" x14ac:dyDescent="0.25">
      <c r="A412" s="360">
        <v>398</v>
      </c>
      <c r="B412" s="360" t="s">
        <v>1413</v>
      </c>
      <c r="C412" s="360">
        <v>1328602</v>
      </c>
      <c r="D412" s="360" t="s">
        <v>669</v>
      </c>
      <c r="E412" s="375" t="s">
        <v>1310</v>
      </c>
      <c r="F412" s="360">
        <v>3799</v>
      </c>
      <c r="G412" s="360" t="s">
        <v>83</v>
      </c>
      <c r="H412" s="360" t="s">
        <v>1538</v>
      </c>
      <c r="I412" s="375" t="s">
        <v>1311</v>
      </c>
      <c r="J412" s="360" t="s">
        <v>1312</v>
      </c>
      <c r="K412" s="360"/>
      <c r="L412" s="360" t="s">
        <v>1313</v>
      </c>
      <c r="M412" s="360" t="s">
        <v>31</v>
      </c>
      <c r="N412" s="360" t="s">
        <v>92</v>
      </c>
      <c r="O412" s="360" t="s">
        <v>31</v>
      </c>
      <c r="P412" s="371">
        <v>5</v>
      </c>
      <c r="Q412" s="371">
        <v>5</v>
      </c>
      <c r="R412" s="371">
        <v>5</v>
      </c>
      <c r="S412" s="371">
        <v>5</v>
      </c>
      <c r="T412" s="371">
        <v>5</v>
      </c>
      <c r="U412" s="361" t="s">
        <v>88</v>
      </c>
      <c r="V412" s="361" t="s">
        <v>89</v>
      </c>
      <c r="W412" s="361" t="s">
        <v>89</v>
      </c>
      <c r="X412" s="361" t="s">
        <v>89</v>
      </c>
      <c r="Y412" s="361"/>
      <c r="Z412" s="361"/>
      <c r="AA412" s="361"/>
      <c r="AB412" s="361"/>
      <c r="AC412" s="361"/>
    </row>
    <row r="413" spans="1:29" s="362" customFormat="1" ht="45" x14ac:dyDescent="0.25">
      <c r="A413" s="360">
        <v>399</v>
      </c>
      <c r="B413" s="360" t="s">
        <v>1413</v>
      </c>
      <c r="C413" s="360">
        <v>1328550</v>
      </c>
      <c r="D413" s="360" t="s">
        <v>669</v>
      </c>
      <c r="E413" s="375" t="s">
        <v>1376</v>
      </c>
      <c r="F413" s="360">
        <v>1989</v>
      </c>
      <c r="G413" s="360" t="s">
        <v>83</v>
      </c>
      <c r="H413" s="360" t="s">
        <v>1538</v>
      </c>
      <c r="I413" s="375"/>
      <c r="J413" s="360"/>
      <c r="K413" s="360"/>
      <c r="L413" s="360"/>
      <c r="M413" s="360" t="s">
        <v>31</v>
      </c>
      <c r="N413" s="360" t="s">
        <v>92</v>
      </c>
      <c r="O413" s="360" t="s">
        <v>31</v>
      </c>
      <c r="P413" s="371">
        <v>5</v>
      </c>
      <c r="Q413" s="371">
        <v>5</v>
      </c>
      <c r="R413" s="371">
        <v>5</v>
      </c>
      <c r="S413" s="371">
        <v>5</v>
      </c>
      <c r="T413" s="371">
        <v>5</v>
      </c>
      <c r="U413" s="361" t="s">
        <v>88</v>
      </c>
      <c r="V413" s="361" t="s">
        <v>89</v>
      </c>
      <c r="W413" s="361" t="s">
        <v>89</v>
      </c>
      <c r="X413" s="361" t="s">
        <v>89</v>
      </c>
      <c r="Y413" s="361"/>
      <c r="Z413" s="361"/>
      <c r="AA413" s="361"/>
      <c r="AB413" s="361"/>
      <c r="AC413" s="361"/>
    </row>
    <row r="414" spans="1:29" s="362" customFormat="1" ht="45" x14ac:dyDescent="0.25">
      <c r="A414" s="360">
        <v>400</v>
      </c>
      <c r="B414" s="360" t="s">
        <v>1413</v>
      </c>
      <c r="C414" s="360">
        <v>1328824</v>
      </c>
      <c r="D414" s="360" t="s">
        <v>669</v>
      </c>
      <c r="E414" s="375" t="s">
        <v>1140</v>
      </c>
      <c r="F414" s="360">
        <v>2300000052</v>
      </c>
      <c r="G414" s="360" t="s">
        <v>83</v>
      </c>
      <c r="H414" s="360" t="s">
        <v>1538</v>
      </c>
      <c r="I414" s="375"/>
      <c r="J414" s="360"/>
      <c r="K414" s="360"/>
      <c r="L414" s="360"/>
      <c r="M414" s="360" t="s">
        <v>31</v>
      </c>
      <c r="N414" s="360" t="s">
        <v>92</v>
      </c>
      <c r="O414" s="360" t="s">
        <v>31</v>
      </c>
      <c r="P414" s="371">
        <v>4</v>
      </c>
      <c r="Q414" s="371">
        <v>4</v>
      </c>
      <c r="R414" s="371">
        <v>5</v>
      </c>
      <c r="S414" s="371">
        <v>5</v>
      </c>
      <c r="T414" s="371">
        <v>5</v>
      </c>
      <c r="U414" s="361" t="s">
        <v>88</v>
      </c>
      <c r="V414" s="361" t="s">
        <v>89</v>
      </c>
      <c r="W414" s="361" t="s">
        <v>89</v>
      </c>
      <c r="X414" s="361" t="s">
        <v>89</v>
      </c>
      <c r="Y414" s="361"/>
      <c r="Z414" s="361"/>
      <c r="AA414" s="361"/>
      <c r="AB414" s="361"/>
      <c r="AC414" s="361"/>
    </row>
    <row r="415" spans="1:29" s="362" customFormat="1" ht="45" x14ac:dyDescent="0.25">
      <c r="A415" s="360">
        <v>401</v>
      </c>
      <c r="B415" s="360" t="s">
        <v>1413</v>
      </c>
      <c r="C415" s="360">
        <v>1328770</v>
      </c>
      <c r="D415" s="360" t="s">
        <v>669</v>
      </c>
      <c r="E415" s="375" t="s">
        <v>1196</v>
      </c>
      <c r="F415" s="360">
        <v>15962</v>
      </c>
      <c r="G415" s="360" t="s">
        <v>83</v>
      </c>
      <c r="H415" s="360" t="s">
        <v>1538</v>
      </c>
      <c r="I415" s="375"/>
      <c r="J415" s="360" t="s">
        <v>1197</v>
      </c>
      <c r="K415" s="360"/>
      <c r="L415" s="360"/>
      <c r="M415" s="360" t="s">
        <v>31</v>
      </c>
      <c r="N415" s="360" t="s">
        <v>92</v>
      </c>
      <c r="O415" s="360" t="s">
        <v>31</v>
      </c>
      <c r="P415" s="371">
        <v>5</v>
      </c>
      <c r="Q415" s="371">
        <v>5</v>
      </c>
      <c r="R415" s="371">
        <v>5</v>
      </c>
      <c r="S415" s="371">
        <v>5</v>
      </c>
      <c r="T415" s="371">
        <v>5</v>
      </c>
      <c r="U415" s="361" t="s">
        <v>88</v>
      </c>
      <c r="V415" s="361" t="s">
        <v>89</v>
      </c>
      <c r="W415" s="361" t="s">
        <v>89</v>
      </c>
      <c r="X415" s="361" t="s">
        <v>89</v>
      </c>
      <c r="Y415" s="361"/>
      <c r="Z415" s="361"/>
      <c r="AA415" s="361"/>
      <c r="AB415" s="361"/>
      <c r="AC415" s="361"/>
    </row>
    <row r="416" spans="1:29" s="362" customFormat="1" ht="45" x14ac:dyDescent="0.25">
      <c r="A416" s="360">
        <v>402</v>
      </c>
      <c r="B416" s="360" t="s">
        <v>1413</v>
      </c>
      <c r="C416" s="360">
        <v>1328766</v>
      </c>
      <c r="D416" s="360" t="s">
        <v>669</v>
      </c>
      <c r="E416" s="375" t="s">
        <v>1355</v>
      </c>
      <c r="F416" s="360">
        <v>10730</v>
      </c>
      <c r="G416" s="360" t="s">
        <v>83</v>
      </c>
      <c r="H416" s="360" t="s">
        <v>1538</v>
      </c>
      <c r="I416" s="375"/>
      <c r="J416" s="360"/>
      <c r="K416" s="360"/>
      <c r="L416" s="360"/>
      <c r="M416" s="360" t="s">
        <v>31</v>
      </c>
      <c r="N416" s="360" t="s">
        <v>92</v>
      </c>
      <c r="O416" s="360" t="s">
        <v>31</v>
      </c>
      <c r="P416" s="371">
        <v>4</v>
      </c>
      <c r="Q416" s="371">
        <v>5</v>
      </c>
      <c r="R416" s="371">
        <v>5</v>
      </c>
      <c r="S416" s="371">
        <v>5</v>
      </c>
      <c r="T416" s="371">
        <v>5</v>
      </c>
      <c r="U416" s="361" t="s">
        <v>88</v>
      </c>
      <c r="V416" s="361" t="s">
        <v>89</v>
      </c>
      <c r="W416" s="361" t="s">
        <v>89</v>
      </c>
      <c r="X416" s="361" t="s">
        <v>89</v>
      </c>
      <c r="Y416" s="361"/>
      <c r="Z416" s="361"/>
      <c r="AA416" s="361"/>
      <c r="AB416" s="361"/>
      <c r="AC416" s="361"/>
    </row>
    <row r="417" spans="1:29" s="362" customFormat="1" ht="45" x14ac:dyDescent="0.25">
      <c r="A417" s="360">
        <v>403</v>
      </c>
      <c r="B417" s="360" t="s">
        <v>670</v>
      </c>
      <c r="C417" s="360">
        <v>1167113</v>
      </c>
      <c r="D417" s="360" t="s">
        <v>669</v>
      </c>
      <c r="E417" s="375" t="s">
        <v>810</v>
      </c>
      <c r="F417" s="360">
        <v>3339</v>
      </c>
      <c r="G417" s="360" t="s">
        <v>83</v>
      </c>
      <c r="H417" s="360" t="s">
        <v>1538</v>
      </c>
      <c r="I417" s="375"/>
      <c r="J417" s="360" t="s">
        <v>811</v>
      </c>
      <c r="K417" s="360"/>
      <c r="L417" s="360"/>
      <c r="M417" s="360" t="s">
        <v>31</v>
      </c>
      <c r="N417" s="360" t="s">
        <v>92</v>
      </c>
      <c r="O417" s="360" t="s">
        <v>31</v>
      </c>
      <c r="P417" s="371">
        <v>4</v>
      </c>
      <c r="Q417" s="371">
        <v>4</v>
      </c>
      <c r="R417" s="371">
        <v>4</v>
      </c>
      <c r="S417" s="371">
        <v>4</v>
      </c>
      <c r="T417" s="371">
        <v>4</v>
      </c>
      <c r="U417" s="361" t="s">
        <v>88</v>
      </c>
      <c r="V417" s="361" t="s">
        <v>89</v>
      </c>
      <c r="W417" s="361" t="s">
        <v>89</v>
      </c>
      <c r="X417" s="361" t="s">
        <v>89</v>
      </c>
      <c r="Y417" s="361"/>
      <c r="Z417" s="361"/>
      <c r="AA417" s="361"/>
      <c r="AB417" s="361"/>
      <c r="AC417" s="361"/>
    </row>
    <row r="418" spans="1:29" s="362" customFormat="1" ht="45" x14ac:dyDescent="0.25">
      <c r="A418" s="360">
        <v>404</v>
      </c>
      <c r="B418" s="360" t="s">
        <v>670</v>
      </c>
      <c r="C418" s="360">
        <v>1167119</v>
      </c>
      <c r="D418" s="360" t="s">
        <v>669</v>
      </c>
      <c r="E418" s="375" t="s">
        <v>812</v>
      </c>
      <c r="F418" s="360">
        <v>10826</v>
      </c>
      <c r="G418" s="360" t="s">
        <v>83</v>
      </c>
      <c r="H418" s="360" t="s">
        <v>1538</v>
      </c>
      <c r="I418" s="375"/>
      <c r="J418" s="360" t="s">
        <v>813</v>
      </c>
      <c r="K418" s="360"/>
      <c r="L418" s="360"/>
      <c r="M418" s="360" t="s">
        <v>31</v>
      </c>
      <c r="N418" s="360" t="s">
        <v>92</v>
      </c>
      <c r="O418" s="360" t="s">
        <v>31</v>
      </c>
      <c r="P418" s="371">
        <v>4</v>
      </c>
      <c r="Q418" s="371">
        <v>4</v>
      </c>
      <c r="R418" s="371">
        <v>4</v>
      </c>
      <c r="S418" s="371">
        <v>4</v>
      </c>
      <c r="T418" s="371">
        <v>4</v>
      </c>
      <c r="U418" s="361" t="s">
        <v>88</v>
      </c>
      <c r="V418" s="361" t="s">
        <v>89</v>
      </c>
      <c r="W418" s="361" t="s">
        <v>89</v>
      </c>
      <c r="X418" s="361" t="s">
        <v>89</v>
      </c>
      <c r="Y418" s="361"/>
      <c r="Z418" s="361"/>
      <c r="AA418" s="361"/>
      <c r="AB418" s="361"/>
      <c r="AC418" s="361"/>
    </row>
    <row r="419" spans="1:29" s="362" customFormat="1" ht="45" x14ac:dyDescent="0.25">
      <c r="A419" s="360">
        <v>405</v>
      </c>
      <c r="B419" s="360" t="s">
        <v>670</v>
      </c>
      <c r="C419" s="360">
        <v>1167133</v>
      </c>
      <c r="D419" s="360" t="s">
        <v>669</v>
      </c>
      <c r="E419" s="375" t="s">
        <v>819</v>
      </c>
      <c r="F419" s="360">
        <v>2596</v>
      </c>
      <c r="G419" s="360" t="s">
        <v>83</v>
      </c>
      <c r="H419" s="360" t="s">
        <v>1538</v>
      </c>
      <c r="I419" s="375"/>
      <c r="J419" s="360" t="s">
        <v>820</v>
      </c>
      <c r="K419" s="360"/>
      <c r="L419" s="360"/>
      <c r="M419" s="360" t="s">
        <v>31</v>
      </c>
      <c r="N419" s="360" t="s">
        <v>92</v>
      </c>
      <c r="O419" s="360" t="s">
        <v>31</v>
      </c>
      <c r="P419" s="371">
        <v>4</v>
      </c>
      <c r="Q419" s="371">
        <v>4</v>
      </c>
      <c r="R419" s="371">
        <v>4</v>
      </c>
      <c r="S419" s="371">
        <v>4</v>
      </c>
      <c r="T419" s="371">
        <v>4</v>
      </c>
      <c r="U419" s="361" t="s">
        <v>88</v>
      </c>
      <c r="V419" s="361" t="s">
        <v>89</v>
      </c>
      <c r="W419" s="361" t="s">
        <v>89</v>
      </c>
      <c r="X419" s="361" t="s">
        <v>89</v>
      </c>
      <c r="Y419" s="361"/>
      <c r="Z419" s="361"/>
      <c r="AA419" s="361"/>
      <c r="AB419" s="361"/>
      <c r="AC419" s="361"/>
    </row>
    <row r="420" spans="1:29" s="362" customFormat="1" ht="45" x14ac:dyDescent="0.25">
      <c r="A420" s="360">
        <v>406</v>
      </c>
      <c r="B420" s="360" t="s">
        <v>670</v>
      </c>
      <c r="C420" s="360">
        <v>1166774</v>
      </c>
      <c r="D420" s="360" t="s">
        <v>669</v>
      </c>
      <c r="E420" s="375" t="s">
        <v>901</v>
      </c>
      <c r="F420" s="360">
        <v>10431045</v>
      </c>
      <c r="G420" s="360" t="s">
        <v>100</v>
      </c>
      <c r="H420" s="360" t="s">
        <v>1538</v>
      </c>
      <c r="I420" s="375"/>
      <c r="J420" s="360"/>
      <c r="K420" s="360"/>
      <c r="L420" s="360"/>
      <c r="M420" s="360" t="s">
        <v>31</v>
      </c>
      <c r="N420" s="360" t="s">
        <v>92</v>
      </c>
      <c r="O420" s="360" t="s">
        <v>31</v>
      </c>
      <c r="P420" s="371">
        <v>4</v>
      </c>
      <c r="Q420" s="371">
        <v>4</v>
      </c>
      <c r="R420" s="371">
        <v>4</v>
      </c>
      <c r="S420" s="371">
        <v>4</v>
      </c>
      <c r="T420" s="371">
        <v>4</v>
      </c>
      <c r="U420" s="361" t="s">
        <v>89</v>
      </c>
      <c r="V420" s="361" t="s">
        <v>89</v>
      </c>
      <c r="W420" s="361" t="s">
        <v>89</v>
      </c>
      <c r="X420" s="361" t="s">
        <v>89</v>
      </c>
      <c r="Y420" s="361"/>
      <c r="Z420" s="361"/>
      <c r="AA420" s="361"/>
      <c r="AB420" s="361"/>
      <c r="AC420" s="361"/>
    </row>
    <row r="421" spans="1:29" s="362" customFormat="1" ht="45" x14ac:dyDescent="0.25">
      <c r="A421" s="360">
        <v>407</v>
      </c>
      <c r="B421" s="360" t="s">
        <v>1413</v>
      </c>
      <c r="C421" s="360">
        <v>1328527</v>
      </c>
      <c r="D421" s="360" t="s">
        <v>669</v>
      </c>
      <c r="E421" s="375" t="s">
        <v>1293</v>
      </c>
      <c r="F421" s="360">
        <v>10728</v>
      </c>
      <c r="G421" s="360" t="s">
        <v>83</v>
      </c>
      <c r="H421" s="360" t="s">
        <v>1538</v>
      </c>
      <c r="I421" s="375"/>
      <c r="J421" s="360"/>
      <c r="K421" s="360"/>
      <c r="L421" s="360"/>
      <c r="M421" s="360" t="s">
        <v>31</v>
      </c>
      <c r="N421" s="360" t="s">
        <v>92</v>
      </c>
      <c r="O421" s="360" t="s">
        <v>31</v>
      </c>
      <c r="P421" s="371">
        <v>5</v>
      </c>
      <c r="Q421" s="371">
        <v>5</v>
      </c>
      <c r="R421" s="371">
        <v>5</v>
      </c>
      <c r="S421" s="371">
        <v>5</v>
      </c>
      <c r="T421" s="371">
        <v>5</v>
      </c>
      <c r="U421" s="361" t="s">
        <v>88</v>
      </c>
      <c r="V421" s="361" t="s">
        <v>89</v>
      </c>
      <c r="W421" s="361" t="s">
        <v>89</v>
      </c>
      <c r="X421" s="361" t="s">
        <v>89</v>
      </c>
      <c r="Y421" s="361"/>
      <c r="Z421" s="361"/>
      <c r="AA421" s="361"/>
      <c r="AB421" s="361"/>
      <c r="AC421" s="361"/>
    </row>
    <row r="422" spans="1:29" s="362" customFormat="1" ht="45" x14ac:dyDescent="0.25">
      <c r="A422" s="360">
        <v>408</v>
      </c>
      <c r="B422" s="360" t="s">
        <v>670</v>
      </c>
      <c r="C422" s="360">
        <v>1166780</v>
      </c>
      <c r="D422" s="360" t="s">
        <v>669</v>
      </c>
      <c r="E422" s="375" t="s">
        <v>903</v>
      </c>
      <c r="F422" s="360">
        <v>10213101</v>
      </c>
      <c r="G422" s="360" t="s">
        <v>100</v>
      </c>
      <c r="H422" s="360" t="s">
        <v>1538</v>
      </c>
      <c r="I422" s="375"/>
      <c r="J422" s="360"/>
      <c r="K422" s="360"/>
      <c r="L422" s="360"/>
      <c r="M422" s="360" t="s">
        <v>31</v>
      </c>
      <c r="N422" s="360" t="s">
        <v>92</v>
      </c>
      <c r="O422" s="360" t="s">
        <v>31</v>
      </c>
      <c r="P422" s="371">
        <v>4</v>
      </c>
      <c r="Q422" s="371">
        <v>4</v>
      </c>
      <c r="R422" s="371">
        <v>4</v>
      </c>
      <c r="S422" s="371">
        <v>4</v>
      </c>
      <c r="T422" s="371">
        <v>4</v>
      </c>
      <c r="U422" s="361" t="s">
        <v>89</v>
      </c>
      <c r="V422" s="361" t="s">
        <v>89</v>
      </c>
      <c r="W422" s="361" t="s">
        <v>89</v>
      </c>
      <c r="X422" s="361" t="s">
        <v>89</v>
      </c>
      <c r="Y422" s="361"/>
      <c r="Z422" s="361"/>
      <c r="AA422" s="361"/>
      <c r="AB422" s="361"/>
      <c r="AC422" s="361"/>
    </row>
    <row r="423" spans="1:29" s="362" customFormat="1" ht="105" x14ac:dyDescent="0.25">
      <c r="A423" s="360">
        <v>409</v>
      </c>
      <c r="B423" s="360" t="s">
        <v>1431</v>
      </c>
      <c r="C423" s="360">
        <v>1329030</v>
      </c>
      <c r="D423" s="360" t="s">
        <v>669</v>
      </c>
      <c r="E423" s="375" t="s">
        <v>1371</v>
      </c>
      <c r="F423" s="360">
        <v>15232</v>
      </c>
      <c r="G423" s="360" t="s">
        <v>83</v>
      </c>
      <c r="H423" s="360" t="s">
        <v>1538</v>
      </c>
      <c r="I423" s="375" t="s">
        <v>1372</v>
      </c>
      <c r="J423" s="360" t="s">
        <v>1373</v>
      </c>
      <c r="K423" s="360"/>
      <c r="L423" s="360"/>
      <c r="M423" s="360" t="s">
        <v>31</v>
      </c>
      <c r="N423" s="360" t="s">
        <v>92</v>
      </c>
      <c r="O423" s="360" t="s">
        <v>31</v>
      </c>
      <c r="P423" s="371">
        <v>5</v>
      </c>
      <c r="Q423" s="371">
        <v>5</v>
      </c>
      <c r="R423" s="371">
        <v>5</v>
      </c>
      <c r="S423" s="371">
        <v>5</v>
      </c>
      <c r="T423" s="371">
        <v>5</v>
      </c>
      <c r="U423" s="361" t="s">
        <v>88</v>
      </c>
      <c r="V423" s="361" t="s">
        <v>89</v>
      </c>
      <c r="W423" s="361" t="s">
        <v>89</v>
      </c>
      <c r="X423" s="361" t="s">
        <v>89</v>
      </c>
      <c r="Y423" s="361"/>
      <c r="Z423" s="361"/>
      <c r="AA423" s="361"/>
      <c r="AB423" s="361"/>
      <c r="AC423" s="361"/>
    </row>
    <row r="424" spans="1:29" s="362" customFormat="1" ht="30" x14ac:dyDescent="0.25">
      <c r="A424" s="360">
        <v>410</v>
      </c>
      <c r="B424" s="360" t="s">
        <v>794</v>
      </c>
      <c r="C424" s="360">
        <v>1166494</v>
      </c>
      <c r="D424" s="360" t="s">
        <v>669</v>
      </c>
      <c r="E424" s="375" t="s">
        <v>871</v>
      </c>
      <c r="F424" s="360">
        <v>10430252</v>
      </c>
      <c r="G424" s="360" t="s">
        <v>100</v>
      </c>
      <c r="H424" s="360" t="s">
        <v>1538</v>
      </c>
      <c r="I424" s="375"/>
      <c r="J424" s="360"/>
      <c r="K424" s="360"/>
      <c r="L424" s="360"/>
      <c r="M424" s="360" t="s">
        <v>33</v>
      </c>
      <c r="N424" s="360" t="s">
        <v>92</v>
      </c>
      <c r="O424" s="360" t="s">
        <v>33</v>
      </c>
      <c r="P424" s="371">
        <v>4</v>
      </c>
      <c r="Q424" s="371">
        <v>4</v>
      </c>
      <c r="R424" s="371">
        <v>4</v>
      </c>
      <c r="S424" s="371">
        <v>4</v>
      </c>
      <c r="T424" s="371">
        <v>4</v>
      </c>
      <c r="U424" s="361" t="s">
        <v>88</v>
      </c>
      <c r="V424" s="361" t="s">
        <v>89</v>
      </c>
      <c r="W424" s="361" t="s">
        <v>89</v>
      </c>
      <c r="X424" s="361" t="s">
        <v>89</v>
      </c>
      <c r="Y424" s="361"/>
      <c r="Z424" s="361"/>
      <c r="AA424" s="361"/>
      <c r="AB424" s="361"/>
      <c r="AC424" s="361"/>
    </row>
    <row r="425" spans="1:29" s="362" customFormat="1" ht="45" x14ac:dyDescent="0.25">
      <c r="A425" s="360">
        <v>411</v>
      </c>
      <c r="B425" s="360" t="s">
        <v>1431</v>
      </c>
      <c r="C425" s="360">
        <v>1329377</v>
      </c>
      <c r="D425" s="360" t="s">
        <v>669</v>
      </c>
      <c r="E425" s="375" t="s">
        <v>1295</v>
      </c>
      <c r="F425" s="360">
        <v>10736</v>
      </c>
      <c r="G425" s="360" t="s">
        <v>83</v>
      </c>
      <c r="H425" s="360" t="s">
        <v>1538</v>
      </c>
      <c r="I425" s="375"/>
      <c r="J425" s="360"/>
      <c r="K425" s="360"/>
      <c r="L425" s="360"/>
      <c r="M425" s="360" t="s">
        <v>31</v>
      </c>
      <c r="N425" s="360" t="s">
        <v>92</v>
      </c>
      <c r="O425" s="360" t="s">
        <v>31</v>
      </c>
      <c r="P425" s="371">
        <v>5</v>
      </c>
      <c r="Q425" s="371">
        <v>5</v>
      </c>
      <c r="R425" s="371">
        <v>5</v>
      </c>
      <c r="S425" s="371">
        <v>5</v>
      </c>
      <c r="T425" s="371">
        <v>5</v>
      </c>
      <c r="U425" s="361" t="s">
        <v>88</v>
      </c>
      <c r="V425" s="361" t="s">
        <v>89</v>
      </c>
      <c r="W425" s="361" t="s">
        <v>89</v>
      </c>
      <c r="X425" s="361" t="s">
        <v>89</v>
      </c>
      <c r="Y425" s="361"/>
      <c r="Z425" s="361"/>
      <c r="AA425" s="361"/>
      <c r="AB425" s="361"/>
      <c r="AC425" s="361"/>
    </row>
    <row r="426" spans="1:29" s="362" customFormat="1" ht="45" x14ac:dyDescent="0.25">
      <c r="A426" s="360">
        <v>412</v>
      </c>
      <c r="B426" s="360" t="s">
        <v>1431</v>
      </c>
      <c r="C426" s="360">
        <v>1329537</v>
      </c>
      <c r="D426" s="360" t="s">
        <v>669</v>
      </c>
      <c r="E426" s="375" t="s">
        <v>1273</v>
      </c>
      <c r="F426" s="360">
        <v>2782</v>
      </c>
      <c r="G426" s="360" t="s">
        <v>83</v>
      </c>
      <c r="H426" s="360" t="s">
        <v>1538</v>
      </c>
      <c r="I426" s="375"/>
      <c r="J426" s="360"/>
      <c r="K426" s="360"/>
      <c r="L426" s="360"/>
      <c r="M426" s="360" t="s">
        <v>31</v>
      </c>
      <c r="N426" s="360" t="s">
        <v>92</v>
      </c>
      <c r="O426" s="360" t="s">
        <v>31</v>
      </c>
      <c r="P426" s="371">
        <v>4</v>
      </c>
      <c r="Q426" s="371">
        <v>5</v>
      </c>
      <c r="R426" s="371">
        <v>5</v>
      </c>
      <c r="S426" s="371">
        <v>5</v>
      </c>
      <c r="T426" s="371">
        <v>5</v>
      </c>
      <c r="U426" s="361" t="s">
        <v>88</v>
      </c>
      <c r="V426" s="361" t="s">
        <v>89</v>
      </c>
      <c r="W426" s="361" t="s">
        <v>89</v>
      </c>
      <c r="X426" s="361" t="s">
        <v>89</v>
      </c>
      <c r="Y426" s="361"/>
      <c r="Z426" s="361"/>
      <c r="AA426" s="361"/>
      <c r="AB426" s="361"/>
      <c r="AC426" s="361"/>
    </row>
    <row r="427" spans="1:29" s="362" customFormat="1" ht="45" x14ac:dyDescent="0.25">
      <c r="A427" s="360">
        <v>413</v>
      </c>
      <c r="B427" s="360" t="s">
        <v>794</v>
      </c>
      <c r="C427" s="360">
        <v>1166492</v>
      </c>
      <c r="D427" s="360" t="s">
        <v>669</v>
      </c>
      <c r="E427" s="375" t="s">
        <v>870</v>
      </c>
      <c r="F427" s="360">
        <v>10213127</v>
      </c>
      <c r="G427" s="360" t="s">
        <v>100</v>
      </c>
      <c r="H427" s="360" t="s">
        <v>1538</v>
      </c>
      <c r="I427" s="375"/>
      <c r="J427" s="360"/>
      <c r="K427" s="360"/>
      <c r="L427" s="360"/>
      <c r="M427" s="360" t="s">
        <v>31</v>
      </c>
      <c r="N427" s="360" t="s">
        <v>92</v>
      </c>
      <c r="O427" s="360" t="s">
        <v>31</v>
      </c>
      <c r="P427" s="371">
        <v>4</v>
      </c>
      <c r="Q427" s="371">
        <v>4</v>
      </c>
      <c r="R427" s="371">
        <v>4</v>
      </c>
      <c r="S427" s="371">
        <v>4</v>
      </c>
      <c r="T427" s="371">
        <v>4</v>
      </c>
      <c r="U427" s="361" t="s">
        <v>88</v>
      </c>
      <c r="V427" s="361" t="s">
        <v>89</v>
      </c>
      <c r="W427" s="361" t="s">
        <v>89</v>
      </c>
      <c r="X427" s="361" t="s">
        <v>89</v>
      </c>
      <c r="Y427" s="361"/>
      <c r="Z427" s="361"/>
      <c r="AA427" s="361"/>
      <c r="AB427" s="361"/>
      <c r="AC427" s="361"/>
    </row>
    <row r="428" spans="1:29" s="362" customFormat="1" ht="45" x14ac:dyDescent="0.25">
      <c r="A428" s="360">
        <v>414</v>
      </c>
      <c r="B428" s="360" t="s">
        <v>794</v>
      </c>
      <c r="C428" s="360">
        <v>1166398</v>
      </c>
      <c r="D428" s="360" t="s">
        <v>669</v>
      </c>
      <c r="E428" s="375" t="s">
        <v>869</v>
      </c>
      <c r="F428" s="360">
        <v>10432594</v>
      </c>
      <c r="G428" s="360" t="s">
        <v>100</v>
      </c>
      <c r="H428" s="360" t="s">
        <v>1538</v>
      </c>
      <c r="I428" s="375"/>
      <c r="J428" s="360"/>
      <c r="K428" s="360"/>
      <c r="L428" s="360"/>
      <c r="M428" s="360" t="s">
        <v>31</v>
      </c>
      <c r="N428" s="360" t="s">
        <v>92</v>
      </c>
      <c r="O428" s="360" t="s">
        <v>31</v>
      </c>
      <c r="P428" s="371">
        <v>4</v>
      </c>
      <c r="Q428" s="371">
        <v>4</v>
      </c>
      <c r="R428" s="371">
        <v>4</v>
      </c>
      <c r="S428" s="371">
        <v>4</v>
      </c>
      <c r="T428" s="371">
        <v>4</v>
      </c>
      <c r="U428" s="361" t="s">
        <v>88</v>
      </c>
      <c r="V428" s="361" t="s">
        <v>89</v>
      </c>
      <c r="W428" s="361" t="s">
        <v>89</v>
      </c>
      <c r="X428" s="361" t="s">
        <v>89</v>
      </c>
      <c r="Y428" s="361"/>
      <c r="Z428" s="361"/>
      <c r="AA428" s="361"/>
      <c r="AB428" s="361"/>
      <c r="AC428" s="361"/>
    </row>
    <row r="429" spans="1:29" s="362" customFormat="1" ht="45" x14ac:dyDescent="0.25">
      <c r="A429" s="360">
        <v>415</v>
      </c>
      <c r="B429" s="360" t="s">
        <v>1431</v>
      </c>
      <c r="C429" s="360">
        <v>1329026</v>
      </c>
      <c r="D429" s="360" t="s">
        <v>669</v>
      </c>
      <c r="E429" s="375" t="s">
        <v>1338</v>
      </c>
      <c r="F429" s="360">
        <v>10738</v>
      </c>
      <c r="G429" s="360" t="s">
        <v>83</v>
      </c>
      <c r="H429" s="360" t="s">
        <v>1538</v>
      </c>
      <c r="I429" s="375"/>
      <c r="J429" s="360"/>
      <c r="K429" s="360"/>
      <c r="L429" s="360"/>
      <c r="M429" s="360" t="s">
        <v>31</v>
      </c>
      <c r="N429" s="360" t="s">
        <v>92</v>
      </c>
      <c r="O429" s="360" t="s">
        <v>31</v>
      </c>
      <c r="P429" s="371">
        <v>5</v>
      </c>
      <c r="Q429" s="371">
        <v>5</v>
      </c>
      <c r="R429" s="371">
        <v>5</v>
      </c>
      <c r="S429" s="371">
        <v>5</v>
      </c>
      <c r="T429" s="371">
        <v>5</v>
      </c>
      <c r="U429" s="361" t="s">
        <v>88</v>
      </c>
      <c r="V429" s="361" t="s">
        <v>89</v>
      </c>
      <c r="W429" s="361" t="s">
        <v>89</v>
      </c>
      <c r="X429" s="361" t="s">
        <v>89</v>
      </c>
      <c r="Y429" s="361"/>
      <c r="Z429" s="361"/>
      <c r="AA429" s="361"/>
      <c r="AB429" s="361"/>
      <c r="AC429" s="361"/>
    </row>
    <row r="430" spans="1:29" s="362" customFormat="1" ht="45" x14ac:dyDescent="0.25">
      <c r="A430" s="360">
        <v>416</v>
      </c>
      <c r="B430" s="360" t="s">
        <v>1431</v>
      </c>
      <c r="C430" s="360">
        <v>1329380</v>
      </c>
      <c r="D430" s="360" t="s">
        <v>669</v>
      </c>
      <c r="E430" s="375" t="s">
        <v>1241</v>
      </c>
      <c r="F430" s="360">
        <v>3211</v>
      </c>
      <c r="G430" s="360" t="s">
        <v>83</v>
      </c>
      <c r="H430" s="360" t="s">
        <v>1538</v>
      </c>
      <c r="I430" s="375"/>
      <c r="J430" s="360" t="s">
        <v>1242</v>
      </c>
      <c r="K430" s="360" t="s">
        <v>1243</v>
      </c>
      <c r="L430" s="360"/>
      <c r="M430" s="360" t="s">
        <v>31</v>
      </c>
      <c r="N430" s="360" t="s">
        <v>92</v>
      </c>
      <c r="O430" s="360" t="s">
        <v>31</v>
      </c>
      <c r="P430" s="371">
        <v>4</v>
      </c>
      <c r="Q430" s="371">
        <v>5</v>
      </c>
      <c r="R430" s="371">
        <v>5</v>
      </c>
      <c r="S430" s="371">
        <v>5</v>
      </c>
      <c r="T430" s="371">
        <v>5</v>
      </c>
      <c r="U430" s="361" t="s">
        <v>88</v>
      </c>
      <c r="V430" s="361" t="s">
        <v>89</v>
      </c>
      <c r="W430" s="361" t="s">
        <v>89</v>
      </c>
      <c r="X430" s="361" t="s">
        <v>89</v>
      </c>
      <c r="Y430" s="361"/>
      <c r="Z430" s="361"/>
      <c r="AA430" s="361"/>
      <c r="AB430" s="361"/>
      <c r="AC430" s="361"/>
    </row>
    <row r="431" spans="1:29" s="362" customFormat="1" ht="45" x14ac:dyDescent="0.25">
      <c r="A431" s="360">
        <v>417</v>
      </c>
      <c r="B431" s="360" t="s">
        <v>794</v>
      </c>
      <c r="C431" s="360">
        <v>1166498</v>
      </c>
      <c r="D431" s="360" t="s">
        <v>669</v>
      </c>
      <c r="E431" s="375" t="s">
        <v>872</v>
      </c>
      <c r="F431" s="360">
        <v>10213139</v>
      </c>
      <c r="G431" s="360" t="s">
        <v>100</v>
      </c>
      <c r="H431" s="360" t="s">
        <v>1538</v>
      </c>
      <c r="I431" s="375"/>
      <c r="J431" s="360"/>
      <c r="K431" s="360"/>
      <c r="L431" s="360"/>
      <c r="M431" s="360" t="s">
        <v>31</v>
      </c>
      <c r="N431" s="360" t="s">
        <v>92</v>
      </c>
      <c r="O431" s="360" t="s">
        <v>31</v>
      </c>
      <c r="P431" s="371">
        <v>4</v>
      </c>
      <c r="Q431" s="371">
        <v>4</v>
      </c>
      <c r="R431" s="371">
        <v>4</v>
      </c>
      <c r="S431" s="371">
        <v>4</v>
      </c>
      <c r="T431" s="371">
        <v>4</v>
      </c>
      <c r="U431" s="361" t="s">
        <v>88</v>
      </c>
      <c r="V431" s="361" t="s">
        <v>89</v>
      </c>
      <c r="W431" s="361" t="s">
        <v>89</v>
      </c>
      <c r="X431" s="361" t="s">
        <v>89</v>
      </c>
      <c r="Y431" s="361"/>
      <c r="Z431" s="361"/>
      <c r="AA431" s="361"/>
      <c r="AB431" s="361"/>
      <c r="AC431" s="361"/>
    </row>
    <row r="432" spans="1:29" s="362" customFormat="1" ht="45" x14ac:dyDescent="0.25">
      <c r="A432" s="360">
        <v>418</v>
      </c>
      <c r="B432" s="360" t="s">
        <v>794</v>
      </c>
      <c r="C432" s="360">
        <v>1166500</v>
      </c>
      <c r="D432" s="360" t="s">
        <v>669</v>
      </c>
      <c r="E432" s="375" t="s">
        <v>880</v>
      </c>
      <c r="F432" s="360">
        <v>10339268</v>
      </c>
      <c r="G432" s="360" t="s">
        <v>100</v>
      </c>
      <c r="H432" s="360" t="s">
        <v>1538</v>
      </c>
      <c r="I432" s="375"/>
      <c r="J432" s="360"/>
      <c r="K432" s="360"/>
      <c r="L432" s="360"/>
      <c r="M432" s="360" t="s">
        <v>31</v>
      </c>
      <c r="N432" s="360" t="s">
        <v>92</v>
      </c>
      <c r="O432" s="360" t="s">
        <v>31</v>
      </c>
      <c r="P432" s="371">
        <v>4</v>
      </c>
      <c r="Q432" s="371">
        <v>4</v>
      </c>
      <c r="R432" s="371">
        <v>4</v>
      </c>
      <c r="S432" s="371">
        <v>4</v>
      </c>
      <c r="T432" s="371">
        <v>4</v>
      </c>
      <c r="U432" s="361" t="s">
        <v>88</v>
      </c>
      <c r="V432" s="361" t="s">
        <v>89</v>
      </c>
      <c r="W432" s="361" t="s">
        <v>89</v>
      </c>
      <c r="X432" s="361" t="s">
        <v>89</v>
      </c>
      <c r="Y432" s="361"/>
      <c r="Z432" s="361"/>
      <c r="AA432" s="361"/>
      <c r="AB432" s="361"/>
      <c r="AC432" s="361"/>
    </row>
    <row r="433" spans="1:29" s="362" customFormat="1" ht="45" x14ac:dyDescent="0.25">
      <c r="A433" s="360">
        <v>419</v>
      </c>
      <c r="B433" s="360" t="s">
        <v>794</v>
      </c>
      <c r="C433" s="360">
        <v>1166512</v>
      </c>
      <c r="D433" s="360" t="s">
        <v>669</v>
      </c>
      <c r="E433" s="375" t="s">
        <v>881</v>
      </c>
      <c r="F433" s="360">
        <v>10243051</v>
      </c>
      <c r="G433" s="360" t="s">
        <v>100</v>
      </c>
      <c r="H433" s="360" t="s">
        <v>1538</v>
      </c>
      <c r="I433" s="375"/>
      <c r="J433" s="360"/>
      <c r="K433" s="360"/>
      <c r="L433" s="360"/>
      <c r="M433" s="360" t="s">
        <v>31</v>
      </c>
      <c r="N433" s="360" t="s">
        <v>92</v>
      </c>
      <c r="O433" s="360" t="s">
        <v>31</v>
      </c>
      <c r="P433" s="371">
        <v>4</v>
      </c>
      <c r="Q433" s="371">
        <v>4</v>
      </c>
      <c r="R433" s="371">
        <v>4</v>
      </c>
      <c r="S433" s="371">
        <v>4</v>
      </c>
      <c r="T433" s="371">
        <v>4</v>
      </c>
      <c r="U433" s="361" t="s">
        <v>88</v>
      </c>
      <c r="V433" s="361" t="s">
        <v>89</v>
      </c>
      <c r="W433" s="361" t="s">
        <v>89</v>
      </c>
      <c r="X433" s="361" t="s">
        <v>89</v>
      </c>
      <c r="Y433" s="361"/>
      <c r="Z433" s="361"/>
      <c r="AA433" s="361"/>
      <c r="AB433" s="361"/>
      <c r="AC433" s="361"/>
    </row>
    <row r="434" spans="1:29" s="362" customFormat="1" ht="45" x14ac:dyDescent="0.25">
      <c r="A434" s="360">
        <v>420</v>
      </c>
      <c r="B434" s="360" t="s">
        <v>794</v>
      </c>
      <c r="C434" s="360">
        <v>1166514</v>
      </c>
      <c r="D434" s="360" t="s">
        <v>669</v>
      </c>
      <c r="E434" s="375" t="s">
        <v>882</v>
      </c>
      <c r="F434" s="360">
        <v>10430255</v>
      </c>
      <c r="G434" s="360" t="s">
        <v>100</v>
      </c>
      <c r="H434" s="360" t="s">
        <v>1538</v>
      </c>
      <c r="I434" s="375"/>
      <c r="J434" s="360"/>
      <c r="K434" s="360"/>
      <c r="L434" s="360"/>
      <c r="M434" s="360" t="s">
        <v>31</v>
      </c>
      <c r="N434" s="360" t="s">
        <v>92</v>
      </c>
      <c r="O434" s="360" t="s">
        <v>31</v>
      </c>
      <c r="P434" s="371">
        <v>4</v>
      </c>
      <c r="Q434" s="371">
        <v>4</v>
      </c>
      <c r="R434" s="371">
        <v>4</v>
      </c>
      <c r="S434" s="371">
        <v>4</v>
      </c>
      <c r="T434" s="371">
        <v>4</v>
      </c>
      <c r="U434" s="361" t="s">
        <v>88</v>
      </c>
      <c r="V434" s="361" t="s">
        <v>89</v>
      </c>
      <c r="W434" s="361" t="s">
        <v>89</v>
      </c>
      <c r="X434" s="361" t="s">
        <v>89</v>
      </c>
      <c r="Y434" s="361"/>
      <c r="Z434" s="361"/>
      <c r="AA434" s="361"/>
      <c r="AB434" s="361"/>
      <c r="AC434" s="361"/>
    </row>
    <row r="435" spans="1:29" s="362" customFormat="1" ht="45" x14ac:dyDescent="0.25">
      <c r="A435" s="360">
        <v>421</v>
      </c>
      <c r="B435" s="360" t="s">
        <v>1413</v>
      </c>
      <c r="C435" s="360">
        <v>1328978</v>
      </c>
      <c r="D435" s="360" t="s">
        <v>669</v>
      </c>
      <c r="E435" s="375" t="s">
        <v>1327</v>
      </c>
      <c r="F435" s="360">
        <v>20153</v>
      </c>
      <c r="G435" s="360" t="s">
        <v>83</v>
      </c>
      <c r="H435" s="360" t="s">
        <v>1538</v>
      </c>
      <c r="I435" s="375"/>
      <c r="J435" s="360">
        <v>89923011119</v>
      </c>
      <c r="K435" s="360"/>
      <c r="L435" s="360"/>
      <c r="M435" s="360" t="s">
        <v>31</v>
      </c>
      <c r="N435" s="360" t="s">
        <v>92</v>
      </c>
      <c r="O435" s="360" t="s">
        <v>31</v>
      </c>
      <c r="P435" s="371">
        <v>5</v>
      </c>
      <c r="Q435" s="371">
        <v>5</v>
      </c>
      <c r="R435" s="371">
        <v>5</v>
      </c>
      <c r="S435" s="371">
        <v>5</v>
      </c>
      <c r="T435" s="371">
        <v>5</v>
      </c>
      <c r="U435" s="361" t="s">
        <v>88</v>
      </c>
      <c r="V435" s="361" t="s">
        <v>89</v>
      </c>
      <c r="W435" s="361" t="s">
        <v>89</v>
      </c>
      <c r="X435" s="361" t="s">
        <v>89</v>
      </c>
      <c r="Y435" s="361"/>
      <c r="Z435" s="361"/>
      <c r="AA435" s="361"/>
      <c r="AB435" s="361"/>
      <c r="AC435" s="361"/>
    </row>
    <row r="436" spans="1:29" s="362" customFormat="1" ht="45" x14ac:dyDescent="0.25">
      <c r="A436" s="360">
        <v>422</v>
      </c>
      <c r="B436" s="360" t="s">
        <v>1413</v>
      </c>
      <c r="C436" s="360">
        <v>1328976</v>
      </c>
      <c r="D436" s="360" t="s">
        <v>669</v>
      </c>
      <c r="E436" s="375" t="s">
        <v>982</v>
      </c>
      <c r="F436" s="360">
        <v>4816</v>
      </c>
      <c r="G436" s="360" t="s">
        <v>83</v>
      </c>
      <c r="H436" s="360" t="s">
        <v>1538</v>
      </c>
      <c r="I436" s="375"/>
      <c r="J436" s="360" t="s">
        <v>983</v>
      </c>
      <c r="K436" s="360"/>
      <c r="L436" s="360"/>
      <c r="M436" s="360" t="s">
        <v>31</v>
      </c>
      <c r="N436" s="360" t="s">
        <v>92</v>
      </c>
      <c r="O436" s="360" t="s">
        <v>31</v>
      </c>
      <c r="P436" s="371">
        <v>5</v>
      </c>
      <c r="Q436" s="371">
        <v>5</v>
      </c>
      <c r="R436" s="371">
        <v>5</v>
      </c>
      <c r="S436" s="371">
        <v>5</v>
      </c>
      <c r="T436" s="371">
        <v>5</v>
      </c>
      <c r="U436" s="361" t="s">
        <v>88</v>
      </c>
      <c r="V436" s="361" t="s">
        <v>89</v>
      </c>
      <c r="W436" s="361" t="s">
        <v>89</v>
      </c>
      <c r="X436" s="361" t="s">
        <v>89</v>
      </c>
      <c r="Y436" s="361"/>
      <c r="Z436" s="361"/>
      <c r="AA436" s="361"/>
      <c r="AB436" s="361"/>
      <c r="AC436" s="361"/>
    </row>
    <row r="437" spans="1:29" s="362" customFormat="1" ht="45" x14ac:dyDescent="0.25">
      <c r="A437" s="360">
        <v>423</v>
      </c>
      <c r="B437" s="360" t="s">
        <v>794</v>
      </c>
      <c r="C437" s="360">
        <v>1166602</v>
      </c>
      <c r="D437" s="360" t="s">
        <v>669</v>
      </c>
      <c r="E437" s="375" t="s">
        <v>868</v>
      </c>
      <c r="F437" s="360">
        <v>10430260</v>
      </c>
      <c r="G437" s="360" t="s">
        <v>100</v>
      </c>
      <c r="H437" s="360" t="s">
        <v>1538</v>
      </c>
      <c r="I437" s="375"/>
      <c r="J437" s="360"/>
      <c r="K437" s="360"/>
      <c r="L437" s="360"/>
      <c r="M437" s="360" t="s">
        <v>31</v>
      </c>
      <c r="N437" s="360" t="s">
        <v>92</v>
      </c>
      <c r="O437" s="360" t="s">
        <v>31</v>
      </c>
      <c r="P437" s="371">
        <v>4</v>
      </c>
      <c r="Q437" s="371">
        <v>4</v>
      </c>
      <c r="R437" s="371">
        <v>4</v>
      </c>
      <c r="S437" s="371">
        <v>4</v>
      </c>
      <c r="T437" s="371">
        <v>4</v>
      </c>
      <c r="U437" s="361" t="s">
        <v>88</v>
      </c>
      <c r="V437" s="361" t="s">
        <v>89</v>
      </c>
      <c r="W437" s="361" t="s">
        <v>89</v>
      </c>
      <c r="X437" s="361" t="s">
        <v>89</v>
      </c>
      <c r="Y437" s="361"/>
      <c r="Z437" s="361"/>
      <c r="AA437" s="361"/>
      <c r="AB437" s="361"/>
      <c r="AC437" s="361"/>
    </row>
    <row r="438" spans="1:29" s="362" customFormat="1" ht="45" x14ac:dyDescent="0.25">
      <c r="A438" s="360">
        <v>424</v>
      </c>
      <c r="B438" s="360" t="s">
        <v>794</v>
      </c>
      <c r="C438" s="360">
        <v>1166516</v>
      </c>
      <c r="D438" s="360" t="s">
        <v>669</v>
      </c>
      <c r="E438" s="375" t="s">
        <v>883</v>
      </c>
      <c r="F438" s="360">
        <v>10339267</v>
      </c>
      <c r="G438" s="360" t="s">
        <v>100</v>
      </c>
      <c r="H438" s="360" t="s">
        <v>1538</v>
      </c>
      <c r="I438" s="375"/>
      <c r="J438" s="360"/>
      <c r="K438" s="360"/>
      <c r="L438" s="360"/>
      <c r="M438" s="360" t="s">
        <v>31</v>
      </c>
      <c r="N438" s="360" t="s">
        <v>92</v>
      </c>
      <c r="O438" s="360" t="s">
        <v>31</v>
      </c>
      <c r="P438" s="371">
        <v>4</v>
      </c>
      <c r="Q438" s="371">
        <v>4</v>
      </c>
      <c r="R438" s="371">
        <v>4</v>
      </c>
      <c r="S438" s="371">
        <v>4</v>
      </c>
      <c r="T438" s="371">
        <v>4</v>
      </c>
      <c r="U438" s="361" t="s">
        <v>88</v>
      </c>
      <c r="V438" s="361" t="s">
        <v>89</v>
      </c>
      <c r="W438" s="361" t="s">
        <v>89</v>
      </c>
      <c r="X438" s="361" t="s">
        <v>89</v>
      </c>
      <c r="Y438" s="361"/>
      <c r="Z438" s="361"/>
      <c r="AA438" s="361"/>
      <c r="AB438" s="361"/>
      <c r="AC438" s="361"/>
    </row>
    <row r="439" spans="1:29" s="362" customFormat="1" ht="45" x14ac:dyDescent="0.25">
      <c r="A439" s="360">
        <v>425</v>
      </c>
      <c r="B439" s="360" t="s">
        <v>794</v>
      </c>
      <c r="C439" s="360">
        <v>1166518</v>
      </c>
      <c r="D439" s="360" t="s">
        <v>669</v>
      </c>
      <c r="E439" s="375" t="s">
        <v>884</v>
      </c>
      <c r="F439" s="360">
        <v>10213117</v>
      </c>
      <c r="G439" s="360" t="s">
        <v>100</v>
      </c>
      <c r="H439" s="360" t="s">
        <v>1538</v>
      </c>
      <c r="I439" s="375"/>
      <c r="J439" s="360"/>
      <c r="K439" s="360"/>
      <c r="L439" s="360"/>
      <c r="M439" s="360" t="s">
        <v>31</v>
      </c>
      <c r="N439" s="360" t="s">
        <v>92</v>
      </c>
      <c r="O439" s="360" t="s">
        <v>31</v>
      </c>
      <c r="P439" s="371">
        <v>4</v>
      </c>
      <c r="Q439" s="371">
        <v>4</v>
      </c>
      <c r="R439" s="371">
        <v>4</v>
      </c>
      <c r="S439" s="371">
        <v>4</v>
      </c>
      <c r="T439" s="371">
        <v>4</v>
      </c>
      <c r="U439" s="361" t="s">
        <v>88</v>
      </c>
      <c r="V439" s="361" t="s">
        <v>89</v>
      </c>
      <c r="W439" s="361" t="s">
        <v>89</v>
      </c>
      <c r="X439" s="361" t="s">
        <v>89</v>
      </c>
      <c r="Y439" s="361"/>
      <c r="Z439" s="361"/>
      <c r="AA439" s="361"/>
      <c r="AB439" s="361"/>
      <c r="AC439" s="361"/>
    </row>
    <row r="440" spans="1:29" s="362" customFormat="1" ht="45" x14ac:dyDescent="0.25">
      <c r="A440" s="360">
        <v>426</v>
      </c>
      <c r="B440" s="360" t="s">
        <v>1413</v>
      </c>
      <c r="C440" s="360">
        <v>1328525</v>
      </c>
      <c r="D440" s="360" t="s">
        <v>669</v>
      </c>
      <c r="E440" s="375" t="s">
        <v>1293</v>
      </c>
      <c r="F440" s="360">
        <v>10725</v>
      </c>
      <c r="G440" s="360" t="s">
        <v>83</v>
      </c>
      <c r="H440" s="360" t="s">
        <v>1538</v>
      </c>
      <c r="I440" s="375"/>
      <c r="J440" s="360"/>
      <c r="K440" s="360"/>
      <c r="L440" s="360"/>
      <c r="M440" s="360" t="s">
        <v>31</v>
      </c>
      <c r="N440" s="360" t="s">
        <v>92</v>
      </c>
      <c r="O440" s="360" t="s">
        <v>31</v>
      </c>
      <c r="P440" s="371">
        <v>5</v>
      </c>
      <c r="Q440" s="371">
        <v>4</v>
      </c>
      <c r="R440" s="371">
        <v>5</v>
      </c>
      <c r="S440" s="371">
        <v>5</v>
      </c>
      <c r="T440" s="371">
        <v>5</v>
      </c>
      <c r="U440" s="361" t="s">
        <v>88</v>
      </c>
      <c r="V440" s="361" t="s">
        <v>89</v>
      </c>
      <c r="W440" s="361" t="s">
        <v>89</v>
      </c>
      <c r="X440" s="361" t="s">
        <v>89</v>
      </c>
      <c r="Y440" s="361"/>
      <c r="Z440" s="361"/>
      <c r="AA440" s="361"/>
      <c r="AB440" s="361"/>
      <c r="AC440" s="361"/>
    </row>
    <row r="441" spans="1:29" s="362" customFormat="1" ht="45" x14ac:dyDescent="0.25">
      <c r="A441" s="360">
        <v>427</v>
      </c>
      <c r="B441" s="360" t="s">
        <v>1413</v>
      </c>
      <c r="C441" s="360">
        <v>1328743</v>
      </c>
      <c r="D441" s="360" t="s">
        <v>669</v>
      </c>
      <c r="E441" s="375" t="s">
        <v>733</v>
      </c>
      <c r="F441" s="360">
        <v>2163</v>
      </c>
      <c r="G441" s="360" t="s">
        <v>83</v>
      </c>
      <c r="H441" s="360" t="s">
        <v>1538</v>
      </c>
      <c r="I441" s="375"/>
      <c r="J441" s="360"/>
      <c r="K441" s="360"/>
      <c r="L441" s="360"/>
      <c r="M441" s="360" t="s">
        <v>31</v>
      </c>
      <c r="N441" s="360" t="s">
        <v>92</v>
      </c>
      <c r="O441" s="360" t="s">
        <v>31</v>
      </c>
      <c r="P441" s="371">
        <v>4</v>
      </c>
      <c r="Q441" s="371">
        <v>5</v>
      </c>
      <c r="R441" s="371">
        <v>5</v>
      </c>
      <c r="S441" s="371">
        <v>5</v>
      </c>
      <c r="T441" s="371">
        <v>5</v>
      </c>
      <c r="U441" s="361" t="s">
        <v>88</v>
      </c>
      <c r="V441" s="361" t="s">
        <v>89</v>
      </c>
      <c r="W441" s="361" t="s">
        <v>89</v>
      </c>
      <c r="X441" s="361" t="s">
        <v>89</v>
      </c>
      <c r="Y441" s="361"/>
      <c r="Z441" s="361"/>
      <c r="AA441" s="361"/>
      <c r="AB441" s="361"/>
      <c r="AC441" s="361"/>
    </row>
    <row r="442" spans="1:29" s="362" customFormat="1" ht="45" x14ac:dyDescent="0.25">
      <c r="A442" s="360">
        <v>428</v>
      </c>
      <c r="B442" s="360" t="s">
        <v>794</v>
      </c>
      <c r="C442" s="360">
        <v>1166544</v>
      </c>
      <c r="D442" s="360" t="s">
        <v>669</v>
      </c>
      <c r="E442" s="375" t="s">
        <v>885</v>
      </c>
      <c r="F442" s="360">
        <v>10339271</v>
      </c>
      <c r="G442" s="360" t="s">
        <v>100</v>
      </c>
      <c r="H442" s="360" t="s">
        <v>1538</v>
      </c>
      <c r="I442" s="375"/>
      <c r="J442" s="360"/>
      <c r="K442" s="360"/>
      <c r="L442" s="360"/>
      <c r="M442" s="360" t="s">
        <v>31</v>
      </c>
      <c r="N442" s="360" t="s">
        <v>92</v>
      </c>
      <c r="O442" s="360" t="s">
        <v>31</v>
      </c>
      <c r="P442" s="371">
        <v>4</v>
      </c>
      <c r="Q442" s="371">
        <v>4</v>
      </c>
      <c r="R442" s="371">
        <v>4</v>
      </c>
      <c r="S442" s="371">
        <v>4</v>
      </c>
      <c r="T442" s="371">
        <v>4</v>
      </c>
      <c r="U442" s="361" t="s">
        <v>88</v>
      </c>
      <c r="V442" s="361" t="s">
        <v>89</v>
      </c>
      <c r="W442" s="361" t="s">
        <v>89</v>
      </c>
      <c r="X442" s="361" t="s">
        <v>89</v>
      </c>
      <c r="Y442" s="361"/>
      <c r="Z442" s="361"/>
      <c r="AA442" s="361"/>
      <c r="AB442" s="361"/>
      <c r="AC442" s="361"/>
    </row>
    <row r="443" spans="1:29" s="362" customFormat="1" ht="45" x14ac:dyDescent="0.25">
      <c r="A443" s="360">
        <v>429</v>
      </c>
      <c r="B443" s="360" t="s">
        <v>1431</v>
      </c>
      <c r="C443" s="360">
        <v>1329434</v>
      </c>
      <c r="D443" s="360" t="s">
        <v>669</v>
      </c>
      <c r="E443" s="375" t="s">
        <v>1797</v>
      </c>
      <c r="F443" s="360">
        <v>10434415</v>
      </c>
      <c r="G443" s="360" t="s">
        <v>100</v>
      </c>
      <c r="H443" s="360" t="s">
        <v>1538</v>
      </c>
      <c r="I443" s="375"/>
      <c r="J443" s="360"/>
      <c r="K443" s="360"/>
      <c r="L443" s="360"/>
      <c r="M443" s="360" t="s">
        <v>31</v>
      </c>
      <c r="N443" s="360" t="s">
        <v>92</v>
      </c>
      <c r="O443" s="360" t="s">
        <v>31</v>
      </c>
      <c r="P443" s="371">
        <v>4</v>
      </c>
      <c r="Q443" s="371">
        <v>4</v>
      </c>
      <c r="R443" s="371">
        <v>5</v>
      </c>
      <c r="S443" s="371">
        <v>5</v>
      </c>
      <c r="T443" s="371">
        <v>5</v>
      </c>
      <c r="U443" s="361" t="s">
        <v>88</v>
      </c>
      <c r="V443" s="361" t="s">
        <v>89</v>
      </c>
      <c r="W443" s="361" t="s">
        <v>89</v>
      </c>
      <c r="X443" s="361" t="s">
        <v>89</v>
      </c>
      <c r="Y443" s="361"/>
      <c r="Z443" s="361"/>
      <c r="AA443" s="361"/>
      <c r="AB443" s="361"/>
      <c r="AC443" s="361"/>
    </row>
    <row r="444" spans="1:29" s="362" customFormat="1" ht="45" x14ac:dyDescent="0.25">
      <c r="A444" s="360">
        <v>430</v>
      </c>
      <c r="B444" s="360" t="s">
        <v>794</v>
      </c>
      <c r="C444" s="360">
        <v>1166583</v>
      </c>
      <c r="D444" s="360" t="s">
        <v>669</v>
      </c>
      <c r="E444" s="375" t="s">
        <v>886</v>
      </c>
      <c r="F444" s="360">
        <v>10431100</v>
      </c>
      <c r="G444" s="360" t="s">
        <v>100</v>
      </c>
      <c r="H444" s="360" t="s">
        <v>1538</v>
      </c>
      <c r="I444" s="375"/>
      <c r="J444" s="360"/>
      <c r="K444" s="360"/>
      <c r="L444" s="360"/>
      <c r="M444" s="360" t="s">
        <v>31</v>
      </c>
      <c r="N444" s="360" t="s">
        <v>92</v>
      </c>
      <c r="O444" s="360" t="s">
        <v>31</v>
      </c>
      <c r="P444" s="371">
        <v>4</v>
      </c>
      <c r="Q444" s="371">
        <v>4</v>
      </c>
      <c r="R444" s="371">
        <v>4</v>
      </c>
      <c r="S444" s="371">
        <v>4</v>
      </c>
      <c r="T444" s="371">
        <v>4</v>
      </c>
      <c r="U444" s="361" t="s">
        <v>88</v>
      </c>
      <c r="V444" s="361" t="s">
        <v>89</v>
      </c>
      <c r="W444" s="361" t="s">
        <v>89</v>
      </c>
      <c r="X444" s="361" t="s">
        <v>89</v>
      </c>
      <c r="Y444" s="361"/>
      <c r="Z444" s="361"/>
      <c r="AA444" s="361"/>
      <c r="AB444" s="361"/>
      <c r="AC444" s="361"/>
    </row>
    <row r="445" spans="1:29" s="362" customFormat="1" ht="45" x14ac:dyDescent="0.25">
      <c r="A445" s="360">
        <v>431</v>
      </c>
      <c r="B445" s="360" t="s">
        <v>794</v>
      </c>
      <c r="C445" s="360">
        <v>1166587</v>
      </c>
      <c r="D445" s="360" t="s">
        <v>669</v>
      </c>
      <c r="E445" s="375" t="s">
        <v>795</v>
      </c>
      <c r="F445" s="360">
        <v>10213109</v>
      </c>
      <c r="G445" s="360" t="s">
        <v>100</v>
      </c>
      <c r="H445" s="360" t="s">
        <v>1538</v>
      </c>
      <c r="I445" s="375"/>
      <c r="J445" s="360"/>
      <c r="K445" s="360"/>
      <c r="L445" s="360"/>
      <c r="M445" s="360" t="s">
        <v>31</v>
      </c>
      <c r="N445" s="360" t="s">
        <v>92</v>
      </c>
      <c r="O445" s="360" t="s">
        <v>31</v>
      </c>
      <c r="P445" s="371">
        <v>4</v>
      </c>
      <c r="Q445" s="371">
        <v>4</v>
      </c>
      <c r="R445" s="371">
        <v>4</v>
      </c>
      <c r="S445" s="371">
        <v>4</v>
      </c>
      <c r="T445" s="371">
        <v>4</v>
      </c>
      <c r="U445" s="361" t="s">
        <v>88</v>
      </c>
      <c r="V445" s="361" t="s">
        <v>89</v>
      </c>
      <c r="W445" s="361" t="s">
        <v>89</v>
      </c>
      <c r="X445" s="361" t="s">
        <v>89</v>
      </c>
      <c r="Y445" s="361"/>
      <c r="Z445" s="361"/>
      <c r="AA445" s="361"/>
      <c r="AB445" s="361"/>
      <c r="AC445" s="361"/>
    </row>
    <row r="446" spans="1:29" s="362" customFormat="1" ht="30" x14ac:dyDescent="0.25">
      <c r="A446" s="360">
        <v>432</v>
      </c>
      <c r="B446" s="360" t="s">
        <v>794</v>
      </c>
      <c r="C446" s="360">
        <v>1166589</v>
      </c>
      <c r="D446" s="360" t="s">
        <v>669</v>
      </c>
      <c r="E446" s="375"/>
      <c r="F446" s="360">
        <v>10201658</v>
      </c>
      <c r="G446" s="360" t="s">
        <v>100</v>
      </c>
      <c r="H446" s="360" t="s">
        <v>1538</v>
      </c>
      <c r="I446" s="375"/>
      <c r="J446" s="360"/>
      <c r="K446" s="360"/>
      <c r="L446" s="360"/>
      <c r="M446" s="360" t="s">
        <v>33</v>
      </c>
      <c r="N446" s="360" t="s">
        <v>92</v>
      </c>
      <c r="O446" s="360" t="s">
        <v>33</v>
      </c>
      <c r="P446" s="371">
        <v>4</v>
      </c>
      <c r="Q446" s="371">
        <v>4</v>
      </c>
      <c r="R446" s="371">
        <v>4</v>
      </c>
      <c r="S446" s="371">
        <v>4</v>
      </c>
      <c r="T446" s="371">
        <v>4</v>
      </c>
      <c r="U446" s="361" t="s">
        <v>88</v>
      </c>
      <c r="V446" s="361" t="s">
        <v>89</v>
      </c>
      <c r="W446" s="361" t="s">
        <v>89</v>
      </c>
      <c r="X446" s="361" t="s">
        <v>89</v>
      </c>
      <c r="Y446" s="361"/>
      <c r="Z446" s="361"/>
      <c r="AA446" s="361"/>
      <c r="AB446" s="361"/>
      <c r="AC446" s="361"/>
    </row>
    <row r="447" spans="1:29" s="362" customFormat="1" ht="45" x14ac:dyDescent="0.25">
      <c r="A447" s="360">
        <v>433</v>
      </c>
      <c r="B447" s="360" t="s">
        <v>794</v>
      </c>
      <c r="C447" s="360">
        <v>1166605</v>
      </c>
      <c r="D447" s="360" t="s">
        <v>669</v>
      </c>
      <c r="E447" s="375" t="s">
        <v>800</v>
      </c>
      <c r="F447" s="360">
        <v>10213133</v>
      </c>
      <c r="G447" s="360" t="s">
        <v>100</v>
      </c>
      <c r="H447" s="360" t="s">
        <v>1538</v>
      </c>
      <c r="I447" s="375"/>
      <c r="J447" s="360"/>
      <c r="K447" s="360"/>
      <c r="L447" s="360"/>
      <c r="M447" s="360" t="s">
        <v>31</v>
      </c>
      <c r="N447" s="360" t="s">
        <v>92</v>
      </c>
      <c r="O447" s="360" t="s">
        <v>31</v>
      </c>
      <c r="P447" s="371">
        <v>4</v>
      </c>
      <c r="Q447" s="371">
        <v>4</v>
      </c>
      <c r="R447" s="371">
        <v>4</v>
      </c>
      <c r="S447" s="371">
        <v>4</v>
      </c>
      <c r="T447" s="371">
        <v>4</v>
      </c>
      <c r="U447" s="361" t="s">
        <v>88</v>
      </c>
      <c r="V447" s="361" t="s">
        <v>89</v>
      </c>
      <c r="W447" s="361" t="s">
        <v>89</v>
      </c>
      <c r="X447" s="361" t="s">
        <v>89</v>
      </c>
      <c r="Y447" s="361"/>
      <c r="Z447" s="361"/>
      <c r="AA447" s="361"/>
      <c r="AB447" s="361"/>
      <c r="AC447" s="361"/>
    </row>
    <row r="448" spans="1:29" s="362" customFormat="1" ht="45" x14ac:dyDescent="0.25">
      <c r="A448" s="360">
        <v>434</v>
      </c>
      <c r="B448" s="360" t="s">
        <v>794</v>
      </c>
      <c r="C448" s="360">
        <v>1166610</v>
      </c>
      <c r="D448" s="360" t="s">
        <v>669</v>
      </c>
      <c r="E448" s="375" t="s">
        <v>801</v>
      </c>
      <c r="F448" s="360">
        <v>10431423</v>
      </c>
      <c r="G448" s="360" t="s">
        <v>100</v>
      </c>
      <c r="H448" s="360" t="s">
        <v>1538</v>
      </c>
      <c r="I448" s="375"/>
      <c r="J448" s="360"/>
      <c r="K448" s="360"/>
      <c r="L448" s="360"/>
      <c r="M448" s="360" t="s">
        <v>31</v>
      </c>
      <c r="N448" s="360" t="s">
        <v>92</v>
      </c>
      <c r="O448" s="360" t="s">
        <v>31</v>
      </c>
      <c r="P448" s="371">
        <v>4</v>
      </c>
      <c r="Q448" s="371">
        <v>4</v>
      </c>
      <c r="R448" s="371">
        <v>4</v>
      </c>
      <c r="S448" s="371">
        <v>4</v>
      </c>
      <c r="T448" s="371">
        <v>4</v>
      </c>
      <c r="U448" s="361" t="s">
        <v>88</v>
      </c>
      <c r="V448" s="361" t="s">
        <v>89</v>
      </c>
      <c r="W448" s="361" t="s">
        <v>89</v>
      </c>
      <c r="X448" s="361" t="s">
        <v>89</v>
      </c>
      <c r="Y448" s="361"/>
      <c r="Z448" s="361"/>
      <c r="AA448" s="361"/>
      <c r="AB448" s="361"/>
      <c r="AC448" s="361"/>
    </row>
    <row r="449" spans="1:29" s="362" customFormat="1" ht="45" x14ac:dyDescent="0.25">
      <c r="A449" s="360">
        <v>435</v>
      </c>
      <c r="B449" s="360" t="s">
        <v>794</v>
      </c>
      <c r="C449" s="360">
        <v>1166300</v>
      </c>
      <c r="D449" s="360" t="s">
        <v>669</v>
      </c>
      <c r="E449" s="375" t="s">
        <v>802</v>
      </c>
      <c r="F449" s="360">
        <v>10213094</v>
      </c>
      <c r="G449" s="360" t="s">
        <v>100</v>
      </c>
      <c r="H449" s="360" t="s">
        <v>1538</v>
      </c>
      <c r="I449" s="375"/>
      <c r="J449" s="360"/>
      <c r="K449" s="360"/>
      <c r="L449" s="360"/>
      <c r="M449" s="360" t="s">
        <v>31</v>
      </c>
      <c r="N449" s="360" t="s">
        <v>92</v>
      </c>
      <c r="O449" s="360" t="s">
        <v>31</v>
      </c>
      <c r="P449" s="371">
        <v>4</v>
      </c>
      <c r="Q449" s="371">
        <v>4</v>
      </c>
      <c r="R449" s="371">
        <v>4</v>
      </c>
      <c r="S449" s="371">
        <v>4</v>
      </c>
      <c r="T449" s="371">
        <v>4</v>
      </c>
      <c r="U449" s="361" t="s">
        <v>88</v>
      </c>
      <c r="V449" s="361" t="s">
        <v>89</v>
      </c>
      <c r="W449" s="361" t="s">
        <v>89</v>
      </c>
      <c r="X449" s="361" t="s">
        <v>89</v>
      </c>
      <c r="Y449" s="361"/>
      <c r="Z449" s="361"/>
      <c r="AA449" s="361"/>
      <c r="AB449" s="361"/>
      <c r="AC449" s="361"/>
    </row>
    <row r="450" spans="1:29" s="362" customFormat="1" ht="45" x14ac:dyDescent="0.25">
      <c r="A450" s="360">
        <v>436</v>
      </c>
      <c r="B450" s="360" t="s">
        <v>794</v>
      </c>
      <c r="C450" s="360">
        <v>1166550</v>
      </c>
      <c r="D450" s="360" t="s">
        <v>669</v>
      </c>
      <c r="E450" s="375" t="s">
        <v>803</v>
      </c>
      <c r="F450" s="360">
        <v>10432596</v>
      </c>
      <c r="G450" s="360" t="s">
        <v>100</v>
      </c>
      <c r="H450" s="360" t="s">
        <v>1538</v>
      </c>
      <c r="I450" s="375"/>
      <c r="J450" s="360"/>
      <c r="K450" s="360"/>
      <c r="L450" s="360"/>
      <c r="M450" s="360" t="s">
        <v>31</v>
      </c>
      <c r="N450" s="360" t="s">
        <v>92</v>
      </c>
      <c r="O450" s="360" t="s">
        <v>31</v>
      </c>
      <c r="P450" s="371">
        <v>4</v>
      </c>
      <c r="Q450" s="371">
        <v>4</v>
      </c>
      <c r="R450" s="371">
        <v>4</v>
      </c>
      <c r="S450" s="371">
        <v>4</v>
      </c>
      <c r="T450" s="371">
        <v>4</v>
      </c>
      <c r="U450" s="361" t="s">
        <v>88</v>
      </c>
      <c r="V450" s="361" t="s">
        <v>89</v>
      </c>
      <c r="W450" s="361" t="s">
        <v>89</v>
      </c>
      <c r="X450" s="361" t="s">
        <v>89</v>
      </c>
      <c r="Y450" s="361"/>
      <c r="Z450" s="361"/>
      <c r="AA450" s="361"/>
      <c r="AB450" s="361"/>
      <c r="AC450" s="361"/>
    </row>
    <row r="451" spans="1:29" s="362" customFormat="1" ht="45" x14ac:dyDescent="0.25">
      <c r="A451" s="360">
        <v>437</v>
      </c>
      <c r="B451" s="360" t="s">
        <v>794</v>
      </c>
      <c r="C451" s="360">
        <v>1166585</v>
      </c>
      <c r="D451" s="360" t="s">
        <v>669</v>
      </c>
      <c r="E451" s="375" t="s">
        <v>804</v>
      </c>
      <c r="F451" s="360">
        <v>10200926</v>
      </c>
      <c r="G451" s="360" t="s">
        <v>100</v>
      </c>
      <c r="H451" s="360" t="s">
        <v>1538</v>
      </c>
      <c r="I451" s="375"/>
      <c r="J451" s="360"/>
      <c r="K451" s="360"/>
      <c r="L451" s="360"/>
      <c r="M451" s="360" t="s">
        <v>31</v>
      </c>
      <c r="N451" s="360" t="s">
        <v>92</v>
      </c>
      <c r="O451" s="360" t="s">
        <v>31</v>
      </c>
      <c r="P451" s="371">
        <v>4</v>
      </c>
      <c r="Q451" s="371">
        <v>4</v>
      </c>
      <c r="R451" s="371">
        <v>4</v>
      </c>
      <c r="S451" s="371">
        <v>4</v>
      </c>
      <c r="T451" s="371">
        <v>4</v>
      </c>
      <c r="U451" s="361" t="s">
        <v>88</v>
      </c>
      <c r="V451" s="361" t="s">
        <v>89</v>
      </c>
      <c r="W451" s="361" t="s">
        <v>89</v>
      </c>
      <c r="X451" s="361" t="s">
        <v>89</v>
      </c>
      <c r="Y451" s="361"/>
      <c r="Z451" s="361"/>
      <c r="AA451" s="361"/>
      <c r="AB451" s="361"/>
      <c r="AC451" s="361"/>
    </row>
    <row r="452" spans="1:29" s="362" customFormat="1" ht="30" x14ac:dyDescent="0.25">
      <c r="A452" s="360">
        <v>438</v>
      </c>
      <c r="B452" s="360" t="s">
        <v>670</v>
      </c>
      <c r="C452" s="360">
        <v>1167097</v>
      </c>
      <c r="D452" s="360" t="s">
        <v>669</v>
      </c>
      <c r="E452" s="375" t="s">
        <v>664</v>
      </c>
      <c r="F452" s="360">
        <v>699</v>
      </c>
      <c r="G452" s="360" t="s">
        <v>83</v>
      </c>
      <c r="H452" s="360" t="s">
        <v>1538</v>
      </c>
      <c r="I452" s="375" t="s">
        <v>665</v>
      </c>
      <c r="J452" s="360"/>
      <c r="K452" s="360"/>
      <c r="L452" s="360" t="s">
        <v>666</v>
      </c>
      <c r="M452" s="360" t="s">
        <v>34</v>
      </c>
      <c r="N452" s="360" t="s">
        <v>92</v>
      </c>
      <c r="O452" s="360" t="s">
        <v>34</v>
      </c>
      <c r="P452" s="371">
        <v>4</v>
      </c>
      <c r="Q452" s="371">
        <v>4</v>
      </c>
      <c r="R452" s="371">
        <v>4</v>
      </c>
      <c r="S452" s="371">
        <v>4</v>
      </c>
      <c r="T452" s="371">
        <v>4</v>
      </c>
      <c r="U452" s="361" t="s">
        <v>88</v>
      </c>
      <c r="V452" s="361" t="s">
        <v>89</v>
      </c>
      <c r="W452" s="361" t="s">
        <v>89</v>
      </c>
      <c r="X452" s="361" t="s">
        <v>89</v>
      </c>
      <c r="Y452" s="361"/>
      <c r="Z452" s="361"/>
      <c r="AA452" s="361"/>
      <c r="AB452" s="361"/>
      <c r="AC452" s="361"/>
    </row>
    <row r="453" spans="1:29" s="362" customFormat="1" ht="45" x14ac:dyDescent="0.25">
      <c r="A453" s="360">
        <v>439</v>
      </c>
      <c r="B453" s="360" t="s">
        <v>1413</v>
      </c>
      <c r="C453" s="360">
        <v>1328804</v>
      </c>
      <c r="D453" s="360" t="s">
        <v>669</v>
      </c>
      <c r="E453" s="375" t="s">
        <v>1336</v>
      </c>
      <c r="F453" s="360">
        <v>3202</v>
      </c>
      <c r="G453" s="360" t="s">
        <v>83</v>
      </c>
      <c r="H453" s="360" t="s">
        <v>1538</v>
      </c>
      <c r="I453" s="375"/>
      <c r="J453" s="360"/>
      <c r="K453" s="360"/>
      <c r="L453" s="360"/>
      <c r="M453" s="360" t="s">
        <v>31</v>
      </c>
      <c r="N453" s="360" t="s">
        <v>92</v>
      </c>
      <c r="O453" s="360" t="s">
        <v>31</v>
      </c>
      <c r="P453" s="371">
        <v>5</v>
      </c>
      <c r="Q453" s="371">
        <v>5</v>
      </c>
      <c r="R453" s="371">
        <v>5</v>
      </c>
      <c r="S453" s="371">
        <v>5</v>
      </c>
      <c r="T453" s="371">
        <v>5</v>
      </c>
      <c r="U453" s="361" t="s">
        <v>88</v>
      </c>
      <c r="V453" s="361" t="s">
        <v>89</v>
      </c>
      <c r="W453" s="361" t="s">
        <v>89</v>
      </c>
      <c r="X453" s="361" t="s">
        <v>89</v>
      </c>
      <c r="Y453" s="361"/>
      <c r="Z453" s="361"/>
      <c r="AA453" s="361"/>
      <c r="AB453" s="361"/>
      <c r="AC453" s="361"/>
    </row>
    <row r="454" spans="1:29" s="362" customFormat="1" ht="45" x14ac:dyDescent="0.25">
      <c r="A454" s="360">
        <v>440</v>
      </c>
      <c r="B454" s="360" t="s">
        <v>1394</v>
      </c>
      <c r="C454" s="360">
        <v>1327559</v>
      </c>
      <c r="D454" s="360" t="s">
        <v>669</v>
      </c>
      <c r="E454" s="375" t="s">
        <v>943</v>
      </c>
      <c r="F454" s="360">
        <v>10213313</v>
      </c>
      <c r="G454" s="360" t="s">
        <v>100</v>
      </c>
      <c r="H454" s="360" t="s">
        <v>1538</v>
      </c>
      <c r="I454" s="375"/>
      <c r="J454" s="360"/>
      <c r="K454" s="360"/>
      <c r="L454" s="360"/>
      <c r="M454" s="360" t="s">
        <v>31</v>
      </c>
      <c r="N454" s="360" t="s">
        <v>92</v>
      </c>
      <c r="O454" s="360" t="s">
        <v>31</v>
      </c>
      <c r="P454" s="371">
        <v>5</v>
      </c>
      <c r="Q454" s="371">
        <v>5</v>
      </c>
      <c r="R454" s="371">
        <v>5</v>
      </c>
      <c r="S454" s="371">
        <v>5</v>
      </c>
      <c r="T454" s="371">
        <v>5</v>
      </c>
      <c r="U454" s="361" t="s">
        <v>88</v>
      </c>
      <c r="V454" s="361" t="s">
        <v>89</v>
      </c>
      <c r="W454" s="361" t="s">
        <v>89</v>
      </c>
      <c r="X454" s="361" t="s">
        <v>89</v>
      </c>
      <c r="Y454" s="361"/>
      <c r="Z454" s="361"/>
      <c r="AA454" s="361"/>
      <c r="AB454" s="361"/>
      <c r="AC454" s="361"/>
    </row>
    <row r="455" spans="1:29" s="362" customFormat="1" ht="45" x14ac:dyDescent="0.25">
      <c r="A455" s="360">
        <v>441</v>
      </c>
      <c r="B455" s="360" t="s">
        <v>1394</v>
      </c>
      <c r="C455" s="360">
        <v>1327703</v>
      </c>
      <c r="D455" s="360" t="s">
        <v>669</v>
      </c>
      <c r="E455" s="375" t="s">
        <v>994</v>
      </c>
      <c r="F455" s="360">
        <v>10341049</v>
      </c>
      <c r="G455" s="360" t="s">
        <v>100</v>
      </c>
      <c r="H455" s="360" t="s">
        <v>1538</v>
      </c>
      <c r="I455" s="375"/>
      <c r="J455" s="360"/>
      <c r="K455" s="360"/>
      <c r="L455" s="360"/>
      <c r="M455" s="360" t="s">
        <v>31</v>
      </c>
      <c r="N455" s="360" t="s">
        <v>92</v>
      </c>
      <c r="O455" s="360" t="s">
        <v>31</v>
      </c>
      <c r="P455" s="371">
        <v>4</v>
      </c>
      <c r="Q455" s="371">
        <v>5</v>
      </c>
      <c r="R455" s="371">
        <v>5</v>
      </c>
      <c r="S455" s="371">
        <v>5</v>
      </c>
      <c r="T455" s="371">
        <v>5</v>
      </c>
      <c r="U455" s="361" t="s">
        <v>88</v>
      </c>
      <c r="V455" s="361" t="s">
        <v>89</v>
      </c>
      <c r="W455" s="361" t="s">
        <v>89</v>
      </c>
      <c r="X455" s="361" t="s">
        <v>89</v>
      </c>
      <c r="Y455" s="361"/>
      <c r="Z455" s="361"/>
      <c r="AA455" s="361"/>
      <c r="AB455" s="361"/>
      <c r="AC455" s="361"/>
    </row>
    <row r="456" spans="1:29" s="362" customFormat="1" ht="45" x14ac:dyDescent="0.25">
      <c r="A456" s="360">
        <v>442</v>
      </c>
      <c r="B456" s="360" t="s">
        <v>1394</v>
      </c>
      <c r="C456" s="360">
        <v>1327781</v>
      </c>
      <c r="D456" s="360" t="s">
        <v>669</v>
      </c>
      <c r="E456" s="375" t="s">
        <v>1179</v>
      </c>
      <c r="F456" s="360">
        <v>3198</v>
      </c>
      <c r="G456" s="360" t="s">
        <v>83</v>
      </c>
      <c r="H456" s="360" t="s">
        <v>1538</v>
      </c>
      <c r="I456" s="375"/>
      <c r="J456" s="360"/>
      <c r="K456" s="360"/>
      <c r="L456" s="360"/>
      <c r="M456" s="360" t="s">
        <v>31</v>
      </c>
      <c r="N456" s="360" t="s">
        <v>92</v>
      </c>
      <c r="O456" s="360" t="s">
        <v>31</v>
      </c>
      <c r="P456" s="371">
        <v>4</v>
      </c>
      <c r="Q456" s="371">
        <v>4</v>
      </c>
      <c r="R456" s="371">
        <v>5</v>
      </c>
      <c r="S456" s="371">
        <v>5</v>
      </c>
      <c r="T456" s="371">
        <v>5</v>
      </c>
      <c r="U456" s="361" t="s">
        <v>88</v>
      </c>
      <c r="V456" s="361" t="s">
        <v>89</v>
      </c>
      <c r="W456" s="361" t="s">
        <v>89</v>
      </c>
      <c r="X456" s="361" t="s">
        <v>89</v>
      </c>
      <c r="Y456" s="361"/>
      <c r="Z456" s="361"/>
      <c r="AA456" s="361"/>
      <c r="AB456" s="361"/>
      <c r="AC456" s="361"/>
    </row>
    <row r="457" spans="1:29" s="362" customFormat="1" ht="45" x14ac:dyDescent="0.25">
      <c r="A457" s="360">
        <v>443</v>
      </c>
      <c r="B457" s="360" t="s">
        <v>670</v>
      </c>
      <c r="C457" s="360">
        <v>1167028</v>
      </c>
      <c r="D457" s="360" t="s">
        <v>669</v>
      </c>
      <c r="E457" s="375" t="s">
        <v>704</v>
      </c>
      <c r="F457" s="360">
        <v>10431119</v>
      </c>
      <c r="G457" s="360" t="s">
        <v>100</v>
      </c>
      <c r="H457" s="360" t="s">
        <v>1538</v>
      </c>
      <c r="I457" s="375"/>
      <c r="J457" s="360"/>
      <c r="K457" s="360"/>
      <c r="L457" s="360"/>
      <c r="M457" s="360" t="s">
        <v>31</v>
      </c>
      <c r="N457" s="360" t="s">
        <v>92</v>
      </c>
      <c r="O457" s="360" t="s">
        <v>31</v>
      </c>
      <c r="P457" s="371">
        <v>4</v>
      </c>
      <c r="Q457" s="371">
        <v>4</v>
      </c>
      <c r="R457" s="371">
        <v>4</v>
      </c>
      <c r="S457" s="371">
        <v>4</v>
      </c>
      <c r="T457" s="371">
        <v>4</v>
      </c>
      <c r="U457" s="361" t="s">
        <v>88</v>
      </c>
      <c r="V457" s="361" t="s">
        <v>89</v>
      </c>
      <c r="W457" s="361" t="s">
        <v>89</v>
      </c>
      <c r="X457" s="361" t="s">
        <v>89</v>
      </c>
      <c r="Y457" s="361"/>
      <c r="Z457" s="361"/>
      <c r="AA457" s="361"/>
      <c r="AB457" s="361"/>
      <c r="AC457" s="361"/>
    </row>
    <row r="458" spans="1:29" s="362" customFormat="1" ht="45" x14ac:dyDescent="0.25">
      <c r="A458" s="360">
        <v>444</v>
      </c>
      <c r="B458" s="360" t="s">
        <v>1394</v>
      </c>
      <c r="C458" s="360">
        <v>1327555</v>
      </c>
      <c r="D458" s="360" t="s">
        <v>669</v>
      </c>
      <c r="E458" s="375" t="s">
        <v>993</v>
      </c>
      <c r="F458" s="360">
        <v>10213317</v>
      </c>
      <c r="G458" s="360" t="s">
        <v>100</v>
      </c>
      <c r="H458" s="360" t="s">
        <v>1538</v>
      </c>
      <c r="I458" s="375"/>
      <c r="J458" s="360"/>
      <c r="K458" s="360"/>
      <c r="L458" s="360"/>
      <c r="M458" s="360" t="s">
        <v>31</v>
      </c>
      <c r="N458" s="360" t="s">
        <v>92</v>
      </c>
      <c r="O458" s="360" t="s">
        <v>31</v>
      </c>
      <c r="P458" s="371">
        <v>5</v>
      </c>
      <c r="Q458" s="371">
        <v>5</v>
      </c>
      <c r="R458" s="371">
        <v>5</v>
      </c>
      <c r="S458" s="371">
        <v>5</v>
      </c>
      <c r="T458" s="371">
        <v>5</v>
      </c>
      <c r="U458" s="361" t="s">
        <v>88</v>
      </c>
      <c r="V458" s="361" t="s">
        <v>89</v>
      </c>
      <c r="W458" s="361" t="s">
        <v>89</v>
      </c>
      <c r="X458" s="361" t="s">
        <v>89</v>
      </c>
      <c r="Y458" s="361"/>
      <c r="Z458" s="361"/>
      <c r="AA458" s="361"/>
      <c r="AB458" s="361"/>
      <c r="AC458" s="361"/>
    </row>
    <row r="459" spans="1:29" s="362" customFormat="1" ht="45" x14ac:dyDescent="0.25">
      <c r="A459" s="360">
        <v>445</v>
      </c>
      <c r="B459" s="360" t="s">
        <v>1394</v>
      </c>
      <c r="C459" s="360">
        <v>1327557</v>
      </c>
      <c r="D459" s="360" t="s">
        <v>669</v>
      </c>
      <c r="E459" s="375" t="s">
        <v>941</v>
      </c>
      <c r="F459" s="360">
        <v>10201451</v>
      </c>
      <c r="G459" s="360" t="s">
        <v>100</v>
      </c>
      <c r="H459" s="360" t="s">
        <v>1538</v>
      </c>
      <c r="I459" s="375"/>
      <c r="J459" s="360"/>
      <c r="K459" s="360"/>
      <c r="L459" s="360"/>
      <c r="M459" s="360" t="s">
        <v>31</v>
      </c>
      <c r="N459" s="360" t="s">
        <v>92</v>
      </c>
      <c r="O459" s="360" t="s">
        <v>31</v>
      </c>
      <c r="P459" s="371">
        <v>4</v>
      </c>
      <c r="Q459" s="371">
        <v>4</v>
      </c>
      <c r="R459" s="371">
        <v>5</v>
      </c>
      <c r="S459" s="371">
        <v>5</v>
      </c>
      <c r="T459" s="371">
        <v>5</v>
      </c>
      <c r="U459" s="361" t="s">
        <v>88</v>
      </c>
      <c r="V459" s="361" t="s">
        <v>89</v>
      </c>
      <c r="W459" s="361" t="s">
        <v>89</v>
      </c>
      <c r="X459" s="361" t="s">
        <v>89</v>
      </c>
      <c r="Y459" s="361"/>
      <c r="Z459" s="361"/>
      <c r="AA459" s="361"/>
      <c r="AB459" s="361"/>
      <c r="AC459" s="361"/>
    </row>
    <row r="460" spans="1:29" s="362" customFormat="1" ht="45" x14ac:dyDescent="0.25">
      <c r="A460" s="360">
        <v>446</v>
      </c>
      <c r="B460" s="360" t="s">
        <v>1394</v>
      </c>
      <c r="C460" s="360">
        <v>1327561</v>
      </c>
      <c r="D460" s="360" t="s">
        <v>669</v>
      </c>
      <c r="E460" s="375" t="s">
        <v>1798</v>
      </c>
      <c r="F460" s="360">
        <v>10434195</v>
      </c>
      <c r="G460" s="360" t="s">
        <v>100</v>
      </c>
      <c r="H460" s="360" t="s">
        <v>1538</v>
      </c>
      <c r="I460" s="375"/>
      <c r="J460" s="360"/>
      <c r="K460" s="360"/>
      <c r="L460" s="360"/>
      <c r="M460" s="360" t="s">
        <v>31</v>
      </c>
      <c r="N460" s="360" t="s">
        <v>92</v>
      </c>
      <c r="O460" s="360" t="s">
        <v>31</v>
      </c>
      <c r="P460" s="371">
        <v>4</v>
      </c>
      <c r="Q460" s="371">
        <v>4</v>
      </c>
      <c r="R460" s="371">
        <v>5</v>
      </c>
      <c r="S460" s="371">
        <v>5</v>
      </c>
      <c r="T460" s="371">
        <v>5</v>
      </c>
      <c r="U460" s="361" t="s">
        <v>88</v>
      </c>
      <c r="V460" s="361" t="s">
        <v>89</v>
      </c>
      <c r="W460" s="361" t="s">
        <v>89</v>
      </c>
      <c r="X460" s="361" t="s">
        <v>89</v>
      </c>
      <c r="Y460" s="361"/>
      <c r="Z460" s="361"/>
      <c r="AA460" s="361"/>
      <c r="AB460" s="361"/>
      <c r="AC460" s="361"/>
    </row>
    <row r="461" spans="1:29" s="362" customFormat="1" ht="45" x14ac:dyDescent="0.25">
      <c r="A461" s="360">
        <v>447</v>
      </c>
      <c r="B461" s="360" t="s">
        <v>1394</v>
      </c>
      <c r="C461" s="360">
        <v>1327673</v>
      </c>
      <c r="D461" s="360" t="s">
        <v>669</v>
      </c>
      <c r="E461" s="375" t="s">
        <v>998</v>
      </c>
      <c r="F461" s="360">
        <v>10213061</v>
      </c>
      <c r="G461" s="360" t="s">
        <v>100</v>
      </c>
      <c r="H461" s="360" t="s">
        <v>1538</v>
      </c>
      <c r="I461" s="375"/>
      <c r="J461" s="360"/>
      <c r="K461" s="360"/>
      <c r="L461" s="360"/>
      <c r="M461" s="360" t="s">
        <v>31</v>
      </c>
      <c r="N461" s="360" t="s">
        <v>92</v>
      </c>
      <c r="O461" s="360" t="s">
        <v>31</v>
      </c>
      <c r="P461" s="371">
        <v>5</v>
      </c>
      <c r="Q461" s="371">
        <v>5</v>
      </c>
      <c r="R461" s="371">
        <v>5</v>
      </c>
      <c r="S461" s="371">
        <v>5</v>
      </c>
      <c r="T461" s="371">
        <v>5</v>
      </c>
      <c r="U461" s="361" t="s">
        <v>88</v>
      </c>
      <c r="V461" s="361" t="s">
        <v>89</v>
      </c>
      <c r="W461" s="361" t="s">
        <v>89</v>
      </c>
      <c r="X461" s="361" t="s">
        <v>89</v>
      </c>
      <c r="Y461" s="361"/>
      <c r="Z461" s="361"/>
      <c r="AA461" s="361"/>
      <c r="AB461" s="361"/>
      <c r="AC461" s="361"/>
    </row>
    <row r="462" spans="1:29" s="362" customFormat="1" ht="45" x14ac:dyDescent="0.25">
      <c r="A462" s="360">
        <v>448</v>
      </c>
      <c r="B462" s="360" t="s">
        <v>1394</v>
      </c>
      <c r="C462" s="360">
        <v>1327707</v>
      </c>
      <c r="D462" s="360" t="s">
        <v>669</v>
      </c>
      <c r="E462" s="375" t="s">
        <v>944</v>
      </c>
      <c r="F462" s="360">
        <v>3672</v>
      </c>
      <c r="G462" s="360" t="s">
        <v>83</v>
      </c>
      <c r="H462" s="360" t="s">
        <v>1538</v>
      </c>
      <c r="I462" s="375"/>
      <c r="J462" s="360" t="s">
        <v>945</v>
      </c>
      <c r="K462" s="360"/>
      <c r="L462" s="360"/>
      <c r="M462" s="360" t="s">
        <v>31</v>
      </c>
      <c r="N462" s="360" t="s">
        <v>92</v>
      </c>
      <c r="O462" s="360" t="s">
        <v>31</v>
      </c>
      <c r="P462" s="371">
        <v>4</v>
      </c>
      <c r="Q462" s="371">
        <v>5</v>
      </c>
      <c r="R462" s="371">
        <v>5</v>
      </c>
      <c r="S462" s="371">
        <v>5</v>
      </c>
      <c r="T462" s="371">
        <v>5</v>
      </c>
      <c r="U462" s="361" t="s">
        <v>88</v>
      </c>
      <c r="V462" s="361" t="s">
        <v>89</v>
      </c>
      <c r="W462" s="361" t="s">
        <v>89</v>
      </c>
      <c r="X462" s="361" t="s">
        <v>89</v>
      </c>
      <c r="Y462" s="361"/>
      <c r="Z462" s="361"/>
      <c r="AA462" s="361"/>
      <c r="AB462" s="361"/>
      <c r="AC462" s="361"/>
    </row>
    <row r="463" spans="1:29" s="362" customFormat="1" ht="45" x14ac:dyDescent="0.25">
      <c r="A463" s="360">
        <v>449</v>
      </c>
      <c r="B463" s="360" t="s">
        <v>1394</v>
      </c>
      <c r="C463" s="360">
        <v>1327735</v>
      </c>
      <c r="D463" s="360" t="s">
        <v>669</v>
      </c>
      <c r="E463" s="375" t="s">
        <v>910</v>
      </c>
      <c r="F463" s="360">
        <v>4603</v>
      </c>
      <c r="G463" s="360" t="s">
        <v>83</v>
      </c>
      <c r="H463" s="360" t="s">
        <v>1538</v>
      </c>
      <c r="I463" s="375"/>
      <c r="J463" s="360"/>
      <c r="K463" s="360"/>
      <c r="L463" s="360"/>
      <c r="M463" s="360" t="s">
        <v>31</v>
      </c>
      <c r="N463" s="360" t="s">
        <v>92</v>
      </c>
      <c r="O463" s="360" t="s">
        <v>31</v>
      </c>
      <c r="P463" s="371">
        <v>5</v>
      </c>
      <c r="Q463" s="371">
        <v>5</v>
      </c>
      <c r="R463" s="371">
        <v>5</v>
      </c>
      <c r="S463" s="371">
        <v>5</v>
      </c>
      <c r="T463" s="371">
        <v>5</v>
      </c>
      <c r="U463" s="361" t="s">
        <v>88</v>
      </c>
      <c r="V463" s="361" t="s">
        <v>89</v>
      </c>
      <c r="W463" s="361" t="s">
        <v>89</v>
      </c>
      <c r="X463" s="361" t="s">
        <v>89</v>
      </c>
      <c r="Y463" s="361"/>
      <c r="Z463" s="361"/>
      <c r="AA463" s="361"/>
      <c r="AB463" s="361"/>
      <c r="AC463" s="361"/>
    </row>
    <row r="464" spans="1:29" s="362" customFormat="1" ht="45" x14ac:dyDescent="0.25">
      <c r="A464" s="360">
        <v>450</v>
      </c>
      <c r="B464" s="360" t="s">
        <v>1394</v>
      </c>
      <c r="C464" s="360">
        <v>1327772</v>
      </c>
      <c r="D464" s="360" t="s">
        <v>669</v>
      </c>
      <c r="E464" s="375" t="s">
        <v>961</v>
      </c>
      <c r="F464" s="360">
        <v>3206</v>
      </c>
      <c r="G464" s="360" t="s">
        <v>83</v>
      </c>
      <c r="H464" s="360" t="s">
        <v>1538</v>
      </c>
      <c r="I464" s="375"/>
      <c r="J464" s="376">
        <v>23408</v>
      </c>
      <c r="K464" s="360"/>
      <c r="L464" s="360"/>
      <c r="M464" s="360" t="s">
        <v>31</v>
      </c>
      <c r="N464" s="360" t="s">
        <v>92</v>
      </c>
      <c r="O464" s="360" t="s">
        <v>31</v>
      </c>
      <c r="P464" s="371">
        <v>5</v>
      </c>
      <c r="Q464" s="371">
        <v>5</v>
      </c>
      <c r="R464" s="371">
        <v>5</v>
      </c>
      <c r="S464" s="371">
        <v>5</v>
      </c>
      <c r="T464" s="371">
        <v>5</v>
      </c>
      <c r="U464" s="361" t="s">
        <v>88</v>
      </c>
      <c r="V464" s="361" t="s">
        <v>89</v>
      </c>
      <c r="W464" s="361" t="s">
        <v>89</v>
      </c>
      <c r="X464" s="361" t="s">
        <v>89</v>
      </c>
      <c r="Y464" s="361"/>
      <c r="Z464" s="361"/>
      <c r="AA464" s="361"/>
      <c r="AB464" s="361"/>
      <c r="AC464" s="361"/>
    </row>
    <row r="465" spans="1:29" s="362" customFormat="1" ht="45" x14ac:dyDescent="0.25">
      <c r="A465" s="360">
        <v>451</v>
      </c>
      <c r="B465" s="360" t="s">
        <v>1394</v>
      </c>
      <c r="C465" s="360">
        <v>1327779</v>
      </c>
      <c r="D465" s="360" t="s">
        <v>669</v>
      </c>
      <c r="E465" s="375" t="s">
        <v>962</v>
      </c>
      <c r="F465" s="360">
        <v>11283</v>
      </c>
      <c r="G465" s="360" t="s">
        <v>83</v>
      </c>
      <c r="H465" s="360" t="s">
        <v>1538</v>
      </c>
      <c r="I465" s="375"/>
      <c r="J465" s="360" t="s">
        <v>963</v>
      </c>
      <c r="K465" s="360"/>
      <c r="L465" s="360"/>
      <c r="M465" s="360" t="s">
        <v>31</v>
      </c>
      <c r="N465" s="360" t="s">
        <v>92</v>
      </c>
      <c r="O465" s="360" t="s">
        <v>31</v>
      </c>
      <c r="P465" s="371">
        <v>5</v>
      </c>
      <c r="Q465" s="371">
        <v>5</v>
      </c>
      <c r="R465" s="371">
        <v>5</v>
      </c>
      <c r="S465" s="371">
        <v>5</v>
      </c>
      <c r="T465" s="371">
        <v>5</v>
      </c>
      <c r="U465" s="361" t="s">
        <v>88</v>
      </c>
      <c r="V465" s="361" t="s">
        <v>89</v>
      </c>
      <c r="W465" s="361" t="s">
        <v>89</v>
      </c>
      <c r="X465" s="361" t="s">
        <v>89</v>
      </c>
      <c r="Y465" s="361"/>
      <c r="Z465" s="361"/>
      <c r="AA465" s="361"/>
      <c r="AB465" s="361"/>
      <c r="AC465" s="361"/>
    </row>
    <row r="466" spans="1:29" s="362" customFormat="1" ht="45" x14ac:dyDescent="0.25">
      <c r="A466" s="360">
        <v>452</v>
      </c>
      <c r="B466" s="360" t="s">
        <v>1394</v>
      </c>
      <c r="C466" s="360">
        <v>1327314</v>
      </c>
      <c r="D466" s="360" t="s">
        <v>669</v>
      </c>
      <c r="E466" s="375" t="s">
        <v>996</v>
      </c>
      <c r="F466" s="360">
        <v>10431688</v>
      </c>
      <c r="G466" s="360" t="s">
        <v>100</v>
      </c>
      <c r="H466" s="360" t="s">
        <v>1538</v>
      </c>
      <c r="I466" s="375"/>
      <c r="J466" s="360"/>
      <c r="K466" s="360"/>
      <c r="L466" s="360"/>
      <c r="M466" s="360" t="s">
        <v>31</v>
      </c>
      <c r="N466" s="360" t="s">
        <v>92</v>
      </c>
      <c r="O466" s="360" t="s">
        <v>31</v>
      </c>
      <c r="P466" s="371">
        <v>4</v>
      </c>
      <c r="Q466" s="371">
        <v>4</v>
      </c>
      <c r="R466" s="371">
        <v>5</v>
      </c>
      <c r="S466" s="371">
        <v>5</v>
      </c>
      <c r="T466" s="371">
        <v>5</v>
      </c>
      <c r="U466" s="361" t="s">
        <v>88</v>
      </c>
      <c r="V466" s="361" t="s">
        <v>89</v>
      </c>
      <c r="W466" s="361" t="s">
        <v>89</v>
      </c>
      <c r="X466" s="361" t="s">
        <v>89</v>
      </c>
      <c r="Y466" s="361"/>
      <c r="Z466" s="361"/>
      <c r="AA466" s="361"/>
      <c r="AB466" s="361"/>
      <c r="AC466" s="361"/>
    </row>
    <row r="467" spans="1:29" s="362" customFormat="1" ht="45" x14ac:dyDescent="0.25">
      <c r="A467" s="360">
        <v>453</v>
      </c>
      <c r="B467" s="360" t="s">
        <v>1394</v>
      </c>
      <c r="C467" s="360">
        <v>1327325</v>
      </c>
      <c r="D467" s="360" t="s">
        <v>669</v>
      </c>
      <c r="E467" s="375" t="s">
        <v>1002</v>
      </c>
      <c r="F467" s="360">
        <v>10434565</v>
      </c>
      <c r="G467" s="360" t="s">
        <v>100</v>
      </c>
      <c r="H467" s="360" t="s">
        <v>1538</v>
      </c>
      <c r="I467" s="375"/>
      <c r="J467" s="360"/>
      <c r="K467" s="360" t="s">
        <v>1003</v>
      </c>
      <c r="L467" s="360"/>
      <c r="M467" s="360" t="s">
        <v>31</v>
      </c>
      <c r="N467" s="360" t="s">
        <v>92</v>
      </c>
      <c r="O467" s="360" t="s">
        <v>31</v>
      </c>
      <c r="P467" s="371">
        <v>4</v>
      </c>
      <c r="Q467" s="371">
        <v>4</v>
      </c>
      <c r="R467" s="371">
        <v>5</v>
      </c>
      <c r="S467" s="371">
        <v>5</v>
      </c>
      <c r="T467" s="371">
        <v>5</v>
      </c>
      <c r="U467" s="361" t="s">
        <v>88</v>
      </c>
      <c r="V467" s="361" t="s">
        <v>89</v>
      </c>
      <c r="W467" s="361" t="s">
        <v>89</v>
      </c>
      <c r="X467" s="361" t="s">
        <v>89</v>
      </c>
      <c r="Y467" s="361"/>
      <c r="Z467" s="361"/>
      <c r="AA467" s="361"/>
      <c r="AB467" s="361"/>
      <c r="AC467" s="361"/>
    </row>
    <row r="468" spans="1:29" s="362" customFormat="1" ht="45" x14ac:dyDescent="0.25">
      <c r="A468" s="360">
        <v>454</v>
      </c>
      <c r="B468" s="360" t="s">
        <v>1394</v>
      </c>
      <c r="C468" s="360">
        <v>1327402</v>
      </c>
      <c r="D468" s="360" t="s">
        <v>669</v>
      </c>
      <c r="E468" s="375" t="s">
        <v>925</v>
      </c>
      <c r="F468" s="360">
        <v>10213310</v>
      </c>
      <c r="G468" s="360" t="s">
        <v>100</v>
      </c>
      <c r="H468" s="360" t="s">
        <v>1538</v>
      </c>
      <c r="I468" s="375"/>
      <c r="J468" s="360"/>
      <c r="K468" s="360"/>
      <c r="L468" s="360"/>
      <c r="M468" s="360" t="s">
        <v>31</v>
      </c>
      <c r="N468" s="360" t="s">
        <v>92</v>
      </c>
      <c r="O468" s="360" t="s">
        <v>31</v>
      </c>
      <c r="P468" s="371">
        <v>5</v>
      </c>
      <c r="Q468" s="371">
        <v>5</v>
      </c>
      <c r="R468" s="371">
        <v>5</v>
      </c>
      <c r="S468" s="371">
        <v>5</v>
      </c>
      <c r="T468" s="371">
        <v>5</v>
      </c>
      <c r="U468" s="361" t="s">
        <v>88</v>
      </c>
      <c r="V468" s="361" t="s">
        <v>89</v>
      </c>
      <c r="W468" s="361" t="s">
        <v>89</v>
      </c>
      <c r="X468" s="361" t="s">
        <v>89</v>
      </c>
      <c r="Y468" s="361"/>
      <c r="Z468" s="361"/>
      <c r="AA468" s="361"/>
      <c r="AB468" s="361"/>
      <c r="AC468" s="361"/>
    </row>
    <row r="469" spans="1:29" s="362" customFormat="1" ht="45" x14ac:dyDescent="0.25">
      <c r="A469" s="360">
        <v>455</v>
      </c>
      <c r="B469" s="360" t="s">
        <v>1394</v>
      </c>
      <c r="C469" s="360">
        <v>1327404</v>
      </c>
      <c r="D469" s="360" t="s">
        <v>669</v>
      </c>
      <c r="E469" s="375" t="s">
        <v>949</v>
      </c>
      <c r="F469" s="360">
        <v>10213312</v>
      </c>
      <c r="G469" s="360" t="s">
        <v>100</v>
      </c>
      <c r="H469" s="360" t="s">
        <v>1538</v>
      </c>
      <c r="I469" s="375"/>
      <c r="J469" s="360"/>
      <c r="K469" s="360"/>
      <c r="L469" s="360"/>
      <c r="M469" s="360" t="s">
        <v>31</v>
      </c>
      <c r="N469" s="360" t="s">
        <v>92</v>
      </c>
      <c r="O469" s="360" t="s">
        <v>31</v>
      </c>
      <c r="P469" s="371">
        <v>5</v>
      </c>
      <c r="Q469" s="371">
        <v>5</v>
      </c>
      <c r="R469" s="371">
        <v>5</v>
      </c>
      <c r="S469" s="371">
        <v>5</v>
      </c>
      <c r="T469" s="371">
        <v>5</v>
      </c>
      <c r="U469" s="361" t="s">
        <v>88</v>
      </c>
      <c r="V469" s="361" t="s">
        <v>89</v>
      </c>
      <c r="W469" s="361" t="s">
        <v>89</v>
      </c>
      <c r="X469" s="361" t="s">
        <v>89</v>
      </c>
      <c r="Y469" s="361"/>
      <c r="Z469" s="361"/>
      <c r="AA469" s="361"/>
      <c r="AB469" s="361"/>
      <c r="AC469" s="361"/>
    </row>
    <row r="470" spans="1:29" s="362" customFormat="1" ht="45" x14ac:dyDescent="0.25">
      <c r="A470" s="360">
        <v>456</v>
      </c>
      <c r="B470" s="360" t="s">
        <v>1394</v>
      </c>
      <c r="C470" s="360">
        <v>1327444</v>
      </c>
      <c r="D470" s="360" t="s">
        <v>669</v>
      </c>
      <c r="E470" s="375" t="s">
        <v>1222</v>
      </c>
      <c r="F470" s="360">
        <v>10431106</v>
      </c>
      <c r="G470" s="360" t="s">
        <v>100</v>
      </c>
      <c r="H470" s="360" t="s">
        <v>1538</v>
      </c>
      <c r="I470" s="375"/>
      <c r="J470" s="360"/>
      <c r="K470" s="360"/>
      <c r="L470" s="360"/>
      <c r="M470" s="360" t="s">
        <v>31</v>
      </c>
      <c r="N470" s="360" t="s">
        <v>92</v>
      </c>
      <c r="O470" s="360" t="s">
        <v>31</v>
      </c>
      <c r="P470" s="371">
        <v>5</v>
      </c>
      <c r="Q470" s="371">
        <v>5</v>
      </c>
      <c r="R470" s="371">
        <v>5</v>
      </c>
      <c r="S470" s="371">
        <v>5</v>
      </c>
      <c r="T470" s="371">
        <v>5</v>
      </c>
      <c r="U470" s="361" t="s">
        <v>88</v>
      </c>
      <c r="V470" s="361" t="s">
        <v>89</v>
      </c>
      <c r="W470" s="361" t="s">
        <v>89</v>
      </c>
      <c r="X470" s="361" t="s">
        <v>89</v>
      </c>
      <c r="Y470" s="361"/>
      <c r="Z470" s="361"/>
      <c r="AA470" s="361"/>
      <c r="AB470" s="361"/>
      <c r="AC470" s="361"/>
    </row>
    <row r="471" spans="1:29" s="362" customFormat="1" ht="45" x14ac:dyDescent="0.25">
      <c r="A471" s="360">
        <v>457</v>
      </c>
      <c r="B471" s="360" t="s">
        <v>1394</v>
      </c>
      <c r="C471" s="360">
        <v>1327316</v>
      </c>
      <c r="D471" s="360" t="s">
        <v>669</v>
      </c>
      <c r="E471" s="375" t="s">
        <v>997</v>
      </c>
      <c r="F471" s="360">
        <v>10333206</v>
      </c>
      <c r="G471" s="360" t="s">
        <v>100</v>
      </c>
      <c r="H471" s="360" t="s">
        <v>1538</v>
      </c>
      <c r="I471" s="375"/>
      <c r="J471" s="360"/>
      <c r="K471" s="360"/>
      <c r="L471" s="360"/>
      <c r="M471" s="360" t="s">
        <v>31</v>
      </c>
      <c r="N471" s="360" t="s">
        <v>92</v>
      </c>
      <c r="O471" s="360" t="s">
        <v>31</v>
      </c>
      <c r="P471" s="371">
        <v>4</v>
      </c>
      <c r="Q471" s="371">
        <v>4</v>
      </c>
      <c r="R471" s="371">
        <v>5</v>
      </c>
      <c r="S471" s="371">
        <v>5</v>
      </c>
      <c r="T471" s="371">
        <v>5</v>
      </c>
      <c r="U471" s="361" t="s">
        <v>88</v>
      </c>
      <c r="V471" s="361" t="s">
        <v>89</v>
      </c>
      <c r="W471" s="361" t="s">
        <v>89</v>
      </c>
      <c r="X471" s="361" t="s">
        <v>89</v>
      </c>
      <c r="Y471" s="361"/>
      <c r="Z471" s="361"/>
      <c r="AA471" s="361"/>
      <c r="AB471" s="361"/>
      <c r="AC471" s="361"/>
    </row>
    <row r="472" spans="1:29" s="362" customFormat="1" ht="45" x14ac:dyDescent="0.25">
      <c r="A472" s="360">
        <v>458</v>
      </c>
      <c r="B472" s="360" t="s">
        <v>1394</v>
      </c>
      <c r="C472" s="360">
        <v>1327491</v>
      </c>
      <c r="D472" s="360" t="s">
        <v>669</v>
      </c>
      <c r="E472" s="375" t="s">
        <v>909</v>
      </c>
      <c r="F472" s="360">
        <v>10434566</v>
      </c>
      <c r="G472" s="360" t="s">
        <v>100</v>
      </c>
      <c r="H472" s="360" t="s">
        <v>1538</v>
      </c>
      <c r="I472" s="375"/>
      <c r="J472" s="360"/>
      <c r="K472" s="360"/>
      <c r="L472" s="360"/>
      <c r="M472" s="360" t="s">
        <v>31</v>
      </c>
      <c r="N472" s="360" t="s">
        <v>92</v>
      </c>
      <c r="O472" s="360" t="s">
        <v>31</v>
      </c>
      <c r="P472" s="371">
        <v>5</v>
      </c>
      <c r="Q472" s="371">
        <v>5</v>
      </c>
      <c r="R472" s="371">
        <v>5</v>
      </c>
      <c r="S472" s="371">
        <v>5</v>
      </c>
      <c r="T472" s="371">
        <v>5</v>
      </c>
      <c r="U472" s="361" t="s">
        <v>88</v>
      </c>
      <c r="V472" s="361" t="s">
        <v>89</v>
      </c>
      <c r="W472" s="361" t="s">
        <v>89</v>
      </c>
      <c r="X472" s="361" t="s">
        <v>89</v>
      </c>
      <c r="Y472" s="361"/>
      <c r="Z472" s="361"/>
      <c r="AA472" s="361"/>
      <c r="AB472" s="361"/>
      <c r="AC472" s="361"/>
    </row>
    <row r="473" spans="1:29" s="362" customFormat="1" ht="45" x14ac:dyDescent="0.25">
      <c r="A473" s="360">
        <v>459</v>
      </c>
      <c r="B473" s="360" t="s">
        <v>1394</v>
      </c>
      <c r="C473" s="360">
        <v>1327535</v>
      </c>
      <c r="D473" s="360" t="s">
        <v>669</v>
      </c>
      <c r="E473" s="375" t="s">
        <v>953</v>
      </c>
      <c r="F473" s="360">
        <v>10434568</v>
      </c>
      <c r="G473" s="360" t="s">
        <v>100</v>
      </c>
      <c r="H473" s="360" t="s">
        <v>1538</v>
      </c>
      <c r="I473" s="375"/>
      <c r="J473" s="360"/>
      <c r="K473" s="360"/>
      <c r="L473" s="360"/>
      <c r="M473" s="360" t="s">
        <v>31</v>
      </c>
      <c r="N473" s="360" t="s">
        <v>92</v>
      </c>
      <c r="O473" s="360" t="s">
        <v>31</v>
      </c>
      <c r="P473" s="371">
        <v>5</v>
      </c>
      <c r="Q473" s="371">
        <v>5</v>
      </c>
      <c r="R473" s="371">
        <v>5</v>
      </c>
      <c r="S473" s="371">
        <v>5</v>
      </c>
      <c r="T473" s="371">
        <v>5</v>
      </c>
      <c r="U473" s="361" t="s">
        <v>88</v>
      </c>
      <c r="V473" s="361" t="s">
        <v>89</v>
      </c>
      <c r="W473" s="361" t="s">
        <v>89</v>
      </c>
      <c r="X473" s="361" t="s">
        <v>89</v>
      </c>
      <c r="Y473" s="361"/>
      <c r="Z473" s="361"/>
      <c r="AA473" s="361"/>
      <c r="AB473" s="361"/>
      <c r="AC473" s="361"/>
    </row>
    <row r="474" spans="1:29" s="362" customFormat="1" ht="45" x14ac:dyDescent="0.25">
      <c r="A474" s="360">
        <v>460</v>
      </c>
      <c r="B474" s="360" t="s">
        <v>1394</v>
      </c>
      <c r="C474" s="360">
        <v>1327537</v>
      </c>
      <c r="D474" s="360" t="s">
        <v>669</v>
      </c>
      <c r="E474" s="375" t="s">
        <v>1005</v>
      </c>
      <c r="F474" s="360">
        <v>10364344</v>
      </c>
      <c r="G474" s="360" t="s">
        <v>100</v>
      </c>
      <c r="H474" s="360" t="s">
        <v>1538</v>
      </c>
      <c r="I474" s="375"/>
      <c r="J474" s="360"/>
      <c r="K474" s="360"/>
      <c r="L474" s="360"/>
      <c r="M474" s="360" t="s">
        <v>31</v>
      </c>
      <c r="N474" s="360" t="s">
        <v>92</v>
      </c>
      <c r="O474" s="360" t="s">
        <v>31</v>
      </c>
      <c r="P474" s="371">
        <v>4</v>
      </c>
      <c r="Q474" s="371">
        <v>5</v>
      </c>
      <c r="R474" s="371">
        <v>5</v>
      </c>
      <c r="S474" s="371">
        <v>5</v>
      </c>
      <c r="T474" s="371">
        <v>5</v>
      </c>
      <c r="U474" s="361" t="s">
        <v>88</v>
      </c>
      <c r="V474" s="361" t="s">
        <v>89</v>
      </c>
      <c r="W474" s="361" t="s">
        <v>89</v>
      </c>
      <c r="X474" s="361" t="s">
        <v>89</v>
      </c>
      <c r="Y474" s="361"/>
      <c r="Z474" s="361"/>
      <c r="AA474" s="361"/>
      <c r="AB474" s="361"/>
      <c r="AC474" s="361"/>
    </row>
    <row r="475" spans="1:29" s="362" customFormat="1" ht="45" x14ac:dyDescent="0.25">
      <c r="A475" s="360">
        <v>461</v>
      </c>
      <c r="B475" s="360" t="s">
        <v>1394</v>
      </c>
      <c r="C475" s="360">
        <v>1327318</v>
      </c>
      <c r="D475" s="360" t="s">
        <v>669</v>
      </c>
      <c r="E475" s="375" t="s">
        <v>924</v>
      </c>
      <c r="F475" s="360">
        <v>10213081</v>
      </c>
      <c r="G475" s="360" t="s">
        <v>100</v>
      </c>
      <c r="H475" s="360" t="s">
        <v>1538</v>
      </c>
      <c r="I475" s="375"/>
      <c r="J475" s="360"/>
      <c r="K475" s="360"/>
      <c r="L475" s="360"/>
      <c r="M475" s="360" t="s">
        <v>31</v>
      </c>
      <c r="N475" s="360" t="s">
        <v>92</v>
      </c>
      <c r="O475" s="360" t="s">
        <v>31</v>
      </c>
      <c r="P475" s="371">
        <v>4</v>
      </c>
      <c r="Q475" s="371">
        <v>5</v>
      </c>
      <c r="R475" s="371">
        <v>5</v>
      </c>
      <c r="S475" s="371">
        <v>5</v>
      </c>
      <c r="T475" s="371">
        <v>5</v>
      </c>
      <c r="U475" s="361" t="s">
        <v>88</v>
      </c>
      <c r="V475" s="361" t="s">
        <v>89</v>
      </c>
      <c r="W475" s="361" t="s">
        <v>89</v>
      </c>
      <c r="X475" s="361" t="s">
        <v>89</v>
      </c>
      <c r="Y475" s="361"/>
      <c r="Z475" s="361"/>
      <c r="AA475" s="361"/>
      <c r="AB475" s="361"/>
      <c r="AC475" s="361"/>
    </row>
    <row r="476" spans="1:29" s="362" customFormat="1" ht="45" x14ac:dyDescent="0.25">
      <c r="A476" s="360">
        <v>462</v>
      </c>
      <c r="B476" s="360" t="s">
        <v>670</v>
      </c>
      <c r="C476" s="360">
        <v>1167026</v>
      </c>
      <c r="D476" s="360" t="s">
        <v>669</v>
      </c>
      <c r="E476" s="375" t="s">
        <v>889</v>
      </c>
      <c r="F476" s="360">
        <v>10430342</v>
      </c>
      <c r="G476" s="360" t="s">
        <v>100</v>
      </c>
      <c r="H476" s="360" t="s">
        <v>1538</v>
      </c>
      <c r="I476" s="375"/>
      <c r="J476" s="360"/>
      <c r="K476" s="360"/>
      <c r="L476" s="360"/>
      <c r="M476" s="360" t="s">
        <v>31</v>
      </c>
      <c r="N476" s="360" t="s">
        <v>92</v>
      </c>
      <c r="O476" s="360" t="s">
        <v>31</v>
      </c>
      <c r="P476" s="371">
        <v>4</v>
      </c>
      <c r="Q476" s="371">
        <v>4</v>
      </c>
      <c r="R476" s="371">
        <v>4</v>
      </c>
      <c r="S476" s="371">
        <v>4</v>
      </c>
      <c r="T476" s="371">
        <v>4</v>
      </c>
      <c r="U476" s="361" t="s">
        <v>88</v>
      </c>
      <c r="V476" s="361" t="s">
        <v>89</v>
      </c>
      <c r="W476" s="361" t="s">
        <v>89</v>
      </c>
      <c r="X476" s="361" t="s">
        <v>89</v>
      </c>
      <c r="Y476" s="361"/>
      <c r="Z476" s="361"/>
      <c r="AA476" s="361"/>
      <c r="AB476" s="361"/>
      <c r="AC476" s="361"/>
    </row>
    <row r="477" spans="1:29" s="362" customFormat="1" ht="45" x14ac:dyDescent="0.25">
      <c r="A477" s="360">
        <v>463</v>
      </c>
      <c r="B477" s="360" t="s">
        <v>1379</v>
      </c>
      <c r="C477" s="360">
        <v>1325388</v>
      </c>
      <c r="D477" s="360" t="s">
        <v>669</v>
      </c>
      <c r="E477" s="375" t="s">
        <v>956</v>
      </c>
      <c r="F477" s="360">
        <v>120</v>
      </c>
      <c r="G477" s="360" t="s">
        <v>83</v>
      </c>
      <c r="H477" s="360" t="s">
        <v>1538</v>
      </c>
      <c r="I477" s="375" t="s">
        <v>841</v>
      </c>
      <c r="J477" s="360" t="s">
        <v>957</v>
      </c>
      <c r="K477" s="360"/>
      <c r="L477" s="360" t="s">
        <v>1799</v>
      </c>
      <c r="M477" s="360" t="s">
        <v>31</v>
      </c>
      <c r="N477" s="360" t="s">
        <v>92</v>
      </c>
      <c r="O477" s="360" t="s">
        <v>31</v>
      </c>
      <c r="P477" s="371">
        <v>4</v>
      </c>
      <c r="Q477" s="371">
        <v>5</v>
      </c>
      <c r="R477" s="371">
        <v>4</v>
      </c>
      <c r="S477" s="371">
        <v>5</v>
      </c>
      <c r="T477" s="371">
        <v>5</v>
      </c>
      <c r="U477" s="361" t="s">
        <v>88</v>
      </c>
      <c r="V477" s="361" t="s">
        <v>89</v>
      </c>
      <c r="W477" s="361" t="s">
        <v>89</v>
      </c>
      <c r="X477" s="361" t="s">
        <v>89</v>
      </c>
      <c r="Y477" s="361"/>
      <c r="Z477" s="361"/>
      <c r="AA477" s="361"/>
      <c r="AB477" s="361"/>
      <c r="AC477" s="361"/>
    </row>
    <row r="478" spans="1:29" s="362" customFormat="1" ht="45" x14ac:dyDescent="0.25">
      <c r="A478" s="360">
        <v>464</v>
      </c>
      <c r="B478" s="360" t="s">
        <v>1379</v>
      </c>
      <c r="C478" s="360">
        <v>1325187</v>
      </c>
      <c r="D478" s="360" t="s">
        <v>669</v>
      </c>
      <c r="E478" s="375" t="s">
        <v>1800</v>
      </c>
      <c r="F478" s="360">
        <v>10431782</v>
      </c>
      <c r="G478" s="360" t="s">
        <v>100</v>
      </c>
      <c r="H478" s="360" t="s">
        <v>1380</v>
      </c>
      <c r="I478" s="375"/>
      <c r="J478" s="360"/>
      <c r="K478" s="360"/>
      <c r="L478" s="360"/>
      <c r="M478" s="360" t="s">
        <v>31</v>
      </c>
      <c r="N478" s="360" t="s">
        <v>92</v>
      </c>
      <c r="O478" s="360" t="s">
        <v>31</v>
      </c>
      <c r="P478" s="371">
        <v>4</v>
      </c>
      <c r="Q478" s="371">
        <v>4</v>
      </c>
      <c r="R478" s="371">
        <v>5</v>
      </c>
      <c r="S478" s="371">
        <v>5</v>
      </c>
      <c r="T478" s="371">
        <v>5</v>
      </c>
      <c r="U478" s="361" t="s">
        <v>88</v>
      </c>
      <c r="V478" s="361" t="s">
        <v>89</v>
      </c>
      <c r="W478" s="361" t="s">
        <v>89</v>
      </c>
      <c r="X478" s="361" t="s">
        <v>89</v>
      </c>
      <c r="Y478" s="361"/>
      <c r="Z478" s="361"/>
      <c r="AA478" s="361"/>
      <c r="AB478" s="361"/>
      <c r="AC478" s="361"/>
    </row>
    <row r="479" spans="1:29" s="362" customFormat="1" ht="45" x14ac:dyDescent="0.25">
      <c r="A479" s="360">
        <v>465</v>
      </c>
      <c r="B479" s="360" t="s">
        <v>1379</v>
      </c>
      <c r="C479" s="360">
        <v>1325366</v>
      </c>
      <c r="D479" s="360" t="s">
        <v>669</v>
      </c>
      <c r="E479" s="375" t="s">
        <v>1801</v>
      </c>
      <c r="F479" s="360">
        <v>3182</v>
      </c>
      <c r="G479" s="360" t="s">
        <v>83</v>
      </c>
      <c r="H479" s="360" t="s">
        <v>1538</v>
      </c>
      <c r="I479" s="375"/>
      <c r="J479" s="360"/>
      <c r="K479" s="360"/>
      <c r="L479" s="360"/>
      <c r="M479" s="360" t="s">
        <v>31</v>
      </c>
      <c r="N479" s="360" t="s">
        <v>92</v>
      </c>
      <c r="O479" s="360" t="s">
        <v>31</v>
      </c>
      <c r="P479" s="371">
        <v>5</v>
      </c>
      <c r="Q479" s="371">
        <v>5</v>
      </c>
      <c r="R479" s="371">
        <v>5</v>
      </c>
      <c r="S479" s="371">
        <v>5</v>
      </c>
      <c r="T479" s="371">
        <v>5</v>
      </c>
      <c r="U479" s="361" t="s">
        <v>88</v>
      </c>
      <c r="V479" s="361" t="s">
        <v>89</v>
      </c>
      <c r="W479" s="361" t="s">
        <v>89</v>
      </c>
      <c r="X479" s="361" t="s">
        <v>89</v>
      </c>
      <c r="Y479" s="361"/>
      <c r="Z479" s="361"/>
      <c r="AA479" s="361"/>
      <c r="AB479" s="361"/>
      <c r="AC479" s="361"/>
    </row>
    <row r="480" spans="1:29" s="362" customFormat="1" ht="45" x14ac:dyDescent="0.25">
      <c r="A480" s="360">
        <v>466</v>
      </c>
      <c r="B480" s="360" t="s">
        <v>1379</v>
      </c>
      <c r="C480" s="360">
        <v>1325368</v>
      </c>
      <c r="D480" s="360" t="s">
        <v>669</v>
      </c>
      <c r="E480" s="375" t="s">
        <v>986</v>
      </c>
      <c r="F480" s="360">
        <v>3179</v>
      </c>
      <c r="G480" s="360" t="s">
        <v>83</v>
      </c>
      <c r="H480" s="360" t="s">
        <v>1538</v>
      </c>
      <c r="I480" s="375"/>
      <c r="J480" s="360"/>
      <c r="K480" s="360"/>
      <c r="L480" s="360"/>
      <c r="M480" s="360" t="s">
        <v>31</v>
      </c>
      <c r="N480" s="360" t="s">
        <v>92</v>
      </c>
      <c r="O480" s="360" t="s">
        <v>31</v>
      </c>
      <c r="P480" s="371">
        <v>5</v>
      </c>
      <c r="Q480" s="371">
        <v>5</v>
      </c>
      <c r="R480" s="371">
        <v>5</v>
      </c>
      <c r="S480" s="371">
        <v>5</v>
      </c>
      <c r="T480" s="371">
        <v>5</v>
      </c>
      <c r="U480" s="361" t="s">
        <v>88</v>
      </c>
      <c r="V480" s="361" t="s">
        <v>89</v>
      </c>
      <c r="W480" s="361" t="s">
        <v>89</v>
      </c>
      <c r="X480" s="361" t="s">
        <v>89</v>
      </c>
      <c r="Y480" s="361"/>
      <c r="Z480" s="361"/>
      <c r="AA480" s="361"/>
      <c r="AB480" s="361"/>
      <c r="AC480" s="361"/>
    </row>
    <row r="481" spans="1:29" s="362" customFormat="1" ht="45" x14ac:dyDescent="0.25">
      <c r="A481" s="360">
        <v>467</v>
      </c>
      <c r="B481" s="360" t="s">
        <v>1379</v>
      </c>
      <c r="C481" s="360">
        <v>1325651</v>
      </c>
      <c r="D481" s="360" t="s">
        <v>669</v>
      </c>
      <c r="E481" s="375" t="s">
        <v>919</v>
      </c>
      <c r="F481" s="360">
        <v>10729</v>
      </c>
      <c r="G481" s="360" t="s">
        <v>83</v>
      </c>
      <c r="H481" s="360" t="s">
        <v>1538</v>
      </c>
      <c r="I481" s="375"/>
      <c r="J481" s="360"/>
      <c r="K481" s="360"/>
      <c r="L481" s="360"/>
      <c r="M481" s="360" t="s">
        <v>31</v>
      </c>
      <c r="N481" s="360" t="s">
        <v>92</v>
      </c>
      <c r="O481" s="360" t="s">
        <v>31</v>
      </c>
      <c r="P481" s="371">
        <v>5</v>
      </c>
      <c r="Q481" s="371">
        <v>5</v>
      </c>
      <c r="R481" s="371">
        <v>5</v>
      </c>
      <c r="S481" s="371">
        <v>5</v>
      </c>
      <c r="T481" s="371">
        <v>5</v>
      </c>
      <c r="U481" s="361" t="s">
        <v>88</v>
      </c>
      <c r="V481" s="361" t="s">
        <v>89</v>
      </c>
      <c r="W481" s="361" t="s">
        <v>89</v>
      </c>
      <c r="X481" s="361" t="s">
        <v>89</v>
      </c>
      <c r="Y481" s="361"/>
      <c r="Z481" s="361"/>
      <c r="AA481" s="361"/>
      <c r="AB481" s="361"/>
      <c r="AC481" s="361"/>
    </row>
    <row r="482" spans="1:29" s="362" customFormat="1" ht="45" x14ac:dyDescent="0.25">
      <c r="A482" s="360">
        <v>468</v>
      </c>
      <c r="B482" s="360" t="s">
        <v>670</v>
      </c>
      <c r="C482" s="360">
        <v>1167053</v>
      </c>
      <c r="D482" s="360" t="s">
        <v>669</v>
      </c>
      <c r="E482" s="375" t="s">
        <v>709</v>
      </c>
      <c r="F482" s="360">
        <v>10431711</v>
      </c>
      <c r="G482" s="360" t="s">
        <v>100</v>
      </c>
      <c r="H482" s="360" t="s">
        <v>1538</v>
      </c>
      <c r="I482" s="375"/>
      <c r="J482" s="360"/>
      <c r="K482" s="360"/>
      <c r="L482" s="360"/>
      <c r="M482" s="360" t="s">
        <v>31</v>
      </c>
      <c r="N482" s="360" t="s">
        <v>92</v>
      </c>
      <c r="O482" s="360" t="s">
        <v>31</v>
      </c>
      <c r="P482" s="371">
        <v>4</v>
      </c>
      <c r="Q482" s="371">
        <v>4</v>
      </c>
      <c r="R482" s="371">
        <v>4</v>
      </c>
      <c r="S482" s="371">
        <v>4</v>
      </c>
      <c r="T482" s="371">
        <v>4</v>
      </c>
      <c r="U482" s="361" t="s">
        <v>88</v>
      </c>
      <c r="V482" s="361" t="s">
        <v>89</v>
      </c>
      <c r="W482" s="361" t="s">
        <v>89</v>
      </c>
      <c r="X482" s="361" t="s">
        <v>89</v>
      </c>
      <c r="Y482" s="361"/>
      <c r="Z482" s="361"/>
      <c r="AA482" s="361"/>
      <c r="AB482" s="361"/>
      <c r="AC482" s="361"/>
    </row>
    <row r="483" spans="1:29" s="362" customFormat="1" ht="45" x14ac:dyDescent="0.25">
      <c r="A483" s="360">
        <v>469</v>
      </c>
      <c r="B483" s="360" t="s">
        <v>1379</v>
      </c>
      <c r="C483" s="360">
        <v>1325649</v>
      </c>
      <c r="D483" s="360" t="s">
        <v>669</v>
      </c>
      <c r="E483" s="375" t="s">
        <v>1802</v>
      </c>
      <c r="F483" s="360">
        <v>10434603</v>
      </c>
      <c r="G483" s="360" t="s">
        <v>100</v>
      </c>
      <c r="H483" s="360" t="s">
        <v>1538</v>
      </c>
      <c r="I483" s="375"/>
      <c r="J483" s="360"/>
      <c r="K483" s="360"/>
      <c r="L483" s="360"/>
      <c r="M483" s="360" t="s">
        <v>31</v>
      </c>
      <c r="N483" s="360" t="s">
        <v>92</v>
      </c>
      <c r="O483" s="360" t="s">
        <v>31</v>
      </c>
      <c r="P483" s="371">
        <v>4</v>
      </c>
      <c r="Q483" s="371">
        <v>4</v>
      </c>
      <c r="R483" s="371">
        <v>5</v>
      </c>
      <c r="S483" s="371">
        <v>5</v>
      </c>
      <c r="T483" s="371">
        <v>5</v>
      </c>
      <c r="U483" s="361" t="s">
        <v>88</v>
      </c>
      <c r="V483" s="361" t="s">
        <v>89</v>
      </c>
      <c r="W483" s="361" t="s">
        <v>89</v>
      </c>
      <c r="X483" s="361" t="s">
        <v>89</v>
      </c>
      <c r="Y483" s="361"/>
      <c r="Z483" s="361"/>
      <c r="AA483" s="361"/>
      <c r="AB483" s="361"/>
      <c r="AC483" s="361"/>
    </row>
    <row r="484" spans="1:29" s="362" customFormat="1" ht="45" x14ac:dyDescent="0.25">
      <c r="A484" s="360">
        <v>470</v>
      </c>
      <c r="B484" s="360" t="s">
        <v>1379</v>
      </c>
      <c r="C484" s="360">
        <v>1325382</v>
      </c>
      <c r="D484" s="360" t="s">
        <v>669</v>
      </c>
      <c r="E484" s="375" t="s">
        <v>954</v>
      </c>
      <c r="F484" s="360">
        <v>11282</v>
      </c>
      <c r="G484" s="360" t="s">
        <v>83</v>
      </c>
      <c r="H484" s="360" t="s">
        <v>1538</v>
      </c>
      <c r="I484" s="375"/>
      <c r="J484" s="360" t="s">
        <v>955</v>
      </c>
      <c r="K484" s="360"/>
      <c r="L484" s="360"/>
      <c r="M484" s="360" t="s">
        <v>31</v>
      </c>
      <c r="N484" s="360" t="s">
        <v>92</v>
      </c>
      <c r="O484" s="360" t="s">
        <v>31</v>
      </c>
      <c r="P484" s="371">
        <v>5</v>
      </c>
      <c r="Q484" s="371">
        <v>5</v>
      </c>
      <c r="R484" s="371">
        <v>5</v>
      </c>
      <c r="S484" s="371">
        <v>5</v>
      </c>
      <c r="T484" s="371">
        <v>5</v>
      </c>
      <c r="U484" s="361" t="s">
        <v>88</v>
      </c>
      <c r="V484" s="361" t="s">
        <v>89</v>
      </c>
      <c r="W484" s="361" t="s">
        <v>89</v>
      </c>
      <c r="X484" s="361" t="s">
        <v>89</v>
      </c>
      <c r="Y484" s="361"/>
      <c r="Z484" s="361"/>
      <c r="AA484" s="361"/>
      <c r="AB484" s="361"/>
      <c r="AC484" s="361"/>
    </row>
    <row r="485" spans="1:29" s="362" customFormat="1" ht="45" x14ac:dyDescent="0.25">
      <c r="A485" s="360">
        <v>471</v>
      </c>
      <c r="B485" s="360" t="s">
        <v>1379</v>
      </c>
      <c r="C485" s="360">
        <v>1325190</v>
      </c>
      <c r="D485" s="360" t="s">
        <v>669</v>
      </c>
      <c r="E485" s="375" t="s">
        <v>835</v>
      </c>
      <c r="F485" s="360">
        <v>3181</v>
      </c>
      <c r="G485" s="360" t="s">
        <v>83</v>
      </c>
      <c r="H485" s="360" t="s">
        <v>1538</v>
      </c>
      <c r="I485" s="375"/>
      <c r="J485" s="360"/>
      <c r="K485" s="360"/>
      <c r="L485" s="360"/>
      <c r="M485" s="360" t="s">
        <v>31</v>
      </c>
      <c r="N485" s="360" t="s">
        <v>92</v>
      </c>
      <c r="O485" s="360" t="s">
        <v>31</v>
      </c>
      <c r="P485" s="371">
        <v>5</v>
      </c>
      <c r="Q485" s="371">
        <v>5</v>
      </c>
      <c r="R485" s="371">
        <v>5</v>
      </c>
      <c r="S485" s="371">
        <v>5</v>
      </c>
      <c r="T485" s="371">
        <v>5</v>
      </c>
      <c r="U485" s="361" t="s">
        <v>88</v>
      </c>
      <c r="V485" s="361" t="s">
        <v>89</v>
      </c>
      <c r="W485" s="361" t="s">
        <v>89</v>
      </c>
      <c r="X485" s="361" t="s">
        <v>89</v>
      </c>
      <c r="Y485" s="361"/>
      <c r="Z485" s="361"/>
      <c r="AA485" s="361"/>
      <c r="AB485" s="361"/>
      <c r="AC485" s="361"/>
    </row>
    <row r="486" spans="1:29" s="362" customFormat="1" ht="45" x14ac:dyDescent="0.25">
      <c r="A486" s="360">
        <v>472</v>
      </c>
      <c r="B486" s="360" t="s">
        <v>1379</v>
      </c>
      <c r="C486" s="360">
        <v>1325235</v>
      </c>
      <c r="D486" s="360" t="s">
        <v>669</v>
      </c>
      <c r="E486" s="375" t="s">
        <v>1803</v>
      </c>
      <c r="F486" s="360">
        <v>3188</v>
      </c>
      <c r="G486" s="360" t="s">
        <v>83</v>
      </c>
      <c r="H486" s="360" t="s">
        <v>1538</v>
      </c>
      <c r="I486" s="375"/>
      <c r="J486" s="360"/>
      <c r="K486" s="360"/>
      <c r="L486" s="360"/>
      <c r="M486" s="360" t="s">
        <v>31</v>
      </c>
      <c r="N486" s="360" t="s">
        <v>92</v>
      </c>
      <c r="O486" s="360" t="s">
        <v>31</v>
      </c>
      <c r="P486" s="371">
        <v>5</v>
      </c>
      <c r="Q486" s="371">
        <v>5</v>
      </c>
      <c r="R486" s="371">
        <v>5</v>
      </c>
      <c r="S486" s="371">
        <v>5</v>
      </c>
      <c r="T486" s="371">
        <v>5</v>
      </c>
      <c r="U486" s="361" t="s">
        <v>88</v>
      </c>
      <c r="V486" s="361" t="s">
        <v>89</v>
      </c>
      <c r="W486" s="361" t="s">
        <v>89</v>
      </c>
      <c r="X486" s="361" t="s">
        <v>89</v>
      </c>
      <c r="Y486" s="361"/>
      <c r="Z486" s="361"/>
      <c r="AA486" s="361"/>
      <c r="AB486" s="361"/>
      <c r="AC486" s="361"/>
    </row>
    <row r="487" spans="1:29" s="362" customFormat="1" ht="45" x14ac:dyDescent="0.25">
      <c r="A487" s="360">
        <v>473</v>
      </c>
      <c r="B487" s="360" t="s">
        <v>1379</v>
      </c>
      <c r="C487" s="360">
        <v>1325327</v>
      </c>
      <c r="D487" s="360" t="s">
        <v>669</v>
      </c>
      <c r="E487" s="375" t="s">
        <v>960</v>
      </c>
      <c r="F487" s="360">
        <v>3178</v>
      </c>
      <c r="G487" s="360" t="s">
        <v>83</v>
      </c>
      <c r="H487" s="360" t="s">
        <v>1538</v>
      </c>
      <c r="I487" s="375"/>
      <c r="J487" s="360"/>
      <c r="K487" s="360"/>
      <c r="L487" s="360"/>
      <c r="M487" s="360" t="s">
        <v>31</v>
      </c>
      <c r="N487" s="360" t="s">
        <v>92</v>
      </c>
      <c r="O487" s="360" t="s">
        <v>31</v>
      </c>
      <c r="P487" s="371">
        <v>5</v>
      </c>
      <c r="Q487" s="371">
        <v>5</v>
      </c>
      <c r="R487" s="371">
        <v>5</v>
      </c>
      <c r="S487" s="371">
        <v>5</v>
      </c>
      <c r="T487" s="371">
        <v>5</v>
      </c>
      <c r="U487" s="361" t="s">
        <v>88</v>
      </c>
      <c r="V487" s="361" t="s">
        <v>89</v>
      </c>
      <c r="W487" s="361" t="s">
        <v>89</v>
      </c>
      <c r="X487" s="361" t="s">
        <v>89</v>
      </c>
      <c r="Y487" s="361"/>
      <c r="Z487" s="361"/>
      <c r="AA487" s="361"/>
      <c r="AB487" s="361"/>
      <c r="AC487" s="361"/>
    </row>
    <row r="488" spans="1:29" s="362" customFormat="1" ht="45" x14ac:dyDescent="0.25">
      <c r="A488" s="360">
        <v>474</v>
      </c>
      <c r="B488" s="360" t="s">
        <v>1379</v>
      </c>
      <c r="C488" s="360">
        <v>1325329</v>
      </c>
      <c r="D488" s="360" t="s">
        <v>669</v>
      </c>
      <c r="E488" s="375" t="s">
        <v>922</v>
      </c>
      <c r="F488" s="360">
        <v>3187</v>
      </c>
      <c r="G488" s="360" t="s">
        <v>83</v>
      </c>
      <c r="H488" s="360" t="s">
        <v>1538</v>
      </c>
      <c r="I488" s="375"/>
      <c r="J488" s="360"/>
      <c r="K488" s="360"/>
      <c r="L488" s="360"/>
      <c r="M488" s="360" t="s">
        <v>31</v>
      </c>
      <c r="N488" s="360" t="s">
        <v>92</v>
      </c>
      <c r="O488" s="360" t="s">
        <v>31</v>
      </c>
      <c r="P488" s="371">
        <v>5</v>
      </c>
      <c r="Q488" s="371">
        <v>5</v>
      </c>
      <c r="R488" s="371">
        <v>5</v>
      </c>
      <c r="S488" s="371">
        <v>5</v>
      </c>
      <c r="T488" s="371">
        <v>5</v>
      </c>
      <c r="U488" s="361" t="s">
        <v>88</v>
      </c>
      <c r="V488" s="361" t="s">
        <v>89</v>
      </c>
      <c r="W488" s="361" t="s">
        <v>89</v>
      </c>
      <c r="X488" s="361" t="s">
        <v>89</v>
      </c>
      <c r="Y488" s="361"/>
      <c r="Z488" s="361"/>
      <c r="AA488" s="361"/>
      <c r="AB488" s="361"/>
      <c r="AC488" s="361"/>
    </row>
    <row r="489" spans="1:29" s="362" customFormat="1" ht="45" x14ac:dyDescent="0.25">
      <c r="A489" s="360">
        <v>475</v>
      </c>
      <c r="B489" s="360" t="s">
        <v>1379</v>
      </c>
      <c r="C489" s="360">
        <v>1325331</v>
      </c>
      <c r="D489" s="360" t="s">
        <v>669</v>
      </c>
      <c r="E489" s="375" t="s">
        <v>1804</v>
      </c>
      <c r="F489" s="360">
        <v>3185</v>
      </c>
      <c r="G489" s="360" t="s">
        <v>83</v>
      </c>
      <c r="H489" s="360" t="s">
        <v>1538</v>
      </c>
      <c r="I489" s="375"/>
      <c r="J489" s="360" t="s">
        <v>946</v>
      </c>
      <c r="K489" s="360"/>
      <c r="L489" s="360"/>
      <c r="M489" s="360" t="s">
        <v>31</v>
      </c>
      <c r="N489" s="360" t="s">
        <v>92</v>
      </c>
      <c r="O489" s="360" t="s">
        <v>31</v>
      </c>
      <c r="P489" s="371">
        <v>4</v>
      </c>
      <c r="Q489" s="371">
        <v>5</v>
      </c>
      <c r="R489" s="371">
        <v>5</v>
      </c>
      <c r="S489" s="371">
        <v>5</v>
      </c>
      <c r="T489" s="371">
        <v>5</v>
      </c>
      <c r="U489" s="361" t="s">
        <v>88</v>
      </c>
      <c r="V489" s="361" t="s">
        <v>89</v>
      </c>
      <c r="W489" s="361" t="s">
        <v>89</v>
      </c>
      <c r="X489" s="361" t="s">
        <v>89</v>
      </c>
      <c r="Y489" s="361"/>
      <c r="Z489" s="361"/>
      <c r="AA489" s="361"/>
      <c r="AB489" s="361"/>
      <c r="AC489" s="361"/>
    </row>
    <row r="490" spans="1:29" s="362" customFormat="1" ht="45" x14ac:dyDescent="0.25">
      <c r="A490" s="360">
        <v>476</v>
      </c>
      <c r="B490" s="360" t="s">
        <v>1379</v>
      </c>
      <c r="C490" s="360">
        <v>1325645</v>
      </c>
      <c r="D490" s="360" t="s">
        <v>669</v>
      </c>
      <c r="E490" s="375" t="s">
        <v>912</v>
      </c>
      <c r="F490" s="360">
        <v>1181</v>
      </c>
      <c r="G490" s="360" t="s">
        <v>83</v>
      </c>
      <c r="H490" s="360" t="s">
        <v>1538</v>
      </c>
      <c r="I490" s="375"/>
      <c r="J490" s="360"/>
      <c r="K490" s="360"/>
      <c r="L490" s="360"/>
      <c r="M490" s="360" t="s">
        <v>31</v>
      </c>
      <c r="N490" s="360" t="s">
        <v>92</v>
      </c>
      <c r="O490" s="360" t="s">
        <v>31</v>
      </c>
      <c r="P490" s="371">
        <v>4</v>
      </c>
      <c r="Q490" s="371">
        <v>5</v>
      </c>
      <c r="R490" s="371">
        <v>4</v>
      </c>
      <c r="S490" s="371">
        <v>5</v>
      </c>
      <c r="T490" s="371">
        <v>5</v>
      </c>
      <c r="U490" s="361" t="s">
        <v>88</v>
      </c>
      <c r="V490" s="361" t="s">
        <v>89</v>
      </c>
      <c r="W490" s="361" t="s">
        <v>89</v>
      </c>
      <c r="X490" s="361" t="s">
        <v>89</v>
      </c>
      <c r="Y490" s="361"/>
      <c r="Z490" s="361"/>
      <c r="AA490" s="361"/>
      <c r="AB490" s="361"/>
      <c r="AC490" s="361"/>
    </row>
    <row r="491" spans="1:29" s="362" customFormat="1" ht="45" x14ac:dyDescent="0.25">
      <c r="A491" s="360">
        <v>477</v>
      </c>
      <c r="B491" s="360" t="s">
        <v>1379</v>
      </c>
      <c r="C491" s="360">
        <v>1325647</v>
      </c>
      <c r="D491" s="360" t="s">
        <v>669</v>
      </c>
      <c r="E491" s="375" t="s">
        <v>911</v>
      </c>
      <c r="F491" s="360">
        <v>10434567</v>
      </c>
      <c r="G491" s="360" t="s">
        <v>100</v>
      </c>
      <c r="H491" s="360" t="s">
        <v>1538</v>
      </c>
      <c r="I491" s="375"/>
      <c r="J491" s="360"/>
      <c r="K491" s="360"/>
      <c r="L491" s="360"/>
      <c r="M491" s="360" t="s">
        <v>31</v>
      </c>
      <c r="N491" s="360" t="s">
        <v>92</v>
      </c>
      <c r="O491" s="360" t="s">
        <v>31</v>
      </c>
      <c r="P491" s="371">
        <v>4</v>
      </c>
      <c r="Q491" s="371">
        <v>5</v>
      </c>
      <c r="R491" s="371">
        <v>4</v>
      </c>
      <c r="S491" s="371">
        <v>5</v>
      </c>
      <c r="T491" s="371">
        <v>5</v>
      </c>
      <c r="U491" s="361" t="s">
        <v>88</v>
      </c>
      <c r="V491" s="361" t="s">
        <v>89</v>
      </c>
      <c r="W491" s="361" t="s">
        <v>89</v>
      </c>
      <c r="X491" s="361" t="s">
        <v>89</v>
      </c>
      <c r="Y491" s="361"/>
      <c r="Z491" s="361"/>
      <c r="AA491" s="361"/>
      <c r="AB491" s="361"/>
      <c r="AC491" s="361"/>
    </row>
    <row r="492" spans="1:29" s="362" customFormat="1" ht="45" x14ac:dyDescent="0.25">
      <c r="A492" s="360">
        <v>478</v>
      </c>
      <c r="B492" s="360" t="s">
        <v>670</v>
      </c>
      <c r="C492" s="360">
        <v>1167030</v>
      </c>
      <c r="D492" s="360" t="s">
        <v>669</v>
      </c>
      <c r="E492" s="375" t="s">
        <v>708</v>
      </c>
      <c r="F492" s="360">
        <v>10311716</v>
      </c>
      <c r="G492" s="360" t="s">
        <v>100</v>
      </c>
      <c r="H492" s="360" t="s">
        <v>1538</v>
      </c>
      <c r="I492" s="375"/>
      <c r="J492" s="360"/>
      <c r="K492" s="360"/>
      <c r="L492" s="360"/>
      <c r="M492" s="360" t="s">
        <v>31</v>
      </c>
      <c r="N492" s="360" t="s">
        <v>92</v>
      </c>
      <c r="O492" s="360" t="s">
        <v>31</v>
      </c>
      <c r="P492" s="371">
        <v>4</v>
      </c>
      <c r="Q492" s="371">
        <v>4</v>
      </c>
      <c r="R492" s="371">
        <v>4</v>
      </c>
      <c r="S492" s="371">
        <v>4</v>
      </c>
      <c r="T492" s="371">
        <v>4</v>
      </c>
      <c r="U492" s="361" t="s">
        <v>88</v>
      </c>
      <c r="V492" s="361" t="s">
        <v>89</v>
      </c>
      <c r="W492" s="361" t="s">
        <v>89</v>
      </c>
      <c r="X492" s="361" t="s">
        <v>89</v>
      </c>
      <c r="Y492" s="361"/>
      <c r="Z492" s="361"/>
      <c r="AA492" s="361"/>
      <c r="AB492" s="361"/>
      <c r="AC492" s="361"/>
    </row>
    <row r="493" spans="1:29" s="362" customFormat="1" ht="45" x14ac:dyDescent="0.25">
      <c r="A493" s="360">
        <v>479</v>
      </c>
      <c r="B493" s="360" t="s">
        <v>1394</v>
      </c>
      <c r="C493" s="360">
        <v>1327793</v>
      </c>
      <c r="D493" s="360" t="s">
        <v>669</v>
      </c>
      <c r="E493" s="375" t="s">
        <v>1805</v>
      </c>
      <c r="F493" s="360">
        <v>15963</v>
      </c>
      <c r="G493" s="360" t="s">
        <v>83</v>
      </c>
      <c r="H493" s="360" t="s">
        <v>1538</v>
      </c>
      <c r="I493" s="375"/>
      <c r="J493" s="360" t="s">
        <v>1806</v>
      </c>
      <c r="K493" s="360"/>
      <c r="L493" s="360"/>
      <c r="M493" s="360" t="s">
        <v>31</v>
      </c>
      <c r="N493" s="360" t="s">
        <v>92</v>
      </c>
      <c r="O493" s="360" t="s">
        <v>31</v>
      </c>
      <c r="P493" s="371">
        <v>4</v>
      </c>
      <c r="Q493" s="371">
        <v>4</v>
      </c>
      <c r="R493" s="371">
        <v>5</v>
      </c>
      <c r="S493" s="371">
        <v>5</v>
      </c>
      <c r="T493" s="371">
        <v>5</v>
      </c>
      <c r="U493" s="361" t="s">
        <v>88</v>
      </c>
      <c r="V493" s="361" t="s">
        <v>89</v>
      </c>
      <c r="W493" s="361" t="s">
        <v>89</v>
      </c>
      <c r="X493" s="361" t="s">
        <v>89</v>
      </c>
      <c r="Y493" s="361"/>
      <c r="Z493" s="361"/>
      <c r="AA493" s="361"/>
      <c r="AB493" s="361"/>
      <c r="AC493" s="361"/>
    </row>
    <row r="494" spans="1:29" s="362" customFormat="1" ht="45" x14ac:dyDescent="0.25">
      <c r="A494" s="360">
        <v>480</v>
      </c>
      <c r="B494" s="360" t="s">
        <v>670</v>
      </c>
      <c r="C494" s="360">
        <v>1167056</v>
      </c>
      <c r="D494" s="360" t="s">
        <v>669</v>
      </c>
      <c r="E494" s="375" t="s">
        <v>707</v>
      </c>
      <c r="F494" s="360">
        <v>10431380</v>
      </c>
      <c r="G494" s="360" t="s">
        <v>100</v>
      </c>
      <c r="H494" s="360" t="s">
        <v>1538</v>
      </c>
      <c r="I494" s="375"/>
      <c r="J494" s="360"/>
      <c r="K494" s="360"/>
      <c r="L494" s="360"/>
      <c r="M494" s="360" t="s">
        <v>31</v>
      </c>
      <c r="N494" s="360" t="s">
        <v>92</v>
      </c>
      <c r="O494" s="360" t="s">
        <v>31</v>
      </c>
      <c r="P494" s="371">
        <v>4</v>
      </c>
      <c r="Q494" s="371">
        <v>4</v>
      </c>
      <c r="R494" s="371">
        <v>4</v>
      </c>
      <c r="S494" s="371">
        <v>4</v>
      </c>
      <c r="T494" s="371">
        <v>4</v>
      </c>
      <c r="U494" s="361" t="s">
        <v>88</v>
      </c>
      <c r="V494" s="361" t="s">
        <v>89</v>
      </c>
      <c r="W494" s="361" t="s">
        <v>89</v>
      </c>
      <c r="X494" s="361" t="s">
        <v>89</v>
      </c>
      <c r="Y494" s="361"/>
      <c r="Z494" s="361"/>
      <c r="AA494" s="361"/>
      <c r="AB494" s="361"/>
      <c r="AC494" s="361"/>
    </row>
    <row r="495" spans="1:29" s="362" customFormat="1" ht="45" x14ac:dyDescent="0.25">
      <c r="A495" s="360">
        <v>481</v>
      </c>
      <c r="B495" s="360" t="s">
        <v>1394</v>
      </c>
      <c r="C495" s="360">
        <v>1327482</v>
      </c>
      <c r="D495" s="360" t="s">
        <v>669</v>
      </c>
      <c r="E495" s="375" t="s">
        <v>926</v>
      </c>
      <c r="F495" s="360">
        <v>10430221</v>
      </c>
      <c r="G495" s="360" t="s">
        <v>100</v>
      </c>
      <c r="H495" s="360" t="s">
        <v>1538</v>
      </c>
      <c r="I495" s="375"/>
      <c r="J495" s="360"/>
      <c r="K495" s="360"/>
      <c r="L495" s="360"/>
      <c r="M495" s="360" t="s">
        <v>31</v>
      </c>
      <c r="N495" s="360" t="s">
        <v>92</v>
      </c>
      <c r="O495" s="360" t="s">
        <v>31</v>
      </c>
      <c r="P495" s="371">
        <v>5</v>
      </c>
      <c r="Q495" s="371">
        <v>5</v>
      </c>
      <c r="R495" s="371">
        <v>5</v>
      </c>
      <c r="S495" s="371">
        <v>5</v>
      </c>
      <c r="T495" s="371">
        <v>5</v>
      </c>
      <c r="U495" s="361" t="s">
        <v>88</v>
      </c>
      <c r="V495" s="361" t="s">
        <v>89</v>
      </c>
      <c r="W495" s="361" t="s">
        <v>89</v>
      </c>
      <c r="X495" s="361" t="s">
        <v>89</v>
      </c>
      <c r="Y495" s="361"/>
      <c r="Z495" s="361"/>
      <c r="AA495" s="361"/>
      <c r="AB495" s="361"/>
      <c r="AC495" s="361"/>
    </row>
    <row r="496" spans="1:29" s="362" customFormat="1" ht="75" x14ac:dyDescent="0.25">
      <c r="A496" s="360">
        <v>482</v>
      </c>
      <c r="B496" s="360" t="s">
        <v>1394</v>
      </c>
      <c r="C496" s="360">
        <v>1327839</v>
      </c>
      <c r="D496" s="360" t="s">
        <v>669</v>
      </c>
      <c r="E496" s="375" t="s">
        <v>966</v>
      </c>
      <c r="F496" s="360">
        <v>1726</v>
      </c>
      <c r="G496" s="360" t="s">
        <v>83</v>
      </c>
      <c r="H496" s="360" t="s">
        <v>1538</v>
      </c>
      <c r="I496" s="375" t="s">
        <v>967</v>
      </c>
      <c r="J496" s="360" t="s">
        <v>968</v>
      </c>
      <c r="K496" s="360"/>
      <c r="L496" s="360" t="s">
        <v>969</v>
      </c>
      <c r="M496" s="360" t="s">
        <v>31</v>
      </c>
      <c r="N496" s="360" t="s">
        <v>92</v>
      </c>
      <c r="O496" s="360" t="s">
        <v>31</v>
      </c>
      <c r="P496" s="371">
        <v>5</v>
      </c>
      <c r="Q496" s="371">
        <v>4</v>
      </c>
      <c r="R496" s="371">
        <v>5</v>
      </c>
      <c r="S496" s="371">
        <v>5</v>
      </c>
      <c r="T496" s="371">
        <v>5</v>
      </c>
      <c r="U496" s="361" t="s">
        <v>88</v>
      </c>
      <c r="V496" s="361" t="s">
        <v>89</v>
      </c>
      <c r="W496" s="361" t="s">
        <v>89</v>
      </c>
      <c r="X496" s="361" t="s">
        <v>89</v>
      </c>
      <c r="Y496" s="361"/>
      <c r="Z496" s="361"/>
      <c r="AA496" s="361"/>
      <c r="AB496" s="361"/>
      <c r="AC496" s="361"/>
    </row>
    <row r="497" spans="1:29" s="362" customFormat="1" ht="45" x14ac:dyDescent="0.25">
      <c r="A497" s="360">
        <v>483</v>
      </c>
      <c r="B497" s="360" t="s">
        <v>670</v>
      </c>
      <c r="C497" s="360">
        <v>1167055</v>
      </c>
      <c r="D497" s="360" t="s">
        <v>669</v>
      </c>
      <c r="E497" s="375" t="s">
        <v>706</v>
      </c>
      <c r="F497" s="360">
        <v>3312</v>
      </c>
      <c r="G497" s="360" t="s">
        <v>83</v>
      </c>
      <c r="H497" s="360" t="s">
        <v>1538</v>
      </c>
      <c r="I497" s="375"/>
      <c r="J497" s="360"/>
      <c r="K497" s="360"/>
      <c r="L497" s="360"/>
      <c r="M497" s="360" t="s">
        <v>31</v>
      </c>
      <c r="N497" s="360" t="s">
        <v>92</v>
      </c>
      <c r="O497" s="360" t="s">
        <v>31</v>
      </c>
      <c r="P497" s="371">
        <v>4</v>
      </c>
      <c r="Q497" s="371">
        <v>4</v>
      </c>
      <c r="R497" s="371">
        <v>4</v>
      </c>
      <c r="S497" s="371">
        <v>4</v>
      </c>
      <c r="T497" s="371">
        <v>4</v>
      </c>
      <c r="U497" s="361" t="s">
        <v>88</v>
      </c>
      <c r="V497" s="361" t="s">
        <v>89</v>
      </c>
      <c r="W497" s="361" t="s">
        <v>89</v>
      </c>
      <c r="X497" s="361" t="s">
        <v>89</v>
      </c>
      <c r="Y497" s="361"/>
      <c r="Z497" s="361"/>
      <c r="AA497" s="361"/>
      <c r="AB497" s="361"/>
      <c r="AC497" s="361"/>
    </row>
    <row r="498" spans="1:29" s="362" customFormat="1" ht="45" x14ac:dyDescent="0.25">
      <c r="A498" s="360">
        <v>484</v>
      </c>
      <c r="B498" s="360" t="s">
        <v>1394</v>
      </c>
      <c r="C498" s="360">
        <v>1327410</v>
      </c>
      <c r="D498" s="360" t="s">
        <v>669</v>
      </c>
      <c r="E498" s="375" t="s">
        <v>951</v>
      </c>
      <c r="F498" s="360">
        <v>10432603</v>
      </c>
      <c r="G498" s="360" t="s">
        <v>100</v>
      </c>
      <c r="H498" s="360" t="s">
        <v>1538</v>
      </c>
      <c r="I498" s="375"/>
      <c r="J498" s="360"/>
      <c r="K498" s="360"/>
      <c r="L498" s="360"/>
      <c r="M498" s="360" t="s">
        <v>31</v>
      </c>
      <c r="N498" s="360" t="s">
        <v>92</v>
      </c>
      <c r="O498" s="360" t="s">
        <v>31</v>
      </c>
      <c r="P498" s="371">
        <v>4</v>
      </c>
      <c r="Q498" s="371">
        <v>5</v>
      </c>
      <c r="R498" s="371">
        <v>5</v>
      </c>
      <c r="S498" s="371">
        <v>5</v>
      </c>
      <c r="T498" s="371">
        <v>5</v>
      </c>
      <c r="U498" s="361" t="s">
        <v>88</v>
      </c>
      <c r="V498" s="361" t="s">
        <v>89</v>
      </c>
      <c r="W498" s="361" t="s">
        <v>89</v>
      </c>
      <c r="X498" s="361" t="s">
        <v>89</v>
      </c>
      <c r="Y498" s="361"/>
      <c r="Z498" s="361"/>
      <c r="AA498" s="361"/>
      <c r="AB498" s="361"/>
      <c r="AC498" s="361"/>
    </row>
    <row r="499" spans="1:29" s="362" customFormat="1" ht="45" x14ac:dyDescent="0.25">
      <c r="A499" s="360">
        <v>485</v>
      </c>
      <c r="B499" s="360" t="s">
        <v>1394</v>
      </c>
      <c r="C499" s="360">
        <v>1327446</v>
      </c>
      <c r="D499" s="360" t="s">
        <v>669</v>
      </c>
      <c r="E499" s="375" t="s">
        <v>989</v>
      </c>
      <c r="F499" s="360">
        <v>10339516</v>
      </c>
      <c r="G499" s="360" t="s">
        <v>100</v>
      </c>
      <c r="H499" s="360" t="s">
        <v>1538</v>
      </c>
      <c r="I499" s="375"/>
      <c r="J499" s="360"/>
      <c r="K499" s="360"/>
      <c r="L499" s="360"/>
      <c r="M499" s="360" t="s">
        <v>31</v>
      </c>
      <c r="N499" s="360" t="s">
        <v>92</v>
      </c>
      <c r="O499" s="360" t="s">
        <v>31</v>
      </c>
      <c r="P499" s="371">
        <v>4</v>
      </c>
      <c r="Q499" s="371">
        <v>5</v>
      </c>
      <c r="R499" s="371">
        <v>5</v>
      </c>
      <c r="S499" s="371">
        <v>5</v>
      </c>
      <c r="T499" s="371">
        <v>5</v>
      </c>
      <c r="U499" s="361" t="s">
        <v>88</v>
      </c>
      <c r="V499" s="361" t="s">
        <v>89</v>
      </c>
      <c r="W499" s="361" t="s">
        <v>89</v>
      </c>
      <c r="X499" s="361" t="s">
        <v>89</v>
      </c>
      <c r="Y499" s="361"/>
      <c r="Z499" s="361"/>
      <c r="AA499" s="361"/>
      <c r="AB499" s="361"/>
      <c r="AC499" s="361"/>
    </row>
    <row r="500" spans="1:29" s="362" customFormat="1" ht="45" x14ac:dyDescent="0.25">
      <c r="A500" s="360">
        <v>486</v>
      </c>
      <c r="B500" s="360" t="s">
        <v>1394</v>
      </c>
      <c r="C500" s="360">
        <v>1325640</v>
      </c>
      <c r="D500" s="360" t="s">
        <v>669</v>
      </c>
      <c r="E500" s="375" t="s">
        <v>908</v>
      </c>
      <c r="F500" s="360">
        <v>10431731</v>
      </c>
      <c r="G500" s="360" t="s">
        <v>100</v>
      </c>
      <c r="H500" s="360" t="s">
        <v>1538</v>
      </c>
      <c r="I500" s="375"/>
      <c r="J500" s="360"/>
      <c r="K500" s="360"/>
      <c r="L500" s="360"/>
      <c r="M500" s="360" t="s">
        <v>31</v>
      </c>
      <c r="N500" s="360" t="s">
        <v>92</v>
      </c>
      <c r="O500" s="360" t="s">
        <v>31</v>
      </c>
      <c r="P500" s="371">
        <v>4</v>
      </c>
      <c r="Q500" s="371">
        <v>4</v>
      </c>
      <c r="R500" s="371">
        <v>5</v>
      </c>
      <c r="S500" s="371">
        <v>5</v>
      </c>
      <c r="T500" s="371">
        <v>5</v>
      </c>
      <c r="U500" s="361" t="s">
        <v>88</v>
      </c>
      <c r="V500" s="361" t="s">
        <v>89</v>
      </c>
      <c r="W500" s="361" t="s">
        <v>89</v>
      </c>
      <c r="X500" s="361" t="s">
        <v>89</v>
      </c>
      <c r="Y500" s="361"/>
      <c r="Z500" s="361"/>
      <c r="AA500" s="361"/>
      <c r="AB500" s="361"/>
      <c r="AC500" s="361"/>
    </row>
    <row r="501" spans="1:29" s="362" customFormat="1" ht="45" x14ac:dyDescent="0.25">
      <c r="A501" s="360">
        <v>487</v>
      </c>
      <c r="B501" s="360" t="s">
        <v>1394</v>
      </c>
      <c r="C501" s="360">
        <v>1327312</v>
      </c>
      <c r="D501" s="360" t="s">
        <v>669</v>
      </c>
      <c r="E501" s="375" t="s">
        <v>958</v>
      </c>
      <c r="F501" s="360">
        <v>10213075</v>
      </c>
      <c r="G501" s="360" t="s">
        <v>100</v>
      </c>
      <c r="H501" s="360" t="s">
        <v>1538</v>
      </c>
      <c r="I501" s="375"/>
      <c r="J501" s="360"/>
      <c r="K501" s="360"/>
      <c r="L501" s="360"/>
      <c r="M501" s="360" t="s">
        <v>31</v>
      </c>
      <c r="N501" s="360" t="s">
        <v>92</v>
      </c>
      <c r="O501" s="360" t="s">
        <v>31</v>
      </c>
      <c r="P501" s="371">
        <v>4</v>
      </c>
      <c r="Q501" s="371">
        <v>5</v>
      </c>
      <c r="R501" s="371">
        <v>5</v>
      </c>
      <c r="S501" s="371">
        <v>5</v>
      </c>
      <c r="T501" s="371">
        <v>5</v>
      </c>
      <c r="U501" s="361" t="s">
        <v>88</v>
      </c>
      <c r="V501" s="361" t="s">
        <v>89</v>
      </c>
      <c r="W501" s="361" t="s">
        <v>89</v>
      </c>
      <c r="X501" s="361" t="s">
        <v>89</v>
      </c>
      <c r="Y501" s="361"/>
      <c r="Z501" s="361"/>
      <c r="AA501" s="361"/>
      <c r="AB501" s="361"/>
      <c r="AC501" s="361"/>
    </row>
    <row r="502" spans="1:29" s="362" customFormat="1" ht="45" x14ac:dyDescent="0.25">
      <c r="A502" s="360">
        <v>488</v>
      </c>
      <c r="B502" s="360" t="s">
        <v>1394</v>
      </c>
      <c r="C502" s="360">
        <v>1327320</v>
      </c>
      <c r="D502" s="360" t="s">
        <v>669</v>
      </c>
      <c r="E502" s="375" t="s">
        <v>948</v>
      </c>
      <c r="F502" s="360">
        <v>10432599</v>
      </c>
      <c r="G502" s="360" t="s">
        <v>100</v>
      </c>
      <c r="H502" s="360" t="s">
        <v>1538</v>
      </c>
      <c r="I502" s="375"/>
      <c r="J502" s="360"/>
      <c r="K502" s="360"/>
      <c r="L502" s="360"/>
      <c r="M502" s="360" t="s">
        <v>31</v>
      </c>
      <c r="N502" s="360" t="s">
        <v>92</v>
      </c>
      <c r="O502" s="360" t="s">
        <v>31</v>
      </c>
      <c r="P502" s="371">
        <v>4</v>
      </c>
      <c r="Q502" s="371">
        <v>4</v>
      </c>
      <c r="R502" s="371">
        <v>5</v>
      </c>
      <c r="S502" s="371">
        <v>5</v>
      </c>
      <c r="T502" s="371">
        <v>5</v>
      </c>
      <c r="U502" s="361" t="s">
        <v>88</v>
      </c>
      <c r="V502" s="361" t="s">
        <v>89</v>
      </c>
      <c r="W502" s="361" t="s">
        <v>89</v>
      </c>
      <c r="X502" s="361" t="s">
        <v>89</v>
      </c>
      <c r="Y502" s="361"/>
      <c r="Z502" s="361"/>
      <c r="AA502" s="361"/>
      <c r="AB502" s="361"/>
      <c r="AC502" s="361"/>
    </row>
    <row r="503" spans="1:29" s="362" customFormat="1" ht="45" x14ac:dyDescent="0.25">
      <c r="A503" s="360">
        <v>489</v>
      </c>
      <c r="B503" s="360" t="s">
        <v>1394</v>
      </c>
      <c r="C503" s="360">
        <v>1327322</v>
      </c>
      <c r="D503" s="360" t="s">
        <v>669</v>
      </c>
      <c r="E503" s="375" t="s">
        <v>1807</v>
      </c>
      <c r="F503" s="360">
        <v>10347932</v>
      </c>
      <c r="G503" s="360" t="s">
        <v>100</v>
      </c>
      <c r="H503" s="360" t="s">
        <v>1538</v>
      </c>
      <c r="I503" s="375"/>
      <c r="J503" s="360"/>
      <c r="K503" s="360"/>
      <c r="L503" s="360"/>
      <c r="M503" s="360" t="s">
        <v>31</v>
      </c>
      <c r="N503" s="360" t="s">
        <v>92</v>
      </c>
      <c r="O503" s="360" t="s">
        <v>31</v>
      </c>
      <c r="P503" s="371">
        <v>4</v>
      </c>
      <c r="Q503" s="371">
        <v>4</v>
      </c>
      <c r="R503" s="371">
        <v>5</v>
      </c>
      <c r="S503" s="371">
        <v>5</v>
      </c>
      <c r="T503" s="371">
        <v>5</v>
      </c>
      <c r="U503" s="361" t="s">
        <v>88</v>
      </c>
      <c r="V503" s="361" t="s">
        <v>89</v>
      </c>
      <c r="W503" s="361" t="s">
        <v>89</v>
      </c>
      <c r="X503" s="361" t="s">
        <v>89</v>
      </c>
      <c r="Y503" s="361"/>
      <c r="Z503" s="361"/>
      <c r="AA503" s="361"/>
      <c r="AB503" s="361"/>
      <c r="AC503" s="361"/>
    </row>
    <row r="504" spans="1:29" s="362" customFormat="1" ht="45" x14ac:dyDescent="0.25">
      <c r="A504" s="360">
        <v>490</v>
      </c>
      <c r="B504" s="360" t="s">
        <v>1394</v>
      </c>
      <c r="C504" s="360">
        <v>1327484</v>
      </c>
      <c r="D504" s="360" t="s">
        <v>669</v>
      </c>
      <c r="E504" s="375" t="s">
        <v>929</v>
      </c>
      <c r="F504" s="360">
        <v>10434255</v>
      </c>
      <c r="G504" s="360" t="s">
        <v>100</v>
      </c>
      <c r="H504" s="360" t="s">
        <v>1538</v>
      </c>
      <c r="I504" s="375"/>
      <c r="J504" s="360"/>
      <c r="K504" s="360"/>
      <c r="L504" s="360"/>
      <c r="M504" s="360" t="s">
        <v>31</v>
      </c>
      <c r="N504" s="360" t="s">
        <v>92</v>
      </c>
      <c r="O504" s="360" t="s">
        <v>31</v>
      </c>
      <c r="P504" s="371">
        <v>4</v>
      </c>
      <c r="Q504" s="371">
        <v>5</v>
      </c>
      <c r="R504" s="371">
        <v>5</v>
      </c>
      <c r="S504" s="371">
        <v>5</v>
      </c>
      <c r="T504" s="371">
        <v>5</v>
      </c>
      <c r="U504" s="361" t="s">
        <v>88</v>
      </c>
      <c r="V504" s="361" t="s">
        <v>89</v>
      </c>
      <c r="W504" s="361" t="s">
        <v>89</v>
      </c>
      <c r="X504" s="361" t="s">
        <v>89</v>
      </c>
      <c r="Y504" s="361"/>
      <c r="Z504" s="361"/>
      <c r="AA504" s="361"/>
      <c r="AB504" s="361"/>
      <c r="AC504" s="361"/>
    </row>
    <row r="505" spans="1:29" s="362" customFormat="1" ht="45" x14ac:dyDescent="0.25">
      <c r="A505" s="360">
        <v>491</v>
      </c>
      <c r="B505" s="360" t="s">
        <v>1394</v>
      </c>
      <c r="C505" s="360">
        <v>1327676</v>
      </c>
      <c r="D505" s="360" t="s">
        <v>669</v>
      </c>
      <c r="E505" s="375" t="s">
        <v>928</v>
      </c>
      <c r="F505" s="360">
        <v>10434641</v>
      </c>
      <c r="G505" s="360" t="s">
        <v>100</v>
      </c>
      <c r="H505" s="360" t="s">
        <v>1538</v>
      </c>
      <c r="I505" s="375"/>
      <c r="J505" s="360"/>
      <c r="K505" s="360"/>
      <c r="L505" s="360"/>
      <c r="M505" s="360" t="s">
        <v>31</v>
      </c>
      <c r="N505" s="360" t="s">
        <v>92</v>
      </c>
      <c r="O505" s="360" t="s">
        <v>31</v>
      </c>
      <c r="P505" s="371">
        <v>5</v>
      </c>
      <c r="Q505" s="371">
        <v>5</v>
      </c>
      <c r="R505" s="371">
        <v>5</v>
      </c>
      <c r="S505" s="371">
        <v>5</v>
      </c>
      <c r="T505" s="371">
        <v>5</v>
      </c>
      <c r="U505" s="361" t="s">
        <v>88</v>
      </c>
      <c r="V505" s="361" t="s">
        <v>89</v>
      </c>
      <c r="W505" s="361" t="s">
        <v>89</v>
      </c>
      <c r="X505" s="361" t="s">
        <v>89</v>
      </c>
      <c r="Y505" s="361"/>
      <c r="Z505" s="361"/>
      <c r="AA505" s="361"/>
      <c r="AB505" s="361"/>
      <c r="AC505" s="361"/>
    </row>
    <row r="506" spans="1:29" s="362" customFormat="1" ht="45" x14ac:dyDescent="0.25">
      <c r="A506" s="360">
        <v>492</v>
      </c>
      <c r="B506" s="360" t="s">
        <v>1394</v>
      </c>
      <c r="C506" s="360">
        <v>1327841</v>
      </c>
      <c r="D506" s="360" t="s">
        <v>669</v>
      </c>
      <c r="E506" s="375" t="s">
        <v>1335</v>
      </c>
      <c r="F506" s="360">
        <v>10724</v>
      </c>
      <c r="G506" s="360" t="s">
        <v>83</v>
      </c>
      <c r="H506" s="360" t="s">
        <v>1538</v>
      </c>
      <c r="I506" s="375"/>
      <c r="J506" s="360"/>
      <c r="K506" s="360"/>
      <c r="L506" s="360"/>
      <c r="M506" s="360" t="s">
        <v>31</v>
      </c>
      <c r="N506" s="360" t="s">
        <v>92</v>
      </c>
      <c r="O506" s="360" t="s">
        <v>31</v>
      </c>
      <c r="P506" s="371">
        <v>5</v>
      </c>
      <c r="Q506" s="371">
        <v>5</v>
      </c>
      <c r="R506" s="371">
        <v>5</v>
      </c>
      <c r="S506" s="371">
        <v>5</v>
      </c>
      <c r="T506" s="371">
        <v>5</v>
      </c>
      <c r="U506" s="361" t="s">
        <v>88</v>
      </c>
      <c r="V506" s="361" t="s">
        <v>89</v>
      </c>
      <c r="W506" s="361" t="s">
        <v>89</v>
      </c>
      <c r="X506" s="361" t="s">
        <v>89</v>
      </c>
      <c r="Y506" s="361"/>
      <c r="Z506" s="361"/>
      <c r="AA506" s="361"/>
      <c r="AB506" s="361"/>
      <c r="AC506" s="361"/>
    </row>
    <row r="507" spans="1:29" s="362" customFormat="1" ht="45" x14ac:dyDescent="0.25">
      <c r="A507" s="360">
        <v>493</v>
      </c>
      <c r="B507" s="360" t="s">
        <v>670</v>
      </c>
      <c r="C507" s="360">
        <v>1167024</v>
      </c>
      <c r="D507" s="360" t="s">
        <v>669</v>
      </c>
      <c r="E507" s="375" t="s">
        <v>888</v>
      </c>
      <c r="F507" s="360">
        <v>10430258</v>
      </c>
      <c r="G507" s="360" t="s">
        <v>100</v>
      </c>
      <c r="H507" s="360" t="s">
        <v>1538</v>
      </c>
      <c r="I507" s="375" t="s">
        <v>703</v>
      </c>
      <c r="J507" s="360"/>
      <c r="K507" s="360"/>
      <c r="L507" s="360"/>
      <c r="M507" s="360" t="s">
        <v>31</v>
      </c>
      <c r="N507" s="360" t="s">
        <v>92</v>
      </c>
      <c r="O507" s="360" t="s">
        <v>31</v>
      </c>
      <c r="P507" s="371">
        <v>4</v>
      </c>
      <c r="Q507" s="371">
        <v>4</v>
      </c>
      <c r="R507" s="371">
        <v>4</v>
      </c>
      <c r="S507" s="371">
        <v>4</v>
      </c>
      <c r="T507" s="371">
        <v>4</v>
      </c>
      <c r="U507" s="361" t="s">
        <v>88</v>
      </c>
      <c r="V507" s="361" t="s">
        <v>89</v>
      </c>
      <c r="W507" s="361" t="s">
        <v>89</v>
      </c>
      <c r="X507" s="361" t="s">
        <v>89</v>
      </c>
      <c r="Y507" s="361"/>
      <c r="Z507" s="361"/>
      <c r="AA507" s="361"/>
      <c r="AB507" s="361"/>
      <c r="AC507" s="361"/>
    </row>
    <row r="508" spans="1:29" s="362" customFormat="1" ht="45" x14ac:dyDescent="0.25">
      <c r="A508" s="360">
        <v>494</v>
      </c>
      <c r="B508" s="360" t="s">
        <v>670</v>
      </c>
      <c r="C508" s="360">
        <v>1167022</v>
      </c>
      <c r="D508" s="360" t="s">
        <v>669</v>
      </c>
      <c r="E508" s="375" t="s">
        <v>887</v>
      </c>
      <c r="F508" s="360">
        <v>10229077</v>
      </c>
      <c r="G508" s="360" t="s">
        <v>100</v>
      </c>
      <c r="H508" s="360" t="s">
        <v>1538</v>
      </c>
      <c r="I508" s="375"/>
      <c r="J508" s="360"/>
      <c r="K508" s="360"/>
      <c r="L508" s="360"/>
      <c r="M508" s="360" t="s">
        <v>31</v>
      </c>
      <c r="N508" s="360" t="s">
        <v>92</v>
      </c>
      <c r="O508" s="360" t="s">
        <v>31</v>
      </c>
      <c r="P508" s="371">
        <v>4</v>
      </c>
      <c r="Q508" s="371">
        <v>4</v>
      </c>
      <c r="R508" s="371">
        <v>4</v>
      </c>
      <c r="S508" s="371">
        <v>4</v>
      </c>
      <c r="T508" s="371">
        <v>4</v>
      </c>
      <c r="U508" s="361" t="s">
        <v>89</v>
      </c>
      <c r="V508" s="361" t="s">
        <v>89</v>
      </c>
      <c r="W508" s="361" t="s">
        <v>89</v>
      </c>
      <c r="X508" s="361" t="s">
        <v>89</v>
      </c>
      <c r="Y508" s="361"/>
      <c r="Z508" s="361"/>
      <c r="AA508" s="361"/>
      <c r="AB508" s="361"/>
      <c r="AC508" s="361"/>
    </row>
    <row r="509" spans="1:29" s="362" customFormat="1" ht="45" x14ac:dyDescent="0.25">
      <c r="A509" s="360">
        <v>495</v>
      </c>
      <c r="B509" s="360" t="s">
        <v>1394</v>
      </c>
      <c r="C509" s="360">
        <v>1327486</v>
      </c>
      <c r="D509" s="360" t="s">
        <v>669</v>
      </c>
      <c r="E509" s="375" t="s">
        <v>1004</v>
      </c>
      <c r="F509" s="360">
        <v>10333360</v>
      </c>
      <c r="G509" s="360" t="s">
        <v>100</v>
      </c>
      <c r="H509" s="360" t="s">
        <v>1538</v>
      </c>
      <c r="I509" s="375"/>
      <c r="J509" s="360"/>
      <c r="K509" s="360"/>
      <c r="L509" s="360"/>
      <c r="M509" s="360" t="s">
        <v>31</v>
      </c>
      <c r="N509" s="360" t="s">
        <v>92</v>
      </c>
      <c r="O509" s="360" t="s">
        <v>31</v>
      </c>
      <c r="P509" s="371">
        <v>4</v>
      </c>
      <c r="Q509" s="371">
        <v>5</v>
      </c>
      <c r="R509" s="371">
        <v>5</v>
      </c>
      <c r="S509" s="371">
        <v>5</v>
      </c>
      <c r="T509" s="371">
        <v>5</v>
      </c>
      <c r="U509" s="361" t="s">
        <v>88</v>
      </c>
      <c r="V509" s="361" t="s">
        <v>89</v>
      </c>
      <c r="W509" s="361" t="s">
        <v>89</v>
      </c>
      <c r="X509" s="361" t="s">
        <v>89</v>
      </c>
      <c r="Y509" s="361"/>
      <c r="Z509" s="361"/>
      <c r="AA509" s="361"/>
      <c r="AB509" s="361"/>
      <c r="AC509" s="361"/>
    </row>
    <row r="510" spans="1:29" s="362" customFormat="1" ht="45" x14ac:dyDescent="0.25">
      <c r="A510" s="360">
        <v>496</v>
      </c>
      <c r="B510" s="360" t="s">
        <v>1394</v>
      </c>
      <c r="C510" s="360">
        <v>1327488</v>
      </c>
      <c r="D510" s="360" t="s">
        <v>669</v>
      </c>
      <c r="E510" s="375" t="s">
        <v>1808</v>
      </c>
      <c r="F510" s="360">
        <v>10213084</v>
      </c>
      <c r="G510" s="360" t="s">
        <v>100</v>
      </c>
      <c r="H510" s="360" t="s">
        <v>1538</v>
      </c>
      <c r="I510" s="375"/>
      <c r="J510" s="360"/>
      <c r="K510" s="360"/>
      <c r="L510" s="360"/>
      <c r="M510" s="360" t="s">
        <v>31</v>
      </c>
      <c r="N510" s="360" t="s">
        <v>92</v>
      </c>
      <c r="O510" s="360" t="s">
        <v>31</v>
      </c>
      <c r="P510" s="371">
        <v>4</v>
      </c>
      <c r="Q510" s="371">
        <v>4</v>
      </c>
      <c r="R510" s="371">
        <v>5</v>
      </c>
      <c r="S510" s="371">
        <v>5</v>
      </c>
      <c r="T510" s="371">
        <v>5</v>
      </c>
      <c r="U510" s="361" t="s">
        <v>88</v>
      </c>
      <c r="V510" s="361" t="s">
        <v>89</v>
      </c>
      <c r="W510" s="361" t="s">
        <v>89</v>
      </c>
      <c r="X510" s="361" t="s">
        <v>89</v>
      </c>
      <c r="Y510" s="361"/>
      <c r="Z510" s="361"/>
      <c r="AA510" s="361"/>
      <c r="AB510" s="361"/>
      <c r="AC510" s="361"/>
    </row>
    <row r="511" spans="1:29" s="362" customFormat="1" ht="45" x14ac:dyDescent="0.25">
      <c r="A511" s="360">
        <v>497</v>
      </c>
      <c r="B511" s="360" t="s">
        <v>1394</v>
      </c>
      <c r="C511" s="360">
        <v>1327739</v>
      </c>
      <c r="D511" s="360" t="s">
        <v>669</v>
      </c>
      <c r="E511" s="375" t="s">
        <v>1809</v>
      </c>
      <c r="F511" s="360">
        <v>10205819</v>
      </c>
      <c r="G511" s="360" t="s">
        <v>100</v>
      </c>
      <c r="H511" s="360" t="s">
        <v>1538</v>
      </c>
      <c r="I511" s="375"/>
      <c r="J511" s="360"/>
      <c r="K511" s="360"/>
      <c r="L511" s="360"/>
      <c r="M511" s="360" t="s">
        <v>31</v>
      </c>
      <c r="N511" s="360" t="s">
        <v>92</v>
      </c>
      <c r="O511" s="360" t="s">
        <v>31</v>
      </c>
      <c r="P511" s="371">
        <v>4</v>
      </c>
      <c r="Q511" s="371">
        <v>4</v>
      </c>
      <c r="R511" s="371">
        <v>5</v>
      </c>
      <c r="S511" s="371">
        <v>5</v>
      </c>
      <c r="T511" s="371">
        <v>5</v>
      </c>
      <c r="U511" s="361" t="s">
        <v>88</v>
      </c>
      <c r="V511" s="361" t="s">
        <v>89</v>
      </c>
      <c r="W511" s="361" t="s">
        <v>89</v>
      </c>
      <c r="X511" s="361" t="s">
        <v>89</v>
      </c>
      <c r="Y511" s="361"/>
      <c r="Z511" s="361"/>
      <c r="AA511" s="361"/>
      <c r="AB511" s="361"/>
      <c r="AC511" s="361"/>
    </row>
    <row r="512" spans="1:29" s="362" customFormat="1" ht="45" x14ac:dyDescent="0.25">
      <c r="A512" s="360">
        <v>498</v>
      </c>
      <c r="B512" s="360" t="s">
        <v>1413</v>
      </c>
      <c r="C512" s="360">
        <v>1328608</v>
      </c>
      <c r="D512" s="360" t="s">
        <v>669</v>
      </c>
      <c r="E512" s="375" t="s">
        <v>1239</v>
      </c>
      <c r="F512" s="360">
        <v>4600</v>
      </c>
      <c r="G512" s="360" t="s">
        <v>83</v>
      </c>
      <c r="H512" s="360" t="s">
        <v>1538</v>
      </c>
      <c r="I512" s="375" t="s">
        <v>510</v>
      </c>
      <c r="J512" s="360" t="s">
        <v>1240</v>
      </c>
      <c r="K512" s="360"/>
      <c r="L512" s="360"/>
      <c r="M512" s="360" t="s">
        <v>31</v>
      </c>
      <c r="N512" s="360" t="s">
        <v>92</v>
      </c>
      <c r="O512" s="360" t="s">
        <v>31</v>
      </c>
      <c r="P512" s="371">
        <v>4</v>
      </c>
      <c r="Q512" s="371">
        <v>4</v>
      </c>
      <c r="R512" s="371">
        <v>5</v>
      </c>
      <c r="S512" s="371">
        <v>5</v>
      </c>
      <c r="T512" s="371">
        <v>5</v>
      </c>
      <c r="U512" s="361" t="s">
        <v>88</v>
      </c>
      <c r="V512" s="361" t="s">
        <v>89</v>
      </c>
      <c r="W512" s="361" t="s">
        <v>89</v>
      </c>
      <c r="X512" s="361" t="s">
        <v>89</v>
      </c>
      <c r="Y512" s="361"/>
      <c r="Z512" s="361"/>
      <c r="AA512" s="361"/>
      <c r="AB512" s="361"/>
      <c r="AC512" s="361"/>
    </row>
    <row r="513" spans="1:29" s="362" customFormat="1" ht="45" x14ac:dyDescent="0.25">
      <c r="A513" s="360">
        <v>499</v>
      </c>
      <c r="B513" s="360" t="s">
        <v>1413</v>
      </c>
      <c r="C513" s="360">
        <v>1328610</v>
      </c>
      <c r="D513" s="360" t="s">
        <v>669</v>
      </c>
      <c r="E513" s="375" t="s">
        <v>1810</v>
      </c>
      <c r="F513" s="360">
        <v>10500604</v>
      </c>
      <c r="G513" s="360" t="s">
        <v>100</v>
      </c>
      <c r="H513" s="360" t="s">
        <v>1538</v>
      </c>
      <c r="I513" s="375"/>
      <c r="J513" s="360"/>
      <c r="K513" s="360"/>
      <c r="L513" s="360"/>
      <c r="M513" s="360" t="s">
        <v>31</v>
      </c>
      <c r="N513" s="360" t="s">
        <v>92</v>
      </c>
      <c r="O513" s="360" t="s">
        <v>31</v>
      </c>
      <c r="P513" s="371">
        <v>4</v>
      </c>
      <c r="Q513" s="371">
        <v>4</v>
      </c>
      <c r="R513" s="371">
        <v>5</v>
      </c>
      <c r="S513" s="371">
        <v>5</v>
      </c>
      <c r="T513" s="371">
        <v>5</v>
      </c>
      <c r="U513" s="361" t="s">
        <v>88</v>
      </c>
      <c r="V513" s="361" t="s">
        <v>89</v>
      </c>
      <c r="W513" s="361" t="s">
        <v>89</v>
      </c>
      <c r="X513" s="361" t="s">
        <v>89</v>
      </c>
      <c r="Y513" s="361"/>
      <c r="Z513" s="361"/>
      <c r="AA513" s="361"/>
      <c r="AB513" s="361"/>
      <c r="AC513" s="361"/>
    </row>
    <row r="514" spans="1:29" s="362" customFormat="1" ht="45" x14ac:dyDescent="0.25">
      <c r="A514" s="360">
        <v>500</v>
      </c>
      <c r="B514" s="360" t="s">
        <v>1413</v>
      </c>
      <c r="C514" s="360">
        <v>1328822</v>
      </c>
      <c r="D514" s="360" t="s">
        <v>669</v>
      </c>
      <c r="E514" s="375" t="s">
        <v>1325</v>
      </c>
      <c r="F514" s="360">
        <v>18796</v>
      </c>
      <c r="G514" s="360" t="s">
        <v>83</v>
      </c>
      <c r="H514" s="360" t="s">
        <v>1538</v>
      </c>
      <c r="I514" s="375"/>
      <c r="J514" s="360" t="s">
        <v>1326</v>
      </c>
      <c r="K514" s="360"/>
      <c r="L514" s="360"/>
      <c r="M514" s="360" t="s">
        <v>31</v>
      </c>
      <c r="N514" s="360" t="s">
        <v>92</v>
      </c>
      <c r="O514" s="360" t="s">
        <v>31</v>
      </c>
      <c r="P514" s="371">
        <v>5</v>
      </c>
      <c r="Q514" s="371">
        <v>5</v>
      </c>
      <c r="R514" s="371">
        <v>5</v>
      </c>
      <c r="S514" s="371">
        <v>5</v>
      </c>
      <c r="T514" s="371">
        <v>5</v>
      </c>
      <c r="U514" s="361" t="s">
        <v>88</v>
      </c>
      <c r="V514" s="361" t="s">
        <v>89</v>
      </c>
      <c r="W514" s="361" t="s">
        <v>89</v>
      </c>
      <c r="X514" s="361" t="s">
        <v>89</v>
      </c>
      <c r="Y514" s="361"/>
      <c r="Z514" s="361"/>
      <c r="AA514" s="361"/>
      <c r="AB514" s="361"/>
      <c r="AC514" s="361"/>
    </row>
    <row r="515" spans="1:29" s="362" customFormat="1" ht="45" x14ac:dyDescent="0.25">
      <c r="A515" s="360">
        <v>501</v>
      </c>
      <c r="B515" s="360" t="s">
        <v>1413</v>
      </c>
      <c r="C515" s="360">
        <v>1328750</v>
      </c>
      <c r="D515" s="360" t="s">
        <v>669</v>
      </c>
      <c r="E515" s="375" t="s">
        <v>1353</v>
      </c>
      <c r="F515" s="360">
        <v>3210</v>
      </c>
      <c r="G515" s="360" t="s">
        <v>83</v>
      </c>
      <c r="H515" s="360" t="s">
        <v>1538</v>
      </c>
      <c r="I515" s="375"/>
      <c r="J515" s="360"/>
      <c r="K515" s="360"/>
      <c r="L515" s="360"/>
      <c r="M515" s="360" t="s">
        <v>31</v>
      </c>
      <c r="N515" s="360" t="s">
        <v>92</v>
      </c>
      <c r="O515" s="360" t="s">
        <v>31</v>
      </c>
      <c r="P515" s="371">
        <v>5</v>
      </c>
      <c r="Q515" s="371">
        <v>5</v>
      </c>
      <c r="R515" s="371">
        <v>5</v>
      </c>
      <c r="S515" s="371">
        <v>5</v>
      </c>
      <c r="T515" s="371">
        <v>5</v>
      </c>
      <c r="U515" s="361" t="s">
        <v>88</v>
      </c>
      <c r="V515" s="361" t="s">
        <v>89</v>
      </c>
      <c r="W515" s="361" t="s">
        <v>89</v>
      </c>
      <c r="X515" s="361" t="s">
        <v>89</v>
      </c>
      <c r="Y515" s="361"/>
      <c r="Z515" s="361"/>
      <c r="AA515" s="361"/>
      <c r="AB515" s="361"/>
      <c r="AC515" s="361"/>
    </row>
    <row r="516" spans="1:29" s="362" customFormat="1" ht="45" x14ac:dyDescent="0.25">
      <c r="A516" s="360">
        <v>502</v>
      </c>
      <c r="B516" s="360" t="s">
        <v>1413</v>
      </c>
      <c r="C516" s="360">
        <v>1328974</v>
      </c>
      <c r="D516" s="360" t="s">
        <v>669</v>
      </c>
      <c r="E516" s="375" t="s">
        <v>1811</v>
      </c>
      <c r="F516" s="360">
        <v>21385</v>
      </c>
      <c r="G516" s="360" t="s">
        <v>83</v>
      </c>
      <c r="H516" s="360" t="s">
        <v>1538</v>
      </c>
      <c r="I516" s="375"/>
      <c r="J516" s="360" t="s">
        <v>1812</v>
      </c>
      <c r="K516" s="360" t="s">
        <v>1813</v>
      </c>
      <c r="L516" s="360" t="s">
        <v>1814</v>
      </c>
      <c r="M516" s="360" t="s">
        <v>31</v>
      </c>
      <c r="N516" s="360" t="s">
        <v>92</v>
      </c>
      <c r="O516" s="360" t="s">
        <v>31</v>
      </c>
      <c r="P516" s="371">
        <v>4</v>
      </c>
      <c r="Q516" s="371">
        <v>4</v>
      </c>
      <c r="R516" s="371">
        <v>5</v>
      </c>
      <c r="S516" s="371">
        <v>5</v>
      </c>
      <c r="T516" s="371">
        <v>5</v>
      </c>
      <c r="U516" s="361" t="s">
        <v>88</v>
      </c>
      <c r="V516" s="361" t="s">
        <v>89</v>
      </c>
      <c r="W516" s="361" t="s">
        <v>89</v>
      </c>
      <c r="X516" s="361" t="s">
        <v>89</v>
      </c>
      <c r="Y516" s="361"/>
      <c r="Z516" s="361"/>
      <c r="AA516" s="361"/>
      <c r="AB516" s="361"/>
      <c r="AC516" s="361"/>
    </row>
    <row r="517" spans="1:29" s="362" customFormat="1" ht="45" x14ac:dyDescent="0.25">
      <c r="A517" s="360">
        <v>503</v>
      </c>
      <c r="B517" s="360" t="s">
        <v>1413</v>
      </c>
      <c r="C517" s="360">
        <v>1328995</v>
      </c>
      <c r="D517" s="360" t="s">
        <v>669</v>
      </c>
      <c r="E517" s="375" t="s">
        <v>1176</v>
      </c>
      <c r="F517" s="360">
        <v>15024</v>
      </c>
      <c r="G517" s="360" t="s">
        <v>83</v>
      </c>
      <c r="H517" s="360" t="s">
        <v>1538</v>
      </c>
      <c r="I517" s="375" t="s">
        <v>1177</v>
      </c>
      <c r="J517" s="360" t="s">
        <v>1178</v>
      </c>
      <c r="K517" s="360"/>
      <c r="L517" s="360"/>
      <c r="M517" s="360" t="s">
        <v>31</v>
      </c>
      <c r="N517" s="360" t="s">
        <v>92</v>
      </c>
      <c r="O517" s="360" t="s">
        <v>31</v>
      </c>
      <c r="P517" s="371">
        <v>5</v>
      </c>
      <c r="Q517" s="371">
        <v>5</v>
      </c>
      <c r="R517" s="371">
        <v>5</v>
      </c>
      <c r="S517" s="371">
        <v>5</v>
      </c>
      <c r="T517" s="371">
        <v>5</v>
      </c>
      <c r="U517" s="361" t="s">
        <v>88</v>
      </c>
      <c r="V517" s="361" t="s">
        <v>89</v>
      </c>
      <c r="W517" s="361" t="s">
        <v>89</v>
      </c>
      <c r="X517" s="361" t="s">
        <v>89</v>
      </c>
      <c r="Y517" s="361"/>
      <c r="Z517" s="361"/>
      <c r="AA517" s="361"/>
      <c r="AB517" s="361"/>
      <c r="AC517" s="361"/>
    </row>
    <row r="518" spans="1:29" s="362" customFormat="1" ht="45" x14ac:dyDescent="0.25">
      <c r="A518" s="360">
        <v>504</v>
      </c>
      <c r="B518" s="360" t="s">
        <v>1413</v>
      </c>
      <c r="C518" s="360">
        <v>1328421</v>
      </c>
      <c r="D518" s="360" t="s">
        <v>669</v>
      </c>
      <c r="E518" s="375" t="s">
        <v>1291</v>
      </c>
      <c r="F518" s="360">
        <v>3196</v>
      </c>
      <c r="G518" s="360" t="s">
        <v>83</v>
      </c>
      <c r="H518" s="360" t="s">
        <v>1538</v>
      </c>
      <c r="I518" s="375"/>
      <c r="J518" s="360"/>
      <c r="K518" s="360"/>
      <c r="L518" s="360"/>
      <c r="M518" s="360" t="s">
        <v>31</v>
      </c>
      <c r="N518" s="360" t="s">
        <v>92</v>
      </c>
      <c r="O518" s="360" t="s">
        <v>31</v>
      </c>
      <c r="P518" s="371">
        <v>5</v>
      </c>
      <c r="Q518" s="371">
        <v>5</v>
      </c>
      <c r="R518" s="371">
        <v>5</v>
      </c>
      <c r="S518" s="371">
        <v>5</v>
      </c>
      <c r="T518" s="371">
        <v>5</v>
      </c>
      <c r="U518" s="361" t="s">
        <v>88</v>
      </c>
      <c r="V518" s="361" t="s">
        <v>89</v>
      </c>
      <c r="W518" s="361" t="s">
        <v>89</v>
      </c>
      <c r="X518" s="361" t="s">
        <v>89</v>
      </c>
      <c r="Y518" s="361"/>
      <c r="Z518" s="361"/>
      <c r="AA518" s="361"/>
      <c r="AB518" s="361"/>
      <c r="AC518" s="361"/>
    </row>
    <row r="519" spans="1:29" s="362" customFormat="1" ht="45" x14ac:dyDescent="0.25">
      <c r="A519" s="360">
        <v>505</v>
      </c>
      <c r="B519" s="360" t="s">
        <v>1413</v>
      </c>
      <c r="C519" s="360">
        <v>1328890</v>
      </c>
      <c r="D519" s="360" t="s">
        <v>669</v>
      </c>
      <c r="E519" s="375" t="s">
        <v>1172</v>
      </c>
      <c r="F519" s="360">
        <v>2682</v>
      </c>
      <c r="G519" s="360" t="s">
        <v>83</v>
      </c>
      <c r="H519" s="360" t="s">
        <v>1538</v>
      </c>
      <c r="I519" s="375"/>
      <c r="J519" s="360" t="s">
        <v>1173</v>
      </c>
      <c r="K519" s="360"/>
      <c r="L519" s="360"/>
      <c r="M519" s="360" t="s">
        <v>31</v>
      </c>
      <c r="N519" s="360" t="s">
        <v>92</v>
      </c>
      <c r="O519" s="360" t="s">
        <v>31</v>
      </c>
      <c r="P519" s="371">
        <v>4</v>
      </c>
      <c r="Q519" s="371">
        <v>4</v>
      </c>
      <c r="R519" s="371">
        <v>5</v>
      </c>
      <c r="S519" s="371">
        <v>5</v>
      </c>
      <c r="T519" s="371">
        <v>5</v>
      </c>
      <c r="U519" s="361" t="s">
        <v>88</v>
      </c>
      <c r="V519" s="361" t="s">
        <v>89</v>
      </c>
      <c r="W519" s="361" t="s">
        <v>89</v>
      </c>
      <c r="X519" s="361" t="s">
        <v>89</v>
      </c>
      <c r="Y519" s="361"/>
      <c r="Z519" s="361"/>
      <c r="AA519" s="361"/>
      <c r="AB519" s="361"/>
      <c r="AC519" s="361"/>
    </row>
    <row r="520" spans="1:29" s="362" customFormat="1" ht="45" x14ac:dyDescent="0.25">
      <c r="A520" s="360">
        <v>506</v>
      </c>
      <c r="B520" s="360" t="s">
        <v>1413</v>
      </c>
      <c r="C520" s="360">
        <v>1328493</v>
      </c>
      <c r="D520" s="360" t="s">
        <v>669</v>
      </c>
      <c r="E520" s="375" t="s">
        <v>1126</v>
      </c>
      <c r="F520" s="360">
        <v>3190</v>
      </c>
      <c r="G520" s="360" t="s">
        <v>83</v>
      </c>
      <c r="H520" s="360" t="s">
        <v>1538</v>
      </c>
      <c r="I520" s="375"/>
      <c r="J520" s="360" t="s">
        <v>1292</v>
      </c>
      <c r="K520" s="360"/>
      <c r="L520" s="360"/>
      <c r="M520" s="360" t="s">
        <v>31</v>
      </c>
      <c r="N520" s="360" t="s">
        <v>92</v>
      </c>
      <c r="O520" s="360" t="s">
        <v>31</v>
      </c>
      <c r="P520" s="371">
        <v>5</v>
      </c>
      <c r="Q520" s="371">
        <v>5</v>
      </c>
      <c r="R520" s="371">
        <v>5</v>
      </c>
      <c r="S520" s="371">
        <v>5</v>
      </c>
      <c r="T520" s="371">
        <v>5</v>
      </c>
      <c r="U520" s="361" t="s">
        <v>88</v>
      </c>
      <c r="V520" s="361" t="s">
        <v>89</v>
      </c>
      <c r="W520" s="361" t="s">
        <v>89</v>
      </c>
      <c r="X520" s="361" t="s">
        <v>89</v>
      </c>
      <c r="Y520" s="361"/>
      <c r="Z520" s="361"/>
      <c r="AA520" s="361"/>
      <c r="AB520" s="361"/>
      <c r="AC520" s="361"/>
    </row>
    <row r="521" spans="1:29" s="362" customFormat="1" ht="45" x14ac:dyDescent="0.25">
      <c r="A521" s="360">
        <v>507</v>
      </c>
      <c r="B521" s="360" t="s">
        <v>1413</v>
      </c>
      <c r="C521" s="360">
        <v>1328496</v>
      </c>
      <c r="D521" s="360" t="s">
        <v>669</v>
      </c>
      <c r="E521" s="375" t="s">
        <v>1293</v>
      </c>
      <c r="F521" s="360">
        <v>10727</v>
      </c>
      <c r="G521" s="360" t="s">
        <v>83</v>
      </c>
      <c r="H521" s="360" t="s">
        <v>1538</v>
      </c>
      <c r="I521" s="375"/>
      <c r="J521" s="360"/>
      <c r="K521" s="360"/>
      <c r="L521" s="360"/>
      <c r="M521" s="360" t="s">
        <v>31</v>
      </c>
      <c r="N521" s="360" t="s">
        <v>92</v>
      </c>
      <c r="O521" s="360" t="s">
        <v>31</v>
      </c>
      <c r="P521" s="371">
        <v>5</v>
      </c>
      <c r="Q521" s="371">
        <v>5</v>
      </c>
      <c r="R521" s="371">
        <v>5</v>
      </c>
      <c r="S521" s="371">
        <v>5</v>
      </c>
      <c r="T521" s="371">
        <v>5</v>
      </c>
      <c r="U521" s="361" t="s">
        <v>88</v>
      </c>
      <c r="V521" s="361" t="s">
        <v>89</v>
      </c>
      <c r="W521" s="361" t="s">
        <v>89</v>
      </c>
      <c r="X521" s="361" t="s">
        <v>89</v>
      </c>
      <c r="Y521" s="361"/>
      <c r="Z521" s="361"/>
      <c r="AA521" s="361"/>
      <c r="AB521" s="361"/>
      <c r="AC521" s="361"/>
    </row>
    <row r="522" spans="1:29" s="362" customFormat="1" ht="45" x14ac:dyDescent="0.25">
      <c r="A522" s="360">
        <v>508</v>
      </c>
      <c r="B522" s="360" t="s">
        <v>1413</v>
      </c>
      <c r="C522" s="360">
        <v>1328498</v>
      </c>
      <c r="D522" s="360" t="s">
        <v>669</v>
      </c>
      <c r="E522" s="375" t="s">
        <v>1361</v>
      </c>
      <c r="F522" s="360">
        <v>4608</v>
      </c>
      <c r="G522" s="360" t="s">
        <v>83</v>
      </c>
      <c r="H522" s="360" t="s">
        <v>1538</v>
      </c>
      <c r="I522" s="375"/>
      <c r="J522" s="360"/>
      <c r="K522" s="360"/>
      <c r="L522" s="360"/>
      <c r="M522" s="360" t="s">
        <v>31</v>
      </c>
      <c r="N522" s="360" t="s">
        <v>92</v>
      </c>
      <c r="O522" s="360" t="s">
        <v>31</v>
      </c>
      <c r="P522" s="371">
        <v>5</v>
      </c>
      <c r="Q522" s="371">
        <v>5</v>
      </c>
      <c r="R522" s="371">
        <v>5</v>
      </c>
      <c r="S522" s="371">
        <v>5</v>
      </c>
      <c r="T522" s="371">
        <v>5</v>
      </c>
      <c r="U522" s="361" t="s">
        <v>88</v>
      </c>
      <c r="V522" s="361" t="s">
        <v>89</v>
      </c>
      <c r="W522" s="361" t="s">
        <v>89</v>
      </c>
      <c r="X522" s="361" t="s">
        <v>89</v>
      </c>
      <c r="Y522" s="361"/>
      <c r="Z522" s="361"/>
      <c r="AA522" s="361"/>
      <c r="AB522" s="361"/>
      <c r="AC522" s="361"/>
    </row>
    <row r="523" spans="1:29" s="362" customFormat="1" ht="45" x14ac:dyDescent="0.25">
      <c r="A523" s="360">
        <v>509</v>
      </c>
      <c r="B523" s="360" t="s">
        <v>1394</v>
      </c>
      <c r="C523" s="360">
        <v>1327406</v>
      </c>
      <c r="D523" s="360" t="s">
        <v>669</v>
      </c>
      <c r="E523" s="375" t="s">
        <v>906</v>
      </c>
      <c r="F523" s="360">
        <v>10434569</v>
      </c>
      <c r="G523" s="360" t="s">
        <v>100</v>
      </c>
      <c r="H523" s="360" t="s">
        <v>1538</v>
      </c>
      <c r="I523" s="375"/>
      <c r="J523" s="360"/>
      <c r="K523" s="360"/>
      <c r="L523" s="360"/>
      <c r="M523" s="360" t="s">
        <v>31</v>
      </c>
      <c r="N523" s="360" t="s">
        <v>92</v>
      </c>
      <c r="O523" s="360" t="s">
        <v>31</v>
      </c>
      <c r="P523" s="371">
        <v>5</v>
      </c>
      <c r="Q523" s="371">
        <v>5</v>
      </c>
      <c r="R523" s="371">
        <v>5</v>
      </c>
      <c r="S523" s="371">
        <v>5</v>
      </c>
      <c r="T523" s="371">
        <v>5</v>
      </c>
      <c r="U523" s="361" t="s">
        <v>88</v>
      </c>
      <c r="V523" s="361" t="s">
        <v>89</v>
      </c>
      <c r="W523" s="361" t="s">
        <v>89</v>
      </c>
      <c r="X523" s="361" t="s">
        <v>89</v>
      </c>
      <c r="Y523" s="361"/>
      <c r="Z523" s="361"/>
      <c r="AA523" s="361"/>
      <c r="AB523" s="361"/>
      <c r="AC523" s="361"/>
    </row>
    <row r="524" spans="1:29" s="362" customFormat="1" ht="45" x14ac:dyDescent="0.25">
      <c r="A524" s="360">
        <v>510</v>
      </c>
      <c r="B524" s="360" t="s">
        <v>1394</v>
      </c>
      <c r="C524" s="360">
        <v>1327408</v>
      </c>
      <c r="D524" s="360" t="s">
        <v>669</v>
      </c>
      <c r="E524" s="375" t="s">
        <v>950</v>
      </c>
      <c r="F524" s="360">
        <v>10213083</v>
      </c>
      <c r="G524" s="360" t="s">
        <v>100</v>
      </c>
      <c r="H524" s="360" t="s">
        <v>1538</v>
      </c>
      <c r="I524" s="375"/>
      <c r="J524" s="360"/>
      <c r="K524" s="360"/>
      <c r="L524" s="360"/>
      <c r="M524" s="360" t="s">
        <v>31</v>
      </c>
      <c r="N524" s="360" t="s">
        <v>92</v>
      </c>
      <c r="O524" s="360" t="s">
        <v>31</v>
      </c>
      <c r="P524" s="371">
        <v>4</v>
      </c>
      <c r="Q524" s="371">
        <v>5</v>
      </c>
      <c r="R524" s="371">
        <v>5</v>
      </c>
      <c r="S524" s="371">
        <v>5</v>
      </c>
      <c r="T524" s="371">
        <v>5</v>
      </c>
      <c r="U524" s="361" t="s">
        <v>88</v>
      </c>
      <c r="V524" s="361" t="s">
        <v>89</v>
      </c>
      <c r="W524" s="361" t="s">
        <v>89</v>
      </c>
      <c r="X524" s="361" t="s">
        <v>89</v>
      </c>
      <c r="Y524" s="361"/>
      <c r="Z524" s="361"/>
      <c r="AA524" s="361"/>
      <c r="AB524" s="361"/>
      <c r="AC524" s="361"/>
    </row>
    <row r="525" spans="1:29" s="362" customFormat="1" ht="45" x14ac:dyDescent="0.25">
      <c r="A525" s="360">
        <v>511</v>
      </c>
      <c r="B525" s="360" t="s">
        <v>1394</v>
      </c>
      <c r="C525" s="360">
        <v>1327448</v>
      </c>
      <c r="D525" s="360" t="s">
        <v>669</v>
      </c>
      <c r="E525" s="375" t="s">
        <v>1815</v>
      </c>
      <c r="F525" s="360">
        <v>10539284</v>
      </c>
      <c r="G525" s="360" t="s">
        <v>100</v>
      </c>
      <c r="H525" s="360" t="s">
        <v>1538</v>
      </c>
      <c r="I525" s="375"/>
      <c r="J525" s="360"/>
      <c r="K525" s="360"/>
      <c r="L525" s="360"/>
      <c r="M525" s="360" t="s">
        <v>31</v>
      </c>
      <c r="N525" s="360" t="s">
        <v>92</v>
      </c>
      <c r="O525" s="360" t="s">
        <v>31</v>
      </c>
      <c r="P525" s="371">
        <v>4</v>
      </c>
      <c r="Q525" s="371">
        <v>4</v>
      </c>
      <c r="R525" s="371">
        <v>5</v>
      </c>
      <c r="S525" s="371">
        <v>5</v>
      </c>
      <c r="T525" s="371">
        <v>5</v>
      </c>
      <c r="U525" s="361" t="s">
        <v>88</v>
      </c>
      <c r="V525" s="361" t="s">
        <v>89</v>
      </c>
      <c r="W525" s="361" t="s">
        <v>89</v>
      </c>
      <c r="X525" s="361" t="s">
        <v>89</v>
      </c>
      <c r="Y525" s="361"/>
      <c r="Z525" s="361"/>
      <c r="AA525" s="361"/>
      <c r="AB525" s="361"/>
      <c r="AC525" s="361"/>
    </row>
    <row r="526" spans="1:29" s="362" customFormat="1" ht="45" x14ac:dyDescent="0.25">
      <c r="A526" s="360">
        <v>512</v>
      </c>
      <c r="B526" s="360" t="s">
        <v>1394</v>
      </c>
      <c r="C526" s="360">
        <v>1327837</v>
      </c>
      <c r="D526" s="360" t="s">
        <v>669</v>
      </c>
      <c r="E526" s="375" t="s">
        <v>1375</v>
      </c>
      <c r="F526" s="360">
        <v>4597</v>
      </c>
      <c r="G526" s="360" t="s">
        <v>83</v>
      </c>
      <c r="H526" s="360" t="s">
        <v>1538</v>
      </c>
      <c r="I526" s="375"/>
      <c r="J526" s="360"/>
      <c r="K526" s="360"/>
      <c r="L526" s="360"/>
      <c r="M526" s="360" t="s">
        <v>31</v>
      </c>
      <c r="N526" s="360" t="s">
        <v>92</v>
      </c>
      <c r="O526" s="360" t="s">
        <v>31</v>
      </c>
      <c r="P526" s="371">
        <v>5</v>
      </c>
      <c r="Q526" s="371">
        <v>5</v>
      </c>
      <c r="R526" s="371">
        <v>5</v>
      </c>
      <c r="S526" s="371">
        <v>5</v>
      </c>
      <c r="T526" s="371">
        <v>5</v>
      </c>
      <c r="U526" s="361" t="s">
        <v>88</v>
      </c>
      <c r="V526" s="361" t="s">
        <v>89</v>
      </c>
      <c r="W526" s="361" t="s">
        <v>89</v>
      </c>
      <c r="X526" s="361" t="s">
        <v>89</v>
      </c>
      <c r="Y526" s="361"/>
      <c r="Z526" s="361"/>
      <c r="AA526" s="361"/>
      <c r="AB526" s="361"/>
      <c r="AC526" s="361"/>
    </row>
    <row r="527" spans="1:29" s="362" customFormat="1" ht="45" x14ac:dyDescent="0.25">
      <c r="A527" s="360">
        <v>513</v>
      </c>
      <c r="B527" s="360" t="s">
        <v>1394</v>
      </c>
      <c r="C527" s="360">
        <v>1325638</v>
      </c>
      <c r="D527" s="360" t="s">
        <v>669</v>
      </c>
      <c r="E527" s="375" t="s">
        <v>942</v>
      </c>
      <c r="F527" s="360">
        <v>10213065</v>
      </c>
      <c r="G527" s="360" t="s">
        <v>100</v>
      </c>
      <c r="H527" s="360" t="s">
        <v>1538</v>
      </c>
      <c r="I527" s="375"/>
      <c r="J527" s="360"/>
      <c r="K527" s="360"/>
      <c r="L527" s="360"/>
      <c r="M527" s="360" t="s">
        <v>31</v>
      </c>
      <c r="N527" s="360" t="s">
        <v>92</v>
      </c>
      <c r="O527" s="360" t="s">
        <v>31</v>
      </c>
      <c r="P527" s="371">
        <v>4</v>
      </c>
      <c r="Q527" s="371">
        <v>4</v>
      </c>
      <c r="R527" s="371">
        <v>5</v>
      </c>
      <c r="S527" s="371">
        <v>5</v>
      </c>
      <c r="T527" s="371">
        <v>5</v>
      </c>
      <c r="U527" s="361" t="s">
        <v>88</v>
      </c>
      <c r="V527" s="361" t="s">
        <v>89</v>
      </c>
      <c r="W527" s="361" t="s">
        <v>89</v>
      </c>
      <c r="X527" s="361" t="s">
        <v>89</v>
      </c>
      <c r="Y527" s="361"/>
      <c r="Z527" s="361"/>
      <c r="AA527" s="361"/>
      <c r="AB527" s="361"/>
      <c r="AC527" s="361"/>
    </row>
    <row r="528" spans="1:29" s="362" customFormat="1" ht="45" x14ac:dyDescent="0.25">
      <c r="A528" s="360">
        <v>514</v>
      </c>
      <c r="B528" s="360" t="s">
        <v>1394</v>
      </c>
      <c r="C528" s="360">
        <v>1327540</v>
      </c>
      <c r="D528" s="360" t="s">
        <v>669</v>
      </c>
      <c r="E528" s="375" t="s">
        <v>991</v>
      </c>
      <c r="F528" s="360">
        <v>10435546</v>
      </c>
      <c r="G528" s="360" t="s">
        <v>100</v>
      </c>
      <c r="H528" s="360" t="s">
        <v>1538</v>
      </c>
      <c r="I528" s="375"/>
      <c r="J528" s="360"/>
      <c r="K528" s="360"/>
      <c r="L528" s="360" t="s">
        <v>992</v>
      </c>
      <c r="M528" s="360" t="s">
        <v>31</v>
      </c>
      <c r="N528" s="360" t="s">
        <v>92</v>
      </c>
      <c r="O528" s="360" t="s">
        <v>31</v>
      </c>
      <c r="P528" s="371">
        <v>4</v>
      </c>
      <c r="Q528" s="371">
        <v>4</v>
      </c>
      <c r="R528" s="371">
        <v>5</v>
      </c>
      <c r="S528" s="371">
        <v>5</v>
      </c>
      <c r="T528" s="371">
        <v>5</v>
      </c>
      <c r="U528" s="361" t="s">
        <v>88</v>
      </c>
      <c r="V528" s="361" t="s">
        <v>89</v>
      </c>
      <c r="W528" s="361" t="s">
        <v>89</v>
      </c>
      <c r="X528" s="361" t="s">
        <v>89</v>
      </c>
      <c r="Y528" s="361"/>
      <c r="Z528" s="361"/>
      <c r="AA528" s="361"/>
      <c r="AB528" s="361"/>
      <c r="AC528" s="361"/>
    </row>
    <row r="529" spans="1:29" s="362" customFormat="1" ht="45" x14ac:dyDescent="0.25">
      <c r="A529" s="360">
        <v>515</v>
      </c>
      <c r="B529" s="360" t="s">
        <v>1394</v>
      </c>
      <c r="C529" s="360">
        <v>1327795</v>
      </c>
      <c r="D529" s="360" t="s">
        <v>669</v>
      </c>
      <c r="E529" s="375" t="s">
        <v>1816</v>
      </c>
      <c r="F529" s="360">
        <v>10432090</v>
      </c>
      <c r="G529" s="360" t="s">
        <v>100</v>
      </c>
      <c r="H529" s="360" t="s">
        <v>1538</v>
      </c>
      <c r="I529" s="375"/>
      <c r="J529" s="360"/>
      <c r="K529" s="360"/>
      <c r="L529" s="360"/>
      <c r="M529" s="360" t="s">
        <v>31</v>
      </c>
      <c r="N529" s="360" t="s">
        <v>92</v>
      </c>
      <c r="O529" s="360" t="s">
        <v>31</v>
      </c>
      <c r="P529" s="371">
        <v>4</v>
      </c>
      <c r="Q529" s="371">
        <v>4</v>
      </c>
      <c r="R529" s="371">
        <v>5</v>
      </c>
      <c r="S529" s="371">
        <v>5</v>
      </c>
      <c r="T529" s="371">
        <v>5</v>
      </c>
      <c r="U529" s="361" t="s">
        <v>88</v>
      </c>
      <c r="V529" s="361" t="s">
        <v>89</v>
      </c>
      <c r="W529" s="361" t="s">
        <v>89</v>
      </c>
      <c r="X529" s="361" t="s">
        <v>89</v>
      </c>
      <c r="Y529" s="361"/>
      <c r="Z529" s="361"/>
      <c r="AA529" s="361"/>
      <c r="AB529" s="361"/>
      <c r="AC529" s="361"/>
    </row>
    <row r="530" spans="1:29" s="362" customFormat="1" ht="45" x14ac:dyDescent="0.25">
      <c r="A530" s="360">
        <v>516</v>
      </c>
      <c r="B530" s="360" t="s">
        <v>1394</v>
      </c>
      <c r="C530" s="360">
        <v>1327797</v>
      </c>
      <c r="D530" s="360" t="s">
        <v>669</v>
      </c>
      <c r="E530" s="375" t="s">
        <v>1001</v>
      </c>
      <c r="F530" s="360">
        <v>4605</v>
      </c>
      <c r="G530" s="360" t="s">
        <v>83</v>
      </c>
      <c r="H530" s="360" t="s">
        <v>1538</v>
      </c>
      <c r="I530" s="375"/>
      <c r="J530" s="360"/>
      <c r="K530" s="360"/>
      <c r="L530" s="360"/>
      <c r="M530" s="360" t="s">
        <v>31</v>
      </c>
      <c r="N530" s="360" t="s">
        <v>92</v>
      </c>
      <c r="O530" s="360" t="s">
        <v>31</v>
      </c>
      <c r="P530" s="371">
        <v>5</v>
      </c>
      <c r="Q530" s="371">
        <v>5</v>
      </c>
      <c r="R530" s="371">
        <v>5</v>
      </c>
      <c r="S530" s="371">
        <v>5</v>
      </c>
      <c r="T530" s="371">
        <v>5</v>
      </c>
      <c r="U530" s="361" t="s">
        <v>88</v>
      </c>
      <c r="V530" s="361" t="s">
        <v>89</v>
      </c>
      <c r="W530" s="361" t="s">
        <v>89</v>
      </c>
      <c r="X530" s="361" t="s">
        <v>89</v>
      </c>
      <c r="Y530" s="361"/>
      <c r="Z530" s="361"/>
      <c r="AA530" s="361"/>
      <c r="AB530" s="361"/>
      <c r="AC530" s="361"/>
    </row>
    <row r="531" spans="1:29" s="362" customFormat="1" ht="45" x14ac:dyDescent="0.25">
      <c r="A531" s="360">
        <v>517</v>
      </c>
      <c r="B531" s="360" t="s">
        <v>1394</v>
      </c>
      <c r="C531" s="360">
        <v>1327799</v>
      </c>
      <c r="D531" s="360" t="s">
        <v>669</v>
      </c>
      <c r="E531" s="375" t="s">
        <v>1351</v>
      </c>
      <c r="F531" s="360">
        <v>4611</v>
      </c>
      <c r="G531" s="360" t="s">
        <v>83</v>
      </c>
      <c r="H531" s="360" t="s">
        <v>1538</v>
      </c>
      <c r="I531" s="375"/>
      <c r="J531" s="360"/>
      <c r="K531" s="360"/>
      <c r="L531" s="360"/>
      <c r="M531" s="360" t="s">
        <v>31</v>
      </c>
      <c r="N531" s="360" t="s">
        <v>92</v>
      </c>
      <c r="O531" s="360" t="s">
        <v>31</v>
      </c>
      <c r="P531" s="371">
        <v>5</v>
      </c>
      <c r="Q531" s="371">
        <v>5</v>
      </c>
      <c r="R531" s="371">
        <v>5</v>
      </c>
      <c r="S531" s="371">
        <v>5</v>
      </c>
      <c r="T531" s="371">
        <v>5</v>
      </c>
      <c r="U531" s="361" t="s">
        <v>88</v>
      </c>
      <c r="V531" s="361" t="s">
        <v>89</v>
      </c>
      <c r="W531" s="361" t="s">
        <v>89</v>
      </c>
      <c r="X531" s="361" t="s">
        <v>89</v>
      </c>
      <c r="Y531" s="361"/>
      <c r="Z531" s="361"/>
      <c r="AA531" s="361"/>
      <c r="AB531" s="361"/>
      <c r="AC531" s="361"/>
    </row>
    <row r="532" spans="1:29" s="362" customFormat="1" ht="45" x14ac:dyDescent="0.25">
      <c r="A532" s="360">
        <v>518</v>
      </c>
      <c r="B532" s="360" t="s">
        <v>1394</v>
      </c>
      <c r="C532" s="360">
        <v>1327348</v>
      </c>
      <c r="D532" s="360" t="s">
        <v>669</v>
      </c>
      <c r="E532" s="375" t="s">
        <v>1817</v>
      </c>
      <c r="F532" s="360">
        <v>10539283</v>
      </c>
      <c r="G532" s="360" t="s">
        <v>100</v>
      </c>
      <c r="H532" s="360" t="s">
        <v>1538</v>
      </c>
      <c r="I532" s="375"/>
      <c r="J532" s="360"/>
      <c r="K532" s="360"/>
      <c r="L532" s="360"/>
      <c r="M532" s="360" t="s">
        <v>31</v>
      </c>
      <c r="N532" s="360" t="s">
        <v>92</v>
      </c>
      <c r="O532" s="360" t="s">
        <v>31</v>
      </c>
      <c r="P532" s="371">
        <v>4</v>
      </c>
      <c r="Q532" s="371">
        <v>5</v>
      </c>
      <c r="R532" s="371">
        <v>5</v>
      </c>
      <c r="S532" s="371">
        <v>5</v>
      </c>
      <c r="T532" s="371">
        <v>5</v>
      </c>
      <c r="U532" s="361" t="s">
        <v>88</v>
      </c>
      <c r="V532" s="361" t="s">
        <v>89</v>
      </c>
      <c r="W532" s="361" t="s">
        <v>89</v>
      </c>
      <c r="X532" s="361" t="s">
        <v>89</v>
      </c>
      <c r="Y532" s="361"/>
      <c r="Z532" s="361"/>
      <c r="AA532" s="361"/>
      <c r="AB532" s="361"/>
      <c r="AC532" s="361"/>
    </row>
    <row r="533" spans="1:29" s="362" customFormat="1" ht="45" x14ac:dyDescent="0.25">
      <c r="A533" s="360">
        <v>519</v>
      </c>
      <c r="B533" s="360" t="s">
        <v>1394</v>
      </c>
      <c r="C533" s="360">
        <v>1327350</v>
      </c>
      <c r="D533" s="360" t="s">
        <v>669</v>
      </c>
      <c r="E533" s="375" t="s">
        <v>907</v>
      </c>
      <c r="F533" s="360">
        <v>10432602</v>
      </c>
      <c r="G533" s="360" t="s">
        <v>100</v>
      </c>
      <c r="H533" s="360" t="s">
        <v>1538</v>
      </c>
      <c r="I533" s="375"/>
      <c r="J533" s="360"/>
      <c r="K533" s="360"/>
      <c r="L533" s="360"/>
      <c r="M533" s="360" t="s">
        <v>31</v>
      </c>
      <c r="N533" s="360" t="s">
        <v>92</v>
      </c>
      <c r="O533" s="360" t="s">
        <v>31</v>
      </c>
      <c r="P533" s="371">
        <v>4</v>
      </c>
      <c r="Q533" s="371">
        <v>5</v>
      </c>
      <c r="R533" s="371">
        <v>5</v>
      </c>
      <c r="S533" s="371">
        <v>5</v>
      </c>
      <c r="T533" s="371">
        <v>5</v>
      </c>
      <c r="U533" s="361" t="s">
        <v>88</v>
      </c>
      <c r="V533" s="361" t="s">
        <v>89</v>
      </c>
      <c r="W533" s="361" t="s">
        <v>89</v>
      </c>
      <c r="X533" s="361" t="s">
        <v>89</v>
      </c>
      <c r="Y533" s="361"/>
      <c r="Z533" s="361"/>
      <c r="AA533" s="361"/>
      <c r="AB533" s="361"/>
      <c r="AC533" s="361"/>
    </row>
    <row r="534" spans="1:29" s="362" customFormat="1" ht="45" x14ac:dyDescent="0.25">
      <c r="A534" s="360">
        <v>520</v>
      </c>
      <c r="B534" s="360" t="s">
        <v>1394</v>
      </c>
      <c r="C534" s="360">
        <v>1327442</v>
      </c>
      <c r="D534" s="360" t="s">
        <v>669</v>
      </c>
      <c r="E534" s="375" t="s">
        <v>952</v>
      </c>
      <c r="F534" s="360">
        <v>10213074</v>
      </c>
      <c r="G534" s="360" t="s">
        <v>100</v>
      </c>
      <c r="H534" s="360" t="s">
        <v>1538</v>
      </c>
      <c r="I534" s="375"/>
      <c r="J534" s="360"/>
      <c r="K534" s="360"/>
      <c r="L534" s="360"/>
      <c r="M534" s="360" t="s">
        <v>31</v>
      </c>
      <c r="N534" s="360" t="s">
        <v>92</v>
      </c>
      <c r="O534" s="360" t="s">
        <v>31</v>
      </c>
      <c r="P534" s="371">
        <v>4</v>
      </c>
      <c r="Q534" s="371">
        <v>5</v>
      </c>
      <c r="R534" s="371">
        <v>5</v>
      </c>
      <c r="S534" s="371">
        <v>5</v>
      </c>
      <c r="T534" s="371">
        <v>5</v>
      </c>
      <c r="U534" s="361" t="s">
        <v>88</v>
      </c>
      <c r="V534" s="361" t="s">
        <v>89</v>
      </c>
      <c r="W534" s="361" t="s">
        <v>89</v>
      </c>
      <c r="X534" s="361" t="s">
        <v>89</v>
      </c>
      <c r="Y534" s="361"/>
      <c r="Z534" s="361"/>
      <c r="AA534" s="361"/>
      <c r="AB534" s="361"/>
      <c r="AC534" s="361"/>
    </row>
    <row r="535" spans="1:29" s="362" customFormat="1" ht="45" x14ac:dyDescent="0.25">
      <c r="A535" s="360">
        <v>521</v>
      </c>
      <c r="B535" s="360" t="s">
        <v>1394</v>
      </c>
      <c r="C535" s="360">
        <v>1327450</v>
      </c>
      <c r="D535" s="360" t="s">
        <v>669</v>
      </c>
      <c r="E535" s="375" t="s">
        <v>990</v>
      </c>
      <c r="F535" s="360">
        <v>10430220</v>
      </c>
      <c r="G535" s="360" t="s">
        <v>100</v>
      </c>
      <c r="H535" s="360" t="s">
        <v>1538</v>
      </c>
      <c r="I535" s="375"/>
      <c r="J535" s="360"/>
      <c r="K535" s="360"/>
      <c r="L535" s="360"/>
      <c r="M535" s="360" t="s">
        <v>31</v>
      </c>
      <c r="N535" s="360" t="s">
        <v>92</v>
      </c>
      <c r="O535" s="360" t="s">
        <v>31</v>
      </c>
      <c r="P535" s="371">
        <v>5</v>
      </c>
      <c r="Q535" s="371">
        <v>5</v>
      </c>
      <c r="R535" s="371">
        <v>5</v>
      </c>
      <c r="S535" s="371">
        <v>5</v>
      </c>
      <c r="T535" s="371">
        <v>5</v>
      </c>
      <c r="U535" s="361" t="s">
        <v>88</v>
      </c>
      <c r="V535" s="361" t="s">
        <v>89</v>
      </c>
      <c r="W535" s="361" t="s">
        <v>89</v>
      </c>
      <c r="X535" s="361" t="s">
        <v>89</v>
      </c>
      <c r="Y535" s="361"/>
      <c r="Z535" s="361"/>
      <c r="AA535" s="361"/>
      <c r="AB535" s="361"/>
      <c r="AC535" s="361"/>
    </row>
    <row r="536" spans="1:29" s="362" customFormat="1" ht="45" x14ac:dyDescent="0.25">
      <c r="A536" s="360">
        <v>522</v>
      </c>
      <c r="B536" s="360" t="s">
        <v>1394</v>
      </c>
      <c r="C536" s="360">
        <v>1327681</v>
      </c>
      <c r="D536" s="360" t="s">
        <v>669</v>
      </c>
      <c r="E536" s="375" t="s">
        <v>1818</v>
      </c>
      <c r="F536" s="360">
        <v>10323802</v>
      </c>
      <c r="G536" s="360" t="s">
        <v>100</v>
      </c>
      <c r="H536" s="360" t="s">
        <v>1538</v>
      </c>
      <c r="I536" s="375"/>
      <c r="J536" s="360"/>
      <c r="K536" s="360"/>
      <c r="L536" s="360"/>
      <c r="M536" s="360" t="s">
        <v>31</v>
      </c>
      <c r="N536" s="360" t="s">
        <v>92</v>
      </c>
      <c r="O536" s="360" t="s">
        <v>31</v>
      </c>
      <c r="P536" s="371">
        <v>5</v>
      </c>
      <c r="Q536" s="371">
        <v>5</v>
      </c>
      <c r="R536" s="371">
        <v>5</v>
      </c>
      <c r="S536" s="371">
        <v>5</v>
      </c>
      <c r="T536" s="371">
        <v>5</v>
      </c>
      <c r="U536" s="361" t="s">
        <v>88</v>
      </c>
      <c r="V536" s="361" t="s">
        <v>89</v>
      </c>
      <c r="W536" s="361" t="s">
        <v>89</v>
      </c>
      <c r="X536" s="361" t="s">
        <v>89</v>
      </c>
      <c r="Y536" s="361"/>
      <c r="Z536" s="361"/>
      <c r="AA536" s="361"/>
      <c r="AB536" s="361"/>
      <c r="AC536" s="361"/>
    </row>
    <row r="537" spans="1:29" s="362" customFormat="1" ht="45" x14ac:dyDescent="0.25">
      <c r="A537" s="360">
        <v>523</v>
      </c>
      <c r="B537" s="360" t="s">
        <v>1394</v>
      </c>
      <c r="C537" s="360">
        <v>1327777</v>
      </c>
      <c r="D537" s="360" t="s">
        <v>669</v>
      </c>
      <c r="E537" s="375" t="s">
        <v>831</v>
      </c>
      <c r="F537" s="360">
        <v>3209</v>
      </c>
      <c r="G537" s="360" t="s">
        <v>83</v>
      </c>
      <c r="H537" s="360" t="s">
        <v>1538</v>
      </c>
      <c r="I537" s="375"/>
      <c r="J537" s="360"/>
      <c r="K537" s="360"/>
      <c r="L537" s="360"/>
      <c r="M537" s="360" t="s">
        <v>31</v>
      </c>
      <c r="N537" s="360" t="s">
        <v>92</v>
      </c>
      <c r="O537" s="360" t="s">
        <v>31</v>
      </c>
      <c r="P537" s="371">
        <v>5</v>
      </c>
      <c r="Q537" s="371">
        <v>5</v>
      </c>
      <c r="R537" s="371">
        <v>5</v>
      </c>
      <c r="S537" s="371">
        <v>5</v>
      </c>
      <c r="T537" s="371">
        <v>5</v>
      </c>
      <c r="U537" s="361" t="s">
        <v>88</v>
      </c>
      <c r="V537" s="361" t="s">
        <v>89</v>
      </c>
      <c r="W537" s="361" t="s">
        <v>89</v>
      </c>
      <c r="X537" s="361" t="s">
        <v>89</v>
      </c>
      <c r="Y537" s="361"/>
      <c r="Z537" s="361"/>
      <c r="AA537" s="361"/>
      <c r="AB537" s="361"/>
      <c r="AC537" s="361"/>
    </row>
    <row r="538" spans="1:29" s="362" customFormat="1" ht="45" x14ac:dyDescent="0.25">
      <c r="A538" s="360">
        <v>524</v>
      </c>
      <c r="B538" s="360" t="s">
        <v>1394</v>
      </c>
      <c r="C538" s="360">
        <v>1327533</v>
      </c>
      <c r="D538" s="360" t="s">
        <v>669</v>
      </c>
      <c r="E538" s="375" t="s">
        <v>927</v>
      </c>
      <c r="F538" s="360">
        <v>10282687</v>
      </c>
      <c r="G538" s="360" t="s">
        <v>100</v>
      </c>
      <c r="H538" s="360" t="s">
        <v>1538</v>
      </c>
      <c r="I538" s="375"/>
      <c r="J538" s="360"/>
      <c r="K538" s="360"/>
      <c r="L538" s="360"/>
      <c r="M538" s="360" t="s">
        <v>31</v>
      </c>
      <c r="N538" s="360" t="s">
        <v>92</v>
      </c>
      <c r="O538" s="360" t="s">
        <v>31</v>
      </c>
      <c r="P538" s="371">
        <v>4</v>
      </c>
      <c r="Q538" s="371">
        <v>5</v>
      </c>
      <c r="R538" s="371">
        <v>5</v>
      </c>
      <c r="S538" s="371">
        <v>5</v>
      </c>
      <c r="T538" s="371">
        <v>5</v>
      </c>
      <c r="U538" s="361" t="s">
        <v>88</v>
      </c>
      <c r="V538" s="361" t="s">
        <v>89</v>
      </c>
      <c r="W538" s="361" t="s">
        <v>89</v>
      </c>
      <c r="X538" s="361" t="s">
        <v>89</v>
      </c>
      <c r="Y538" s="361"/>
      <c r="Z538" s="361"/>
      <c r="AA538" s="361"/>
      <c r="AB538" s="361"/>
      <c r="AC538" s="361"/>
    </row>
    <row r="539" spans="1:29" s="362" customFormat="1" ht="45" x14ac:dyDescent="0.25">
      <c r="A539" s="360">
        <v>525</v>
      </c>
      <c r="B539" s="360" t="s">
        <v>1394</v>
      </c>
      <c r="C539" s="360">
        <v>1327678</v>
      </c>
      <c r="D539" s="360" t="s">
        <v>669</v>
      </c>
      <c r="E539" s="375" t="s">
        <v>959</v>
      </c>
      <c r="F539" s="360">
        <v>10213077</v>
      </c>
      <c r="G539" s="360" t="s">
        <v>100</v>
      </c>
      <c r="H539" s="360" t="s">
        <v>1538</v>
      </c>
      <c r="I539" s="375"/>
      <c r="J539" s="360"/>
      <c r="K539" s="360"/>
      <c r="L539" s="360"/>
      <c r="M539" s="360" t="s">
        <v>31</v>
      </c>
      <c r="N539" s="360" t="s">
        <v>92</v>
      </c>
      <c r="O539" s="360" t="s">
        <v>31</v>
      </c>
      <c r="P539" s="371">
        <v>4</v>
      </c>
      <c r="Q539" s="371">
        <v>5</v>
      </c>
      <c r="R539" s="371">
        <v>5</v>
      </c>
      <c r="S539" s="371">
        <v>5</v>
      </c>
      <c r="T539" s="371">
        <v>5</v>
      </c>
      <c r="U539" s="361" t="s">
        <v>88</v>
      </c>
      <c r="V539" s="361" t="s">
        <v>89</v>
      </c>
      <c r="W539" s="361" t="s">
        <v>89</v>
      </c>
      <c r="X539" s="361" t="s">
        <v>89</v>
      </c>
      <c r="Y539" s="361"/>
      <c r="Z539" s="361"/>
      <c r="AA539" s="361"/>
      <c r="AB539" s="361"/>
      <c r="AC539" s="361"/>
    </row>
    <row r="540" spans="1:29" s="362" customFormat="1" ht="45" x14ac:dyDescent="0.25">
      <c r="A540" s="360">
        <v>526</v>
      </c>
      <c r="B540" s="360" t="s">
        <v>1394</v>
      </c>
      <c r="C540" s="360">
        <v>1327737</v>
      </c>
      <c r="D540" s="360" t="s">
        <v>669</v>
      </c>
      <c r="E540" s="375" t="s">
        <v>1819</v>
      </c>
      <c r="F540" s="360">
        <v>10432601</v>
      </c>
      <c r="G540" s="360" t="s">
        <v>100</v>
      </c>
      <c r="H540" s="360" t="s">
        <v>1538</v>
      </c>
      <c r="I540" s="375"/>
      <c r="J540" s="360"/>
      <c r="K540" s="360"/>
      <c r="L540" s="360"/>
      <c r="M540" s="360" t="s">
        <v>31</v>
      </c>
      <c r="N540" s="360" t="s">
        <v>92</v>
      </c>
      <c r="O540" s="360" t="s">
        <v>31</v>
      </c>
      <c r="P540" s="371">
        <v>4</v>
      </c>
      <c r="Q540" s="371">
        <v>4</v>
      </c>
      <c r="R540" s="371">
        <v>5</v>
      </c>
      <c r="S540" s="371">
        <v>5</v>
      </c>
      <c r="T540" s="371">
        <v>5</v>
      </c>
      <c r="U540" s="361" t="s">
        <v>88</v>
      </c>
      <c r="V540" s="361" t="s">
        <v>89</v>
      </c>
      <c r="W540" s="361" t="s">
        <v>89</v>
      </c>
      <c r="X540" s="361" t="s">
        <v>89</v>
      </c>
      <c r="Y540" s="361"/>
      <c r="Z540" s="361"/>
      <c r="AA540" s="361"/>
      <c r="AB540" s="361"/>
      <c r="AC540" s="361"/>
    </row>
    <row r="541" spans="1:29" s="362" customFormat="1" ht="45" x14ac:dyDescent="0.25">
      <c r="A541" s="360">
        <v>527</v>
      </c>
      <c r="B541" s="360" t="s">
        <v>1394</v>
      </c>
      <c r="C541" s="360">
        <v>1327775</v>
      </c>
      <c r="D541" s="360" t="s">
        <v>669</v>
      </c>
      <c r="E541" s="375" t="s">
        <v>930</v>
      </c>
      <c r="F541" s="360">
        <v>3208</v>
      </c>
      <c r="G541" s="360" t="s">
        <v>83</v>
      </c>
      <c r="H541" s="360" t="s">
        <v>1538</v>
      </c>
      <c r="I541" s="375"/>
      <c r="J541" s="360"/>
      <c r="K541" s="360"/>
      <c r="L541" s="360"/>
      <c r="M541" s="360" t="s">
        <v>31</v>
      </c>
      <c r="N541" s="360" t="s">
        <v>92</v>
      </c>
      <c r="O541" s="360" t="s">
        <v>31</v>
      </c>
      <c r="P541" s="371">
        <v>5</v>
      </c>
      <c r="Q541" s="371">
        <v>5</v>
      </c>
      <c r="R541" s="371">
        <v>5</v>
      </c>
      <c r="S541" s="371">
        <v>5</v>
      </c>
      <c r="T541" s="371">
        <v>5</v>
      </c>
      <c r="U541" s="361" t="s">
        <v>88</v>
      </c>
      <c r="V541" s="361" t="s">
        <v>89</v>
      </c>
      <c r="W541" s="361" t="s">
        <v>89</v>
      </c>
      <c r="X541" s="361" t="s">
        <v>89</v>
      </c>
      <c r="Y541" s="361"/>
      <c r="Z541" s="361"/>
      <c r="AA541" s="361"/>
      <c r="AB541" s="361"/>
      <c r="AC541" s="361"/>
    </row>
    <row r="542" spans="1:29" s="362" customFormat="1" ht="45" x14ac:dyDescent="0.25">
      <c r="A542" s="360">
        <v>528</v>
      </c>
      <c r="B542" s="360" t="s">
        <v>1394</v>
      </c>
      <c r="C542" s="360">
        <v>1327329</v>
      </c>
      <c r="D542" s="360" t="s">
        <v>669</v>
      </c>
      <c r="E542" s="375" t="s">
        <v>988</v>
      </c>
      <c r="F542" s="360">
        <v>10213076</v>
      </c>
      <c r="G542" s="360" t="s">
        <v>100</v>
      </c>
      <c r="H542" s="360" t="s">
        <v>1538</v>
      </c>
      <c r="I542" s="375"/>
      <c r="J542" s="360"/>
      <c r="K542" s="360"/>
      <c r="L542" s="360"/>
      <c r="M542" s="360" t="s">
        <v>31</v>
      </c>
      <c r="N542" s="360" t="s">
        <v>92</v>
      </c>
      <c r="O542" s="360" t="s">
        <v>31</v>
      </c>
      <c r="P542" s="371">
        <v>5</v>
      </c>
      <c r="Q542" s="371">
        <v>5</v>
      </c>
      <c r="R542" s="371">
        <v>5</v>
      </c>
      <c r="S542" s="371">
        <v>5</v>
      </c>
      <c r="T542" s="371">
        <v>5</v>
      </c>
      <c r="U542" s="361" t="s">
        <v>88</v>
      </c>
      <c r="V542" s="361" t="s">
        <v>89</v>
      </c>
      <c r="W542" s="361" t="s">
        <v>89</v>
      </c>
      <c r="X542" s="361" t="s">
        <v>89</v>
      </c>
      <c r="Y542" s="361"/>
      <c r="Z542" s="361"/>
      <c r="AA542" s="361"/>
      <c r="AB542" s="361"/>
      <c r="AC542" s="361"/>
    </row>
    <row r="543" spans="1:29" s="362" customFormat="1" ht="45" x14ac:dyDescent="0.25">
      <c r="A543" s="360">
        <v>529</v>
      </c>
      <c r="B543" s="360" t="s">
        <v>1394</v>
      </c>
      <c r="C543" s="360">
        <v>1327705</v>
      </c>
      <c r="D543" s="360" t="s">
        <v>669</v>
      </c>
      <c r="E543" s="375" t="s">
        <v>1820</v>
      </c>
      <c r="F543" s="360">
        <v>10434231</v>
      </c>
      <c r="G543" s="360" t="s">
        <v>100</v>
      </c>
      <c r="H543" s="360" t="s">
        <v>1538</v>
      </c>
      <c r="I543" s="375"/>
      <c r="J543" s="360"/>
      <c r="K543" s="360"/>
      <c r="L543" s="360"/>
      <c r="M543" s="360" t="s">
        <v>31</v>
      </c>
      <c r="N543" s="360" t="s">
        <v>92</v>
      </c>
      <c r="O543" s="360" t="s">
        <v>31</v>
      </c>
      <c r="P543" s="371">
        <v>4</v>
      </c>
      <c r="Q543" s="371">
        <v>4</v>
      </c>
      <c r="R543" s="371">
        <v>5</v>
      </c>
      <c r="S543" s="371">
        <v>5</v>
      </c>
      <c r="T543" s="371">
        <v>5</v>
      </c>
      <c r="U543" s="361" t="s">
        <v>88</v>
      </c>
      <c r="V543" s="361" t="s">
        <v>89</v>
      </c>
      <c r="W543" s="361" t="s">
        <v>89</v>
      </c>
      <c r="X543" s="361" t="s">
        <v>89</v>
      </c>
      <c r="Y543" s="361"/>
      <c r="Z543" s="361"/>
      <c r="AA543" s="361"/>
      <c r="AB543" s="361"/>
      <c r="AC543" s="361"/>
    </row>
    <row r="544" spans="1:29" s="362" customFormat="1" ht="45" x14ac:dyDescent="0.25">
      <c r="A544" s="360">
        <v>530</v>
      </c>
      <c r="B544" s="360" t="s">
        <v>1394</v>
      </c>
      <c r="C544" s="360">
        <v>1327733</v>
      </c>
      <c r="D544" s="360" t="s">
        <v>669</v>
      </c>
      <c r="E544" s="375" t="s">
        <v>1821</v>
      </c>
      <c r="F544" s="360">
        <v>10431146</v>
      </c>
      <c r="G544" s="360" t="s">
        <v>100</v>
      </c>
      <c r="H544" s="360" t="s">
        <v>1538</v>
      </c>
      <c r="I544" s="375" t="s">
        <v>688</v>
      </c>
      <c r="J544" s="360"/>
      <c r="K544" s="360"/>
      <c r="L544" s="360"/>
      <c r="M544" s="360" t="s">
        <v>31</v>
      </c>
      <c r="N544" s="360" t="s">
        <v>92</v>
      </c>
      <c r="O544" s="360" t="s">
        <v>31</v>
      </c>
      <c r="P544" s="371">
        <v>4</v>
      </c>
      <c r="Q544" s="371">
        <v>4</v>
      </c>
      <c r="R544" s="371">
        <v>5</v>
      </c>
      <c r="S544" s="371">
        <v>5</v>
      </c>
      <c r="T544" s="371">
        <v>5</v>
      </c>
      <c r="U544" s="361" t="s">
        <v>88</v>
      </c>
      <c r="V544" s="361" t="s">
        <v>89</v>
      </c>
      <c r="W544" s="361" t="s">
        <v>89</v>
      </c>
      <c r="X544" s="361" t="s">
        <v>89</v>
      </c>
      <c r="Y544" s="361"/>
      <c r="Z544" s="361"/>
      <c r="AA544" s="361"/>
      <c r="AB544" s="361"/>
      <c r="AC544" s="361"/>
    </row>
    <row r="545" spans="1:29" s="362" customFormat="1" ht="60" x14ac:dyDescent="0.25">
      <c r="A545" s="360">
        <v>531</v>
      </c>
      <c r="B545" s="360" t="s">
        <v>1394</v>
      </c>
      <c r="C545" s="360">
        <v>1327801</v>
      </c>
      <c r="D545" s="360" t="s">
        <v>669</v>
      </c>
      <c r="E545" s="375" t="s">
        <v>1288</v>
      </c>
      <c r="F545" s="360">
        <v>4612</v>
      </c>
      <c r="G545" s="360" t="s">
        <v>83</v>
      </c>
      <c r="H545" s="360" t="s">
        <v>1538</v>
      </c>
      <c r="I545" s="375" t="s">
        <v>1289</v>
      </c>
      <c r="J545" s="360"/>
      <c r="K545" s="360"/>
      <c r="L545" s="360" t="s">
        <v>1290</v>
      </c>
      <c r="M545" s="360" t="s">
        <v>31</v>
      </c>
      <c r="N545" s="360" t="s">
        <v>92</v>
      </c>
      <c r="O545" s="360" t="s">
        <v>31</v>
      </c>
      <c r="P545" s="371">
        <v>5</v>
      </c>
      <c r="Q545" s="371">
        <v>5</v>
      </c>
      <c r="R545" s="371">
        <v>5</v>
      </c>
      <c r="S545" s="371">
        <v>5</v>
      </c>
      <c r="T545" s="371">
        <v>5</v>
      </c>
      <c r="U545" s="361" t="s">
        <v>88</v>
      </c>
      <c r="V545" s="361" t="s">
        <v>89</v>
      </c>
      <c r="W545" s="361" t="s">
        <v>89</v>
      </c>
      <c r="X545" s="361" t="s">
        <v>89</v>
      </c>
      <c r="Y545" s="361"/>
      <c r="Z545" s="361"/>
      <c r="AA545" s="361"/>
      <c r="AB545" s="361"/>
      <c r="AC545" s="361"/>
    </row>
    <row r="546" spans="1:29" s="362" customFormat="1" ht="45" x14ac:dyDescent="0.25">
      <c r="A546" s="360">
        <v>532</v>
      </c>
      <c r="B546" s="360" t="s">
        <v>1473</v>
      </c>
      <c r="C546" s="360">
        <v>1331822</v>
      </c>
      <c r="D546" s="360" t="s">
        <v>669</v>
      </c>
      <c r="E546" s="375" t="s">
        <v>1209</v>
      </c>
      <c r="F546" s="360">
        <v>12735</v>
      </c>
      <c r="G546" s="360" t="s">
        <v>83</v>
      </c>
      <c r="H546" s="360" t="s">
        <v>1538</v>
      </c>
      <c r="I546" s="375"/>
      <c r="J546" s="360">
        <v>9504887345</v>
      </c>
      <c r="K546" s="360"/>
      <c r="L546" s="360"/>
      <c r="M546" s="360" t="s">
        <v>31</v>
      </c>
      <c r="N546" s="360" t="s">
        <v>92</v>
      </c>
      <c r="O546" s="360" t="s">
        <v>31</v>
      </c>
      <c r="P546" s="371">
        <v>5</v>
      </c>
      <c r="Q546" s="371">
        <v>5</v>
      </c>
      <c r="R546" s="371">
        <v>5</v>
      </c>
      <c r="S546" s="371">
        <v>5</v>
      </c>
      <c r="T546" s="371">
        <v>5</v>
      </c>
      <c r="U546" s="361" t="s">
        <v>88</v>
      </c>
      <c r="V546" s="361" t="s">
        <v>89</v>
      </c>
      <c r="W546" s="361" t="s">
        <v>89</v>
      </c>
      <c r="X546" s="361" t="s">
        <v>89</v>
      </c>
      <c r="Y546" s="361"/>
      <c r="Z546" s="361"/>
      <c r="AA546" s="361"/>
      <c r="AB546" s="361"/>
      <c r="AC546" s="361"/>
    </row>
    <row r="547" spans="1:29" s="362" customFormat="1" ht="45" x14ac:dyDescent="0.25">
      <c r="A547" s="360">
        <v>533</v>
      </c>
      <c r="B547" s="360" t="s">
        <v>787</v>
      </c>
      <c r="C547" s="360">
        <v>1165089</v>
      </c>
      <c r="D547" s="360" t="s">
        <v>669</v>
      </c>
      <c r="E547" s="375" t="s">
        <v>816</v>
      </c>
      <c r="F547" s="360">
        <v>13544</v>
      </c>
      <c r="G547" s="360" t="s">
        <v>83</v>
      </c>
      <c r="H547" s="360" t="s">
        <v>1538</v>
      </c>
      <c r="I547" s="375"/>
      <c r="J547" s="360" t="s">
        <v>817</v>
      </c>
      <c r="K547" s="360"/>
      <c r="L547" s="360"/>
      <c r="M547" s="360" t="s">
        <v>31</v>
      </c>
      <c r="N547" s="360" t="s">
        <v>92</v>
      </c>
      <c r="O547" s="360" t="s">
        <v>31</v>
      </c>
      <c r="P547" s="371">
        <v>4</v>
      </c>
      <c r="Q547" s="371">
        <v>4</v>
      </c>
      <c r="R547" s="371">
        <v>4</v>
      </c>
      <c r="S547" s="371">
        <v>4</v>
      </c>
      <c r="T547" s="371">
        <v>4</v>
      </c>
      <c r="U547" s="361" t="s">
        <v>88</v>
      </c>
      <c r="V547" s="361" t="s">
        <v>89</v>
      </c>
      <c r="W547" s="361" t="s">
        <v>89</v>
      </c>
      <c r="X547" s="361" t="s">
        <v>89</v>
      </c>
      <c r="Y547" s="361"/>
      <c r="Z547" s="361"/>
      <c r="AA547" s="361"/>
      <c r="AB547" s="361"/>
      <c r="AC547" s="361"/>
    </row>
    <row r="548" spans="1:29" s="362" customFormat="1" ht="45" x14ac:dyDescent="0.25">
      <c r="A548" s="360">
        <v>534</v>
      </c>
      <c r="B548" s="360" t="s">
        <v>787</v>
      </c>
      <c r="C548" s="360">
        <v>1165132</v>
      </c>
      <c r="D548" s="360" t="s">
        <v>669</v>
      </c>
      <c r="E548" s="375" t="s">
        <v>818</v>
      </c>
      <c r="F548" s="360">
        <v>10240423</v>
      </c>
      <c r="G548" s="360" t="s">
        <v>100</v>
      </c>
      <c r="H548" s="360" t="s">
        <v>1538</v>
      </c>
      <c r="I548" s="375"/>
      <c r="J548" s="360"/>
      <c r="K548" s="360"/>
      <c r="L548" s="360"/>
      <c r="M548" s="360" t="s">
        <v>31</v>
      </c>
      <c r="N548" s="360" t="s">
        <v>92</v>
      </c>
      <c r="O548" s="360" t="s">
        <v>31</v>
      </c>
      <c r="P548" s="371">
        <v>4</v>
      </c>
      <c r="Q548" s="371">
        <v>4</v>
      </c>
      <c r="R548" s="371">
        <v>4</v>
      </c>
      <c r="S548" s="371">
        <v>4</v>
      </c>
      <c r="T548" s="371">
        <v>4</v>
      </c>
      <c r="U548" s="361" t="s">
        <v>88</v>
      </c>
      <c r="V548" s="361" t="s">
        <v>89</v>
      </c>
      <c r="W548" s="361" t="s">
        <v>89</v>
      </c>
      <c r="X548" s="361" t="s">
        <v>89</v>
      </c>
      <c r="Y548" s="361"/>
      <c r="Z548" s="361"/>
      <c r="AA548" s="361"/>
      <c r="AB548" s="361"/>
      <c r="AC548" s="361"/>
    </row>
    <row r="549" spans="1:29" s="362" customFormat="1" ht="30" x14ac:dyDescent="0.25">
      <c r="A549" s="360">
        <v>535</v>
      </c>
      <c r="B549" s="360" t="s">
        <v>678</v>
      </c>
      <c r="C549" s="360">
        <v>1165109</v>
      </c>
      <c r="D549" s="360" t="s">
        <v>669</v>
      </c>
      <c r="E549" s="375" t="s">
        <v>821</v>
      </c>
      <c r="F549" s="360">
        <v>1540</v>
      </c>
      <c r="G549" s="360" t="s">
        <v>83</v>
      </c>
      <c r="H549" s="360" t="s">
        <v>1538</v>
      </c>
      <c r="I549" s="375"/>
      <c r="J549" s="360"/>
      <c r="K549" s="360"/>
      <c r="L549" s="360"/>
      <c r="M549" s="360" t="s">
        <v>33</v>
      </c>
      <c r="N549" s="360" t="s">
        <v>92</v>
      </c>
      <c r="O549" s="360" t="s">
        <v>33</v>
      </c>
      <c r="P549" s="371">
        <v>4</v>
      </c>
      <c r="Q549" s="371">
        <v>4</v>
      </c>
      <c r="R549" s="371">
        <v>4</v>
      </c>
      <c r="S549" s="371">
        <v>4</v>
      </c>
      <c r="T549" s="371">
        <v>4</v>
      </c>
      <c r="U549" s="361" t="s">
        <v>88</v>
      </c>
      <c r="V549" s="361" t="s">
        <v>89</v>
      </c>
      <c r="W549" s="361" t="s">
        <v>89</v>
      </c>
      <c r="X549" s="361" t="s">
        <v>89</v>
      </c>
      <c r="Y549" s="361"/>
      <c r="Z549" s="361"/>
      <c r="AA549" s="361"/>
      <c r="AB549" s="361"/>
      <c r="AC549" s="361"/>
    </row>
    <row r="550" spans="1:29" s="362" customFormat="1" ht="30" x14ac:dyDescent="0.25">
      <c r="A550" s="360">
        <v>536</v>
      </c>
      <c r="B550" s="360" t="s">
        <v>1473</v>
      </c>
      <c r="C550" s="360">
        <v>1332058</v>
      </c>
      <c r="D550" s="360" t="s">
        <v>669</v>
      </c>
      <c r="E550" s="375" t="s">
        <v>1822</v>
      </c>
      <c r="F550" s="360">
        <v>10213112</v>
      </c>
      <c r="G550" s="360" t="s">
        <v>100</v>
      </c>
      <c r="H550" s="360" t="s">
        <v>1538</v>
      </c>
      <c r="I550" s="375"/>
      <c r="J550" s="360"/>
      <c r="K550" s="360"/>
      <c r="L550" s="360"/>
      <c r="M550" s="360" t="s">
        <v>34</v>
      </c>
      <c r="N550" s="360" t="s">
        <v>92</v>
      </c>
      <c r="O550" s="360" t="s">
        <v>34</v>
      </c>
      <c r="P550" s="371">
        <v>4</v>
      </c>
      <c r="Q550" s="371">
        <v>4</v>
      </c>
      <c r="R550" s="371">
        <v>4</v>
      </c>
      <c r="S550" s="371">
        <v>4</v>
      </c>
      <c r="T550" s="371">
        <v>4</v>
      </c>
      <c r="U550" s="361" t="s">
        <v>88</v>
      </c>
      <c r="V550" s="361" t="s">
        <v>89</v>
      </c>
      <c r="W550" s="361" t="s">
        <v>89</v>
      </c>
      <c r="X550" s="361" t="s">
        <v>89</v>
      </c>
      <c r="Y550" s="361"/>
      <c r="Z550" s="361"/>
      <c r="AA550" s="361"/>
      <c r="AB550" s="361"/>
      <c r="AC550" s="361"/>
    </row>
    <row r="551" spans="1:29" s="362" customFormat="1" ht="45" x14ac:dyDescent="0.25">
      <c r="A551" s="360">
        <v>537</v>
      </c>
      <c r="B551" s="360" t="s">
        <v>1473</v>
      </c>
      <c r="C551" s="360">
        <v>1331919</v>
      </c>
      <c r="D551" s="360" t="s">
        <v>669</v>
      </c>
      <c r="E551" s="375" t="s">
        <v>1231</v>
      </c>
      <c r="F551" s="360">
        <v>1071</v>
      </c>
      <c r="G551" s="360" t="s">
        <v>83</v>
      </c>
      <c r="H551" s="360" t="s">
        <v>1538</v>
      </c>
      <c r="I551" s="375" t="s">
        <v>510</v>
      </c>
      <c r="J551" s="360" t="s">
        <v>1232</v>
      </c>
      <c r="K551" s="360"/>
      <c r="L551" s="360"/>
      <c r="M551" s="360" t="s">
        <v>31</v>
      </c>
      <c r="N551" s="360" t="s">
        <v>92</v>
      </c>
      <c r="O551" s="360" t="s">
        <v>31</v>
      </c>
      <c r="P551" s="371">
        <v>5</v>
      </c>
      <c r="Q551" s="371">
        <v>5</v>
      </c>
      <c r="R551" s="371">
        <v>5</v>
      </c>
      <c r="S551" s="371">
        <v>5</v>
      </c>
      <c r="T551" s="371">
        <v>5</v>
      </c>
      <c r="U551" s="361" t="s">
        <v>88</v>
      </c>
      <c r="V551" s="361" t="s">
        <v>89</v>
      </c>
      <c r="W551" s="361" t="s">
        <v>89</v>
      </c>
      <c r="X551" s="361" t="s">
        <v>89</v>
      </c>
      <c r="Y551" s="361"/>
      <c r="Z551" s="361"/>
      <c r="AA551" s="361"/>
      <c r="AB551" s="361"/>
      <c r="AC551" s="361"/>
    </row>
    <row r="552" spans="1:29" s="362" customFormat="1" ht="45" x14ac:dyDescent="0.25">
      <c r="A552" s="360">
        <v>538</v>
      </c>
      <c r="B552" s="360" t="s">
        <v>1473</v>
      </c>
      <c r="C552" s="360">
        <v>1331917</v>
      </c>
      <c r="D552" s="360" t="s">
        <v>669</v>
      </c>
      <c r="E552" s="375" t="s">
        <v>1823</v>
      </c>
      <c r="F552" s="360">
        <v>11503</v>
      </c>
      <c r="G552" s="360" t="s">
        <v>83</v>
      </c>
      <c r="H552" s="360" t="s">
        <v>1538</v>
      </c>
      <c r="I552" s="375"/>
      <c r="J552" s="360">
        <v>89129920221</v>
      </c>
      <c r="K552" s="360"/>
      <c r="L552" s="360"/>
      <c r="M552" s="360" t="s">
        <v>31</v>
      </c>
      <c r="N552" s="360" t="s">
        <v>92</v>
      </c>
      <c r="O552" s="360" t="s">
        <v>31</v>
      </c>
      <c r="P552" s="371">
        <v>5</v>
      </c>
      <c r="Q552" s="371">
        <v>5</v>
      </c>
      <c r="R552" s="371">
        <v>5</v>
      </c>
      <c r="S552" s="371">
        <v>5</v>
      </c>
      <c r="T552" s="371">
        <v>5</v>
      </c>
      <c r="U552" s="361" t="s">
        <v>88</v>
      </c>
      <c r="V552" s="361" t="s">
        <v>89</v>
      </c>
      <c r="W552" s="361" t="s">
        <v>89</v>
      </c>
      <c r="X552" s="361" t="s">
        <v>89</v>
      </c>
      <c r="Y552" s="361"/>
      <c r="Z552" s="361"/>
      <c r="AA552" s="361"/>
      <c r="AB552" s="361"/>
      <c r="AC552" s="361"/>
    </row>
    <row r="553" spans="1:29" s="362" customFormat="1" ht="45" x14ac:dyDescent="0.25">
      <c r="A553" s="360">
        <v>539</v>
      </c>
      <c r="B553" s="360" t="s">
        <v>678</v>
      </c>
      <c r="C553" s="360">
        <v>1165497</v>
      </c>
      <c r="D553" s="360" t="s">
        <v>669</v>
      </c>
      <c r="E553" s="375" t="s">
        <v>822</v>
      </c>
      <c r="F553" s="360">
        <v>10205969</v>
      </c>
      <c r="G553" s="360" t="s">
        <v>100</v>
      </c>
      <c r="H553" s="360" t="s">
        <v>1538</v>
      </c>
      <c r="I553" s="375"/>
      <c r="J553" s="360"/>
      <c r="K553" s="360"/>
      <c r="L553" s="360"/>
      <c r="M553" s="360" t="s">
        <v>31</v>
      </c>
      <c r="N553" s="360" t="s">
        <v>92</v>
      </c>
      <c r="O553" s="360" t="s">
        <v>31</v>
      </c>
      <c r="P553" s="371">
        <v>4</v>
      </c>
      <c r="Q553" s="371">
        <v>4</v>
      </c>
      <c r="R553" s="371">
        <v>4</v>
      </c>
      <c r="S553" s="371">
        <v>4</v>
      </c>
      <c r="T553" s="371">
        <v>4</v>
      </c>
      <c r="U553" s="361" t="s">
        <v>88</v>
      </c>
      <c r="V553" s="361" t="s">
        <v>89</v>
      </c>
      <c r="W553" s="361" t="s">
        <v>89</v>
      </c>
      <c r="X553" s="361" t="s">
        <v>89</v>
      </c>
      <c r="Y553" s="361"/>
      <c r="Z553" s="361"/>
      <c r="AA553" s="361"/>
      <c r="AB553" s="361"/>
      <c r="AC553" s="361"/>
    </row>
    <row r="554" spans="1:29" s="362" customFormat="1" ht="45" x14ac:dyDescent="0.25">
      <c r="A554" s="360">
        <v>540</v>
      </c>
      <c r="B554" s="360" t="s">
        <v>678</v>
      </c>
      <c r="C554" s="360">
        <v>1165500</v>
      </c>
      <c r="D554" s="360" t="s">
        <v>669</v>
      </c>
      <c r="E554" s="375" t="s">
        <v>823</v>
      </c>
      <c r="F554" s="360">
        <v>10213118</v>
      </c>
      <c r="G554" s="360" t="s">
        <v>100</v>
      </c>
      <c r="H554" s="360" t="s">
        <v>1538</v>
      </c>
      <c r="I554" s="375"/>
      <c r="J554" s="360"/>
      <c r="K554" s="360"/>
      <c r="L554" s="360"/>
      <c r="M554" s="360" t="s">
        <v>31</v>
      </c>
      <c r="N554" s="360" t="s">
        <v>92</v>
      </c>
      <c r="O554" s="360" t="s">
        <v>31</v>
      </c>
      <c r="P554" s="371">
        <v>4</v>
      </c>
      <c r="Q554" s="371">
        <v>4</v>
      </c>
      <c r="R554" s="371">
        <v>4</v>
      </c>
      <c r="S554" s="371">
        <v>4</v>
      </c>
      <c r="T554" s="371">
        <v>4</v>
      </c>
      <c r="U554" s="361" t="s">
        <v>88</v>
      </c>
      <c r="V554" s="361" t="s">
        <v>89</v>
      </c>
      <c r="W554" s="361" t="s">
        <v>89</v>
      </c>
      <c r="X554" s="361" t="s">
        <v>89</v>
      </c>
      <c r="Y554" s="361"/>
      <c r="Z554" s="361"/>
      <c r="AA554" s="361"/>
      <c r="AB554" s="361"/>
      <c r="AC554" s="361"/>
    </row>
    <row r="555" spans="1:29" s="362" customFormat="1" ht="45" x14ac:dyDescent="0.25">
      <c r="A555" s="360">
        <v>541</v>
      </c>
      <c r="B555" s="360" t="s">
        <v>1473</v>
      </c>
      <c r="C555" s="360">
        <v>1331961</v>
      </c>
      <c r="D555" s="360" t="s">
        <v>669</v>
      </c>
      <c r="E555" s="375" t="s">
        <v>845</v>
      </c>
      <c r="F555" s="360">
        <v>2111</v>
      </c>
      <c r="G555" s="360" t="s">
        <v>83</v>
      </c>
      <c r="H555" s="360" t="s">
        <v>1538</v>
      </c>
      <c r="I555" s="375"/>
      <c r="J555" s="360" t="s">
        <v>846</v>
      </c>
      <c r="K555" s="360"/>
      <c r="L555" s="360"/>
      <c r="M555" s="360" t="s">
        <v>31</v>
      </c>
      <c r="N555" s="360" t="s">
        <v>92</v>
      </c>
      <c r="O555" s="360" t="s">
        <v>31</v>
      </c>
      <c r="P555" s="371">
        <v>5</v>
      </c>
      <c r="Q555" s="371">
        <v>5</v>
      </c>
      <c r="R555" s="371">
        <v>5</v>
      </c>
      <c r="S555" s="371">
        <v>5</v>
      </c>
      <c r="T555" s="371">
        <v>5</v>
      </c>
      <c r="U555" s="361" t="s">
        <v>88</v>
      </c>
      <c r="V555" s="361" t="s">
        <v>89</v>
      </c>
      <c r="W555" s="361" t="s">
        <v>89</v>
      </c>
      <c r="X555" s="361" t="s">
        <v>89</v>
      </c>
      <c r="Y555" s="361"/>
      <c r="Z555" s="361"/>
      <c r="AA555" s="361"/>
      <c r="AB555" s="361"/>
      <c r="AC555" s="361"/>
    </row>
    <row r="556" spans="1:29" s="362" customFormat="1" ht="45" x14ac:dyDescent="0.25">
      <c r="A556" s="360">
        <v>542</v>
      </c>
      <c r="B556" s="360" t="s">
        <v>1473</v>
      </c>
      <c r="C556" s="360">
        <v>1331935</v>
      </c>
      <c r="D556" s="360" t="s">
        <v>669</v>
      </c>
      <c r="E556" s="375" t="s">
        <v>1824</v>
      </c>
      <c r="F556" s="360">
        <v>19995</v>
      </c>
      <c r="G556" s="360" t="s">
        <v>83</v>
      </c>
      <c r="H556" s="360" t="s">
        <v>1538</v>
      </c>
      <c r="I556" s="375"/>
      <c r="J556" s="360">
        <v>79222637404</v>
      </c>
      <c r="K556" s="360"/>
      <c r="L556" s="360"/>
      <c r="M556" s="360" t="s">
        <v>31</v>
      </c>
      <c r="N556" s="360" t="s">
        <v>92</v>
      </c>
      <c r="O556" s="360" t="s">
        <v>31</v>
      </c>
      <c r="P556" s="371">
        <v>5</v>
      </c>
      <c r="Q556" s="371">
        <v>5</v>
      </c>
      <c r="R556" s="371">
        <v>5</v>
      </c>
      <c r="S556" s="371">
        <v>5</v>
      </c>
      <c r="T556" s="371">
        <v>5</v>
      </c>
      <c r="U556" s="361" t="s">
        <v>88</v>
      </c>
      <c r="V556" s="361" t="s">
        <v>89</v>
      </c>
      <c r="W556" s="361" t="s">
        <v>89</v>
      </c>
      <c r="X556" s="361" t="s">
        <v>89</v>
      </c>
      <c r="Y556" s="361"/>
      <c r="Z556" s="361"/>
      <c r="AA556" s="361"/>
      <c r="AB556" s="361"/>
      <c r="AC556" s="361"/>
    </row>
    <row r="557" spans="1:29" s="362" customFormat="1" ht="45" x14ac:dyDescent="0.25">
      <c r="A557" s="360">
        <v>543</v>
      </c>
      <c r="B557" s="360" t="s">
        <v>678</v>
      </c>
      <c r="C557" s="360">
        <v>1165502</v>
      </c>
      <c r="D557" s="360" t="s">
        <v>669</v>
      </c>
      <c r="E557" s="375" t="s">
        <v>824</v>
      </c>
      <c r="F557" s="360">
        <v>10431419</v>
      </c>
      <c r="G557" s="360" t="s">
        <v>100</v>
      </c>
      <c r="H557" s="360" t="s">
        <v>1538</v>
      </c>
      <c r="I557" s="375"/>
      <c r="J557" s="360"/>
      <c r="K557" s="360"/>
      <c r="L557" s="360"/>
      <c r="M557" s="360" t="s">
        <v>31</v>
      </c>
      <c r="N557" s="360" t="s">
        <v>92</v>
      </c>
      <c r="O557" s="360" t="s">
        <v>31</v>
      </c>
      <c r="P557" s="371">
        <v>4</v>
      </c>
      <c r="Q557" s="371">
        <v>4</v>
      </c>
      <c r="R557" s="371">
        <v>4</v>
      </c>
      <c r="S557" s="371">
        <v>4</v>
      </c>
      <c r="T557" s="371">
        <v>4</v>
      </c>
      <c r="U557" s="361" t="s">
        <v>88</v>
      </c>
      <c r="V557" s="361" t="s">
        <v>89</v>
      </c>
      <c r="W557" s="361" t="s">
        <v>89</v>
      </c>
      <c r="X557" s="361" t="s">
        <v>89</v>
      </c>
      <c r="Y557" s="361"/>
      <c r="Z557" s="361"/>
      <c r="AA557" s="361"/>
      <c r="AB557" s="361"/>
      <c r="AC557" s="361"/>
    </row>
    <row r="558" spans="1:29" s="362" customFormat="1" ht="45" x14ac:dyDescent="0.25">
      <c r="A558" s="360">
        <v>544</v>
      </c>
      <c r="B558" s="360" t="s">
        <v>678</v>
      </c>
      <c r="C558" s="360">
        <v>1165505</v>
      </c>
      <c r="D558" s="360" t="s">
        <v>669</v>
      </c>
      <c r="E558" s="375" t="s">
        <v>825</v>
      </c>
      <c r="F558" s="360">
        <v>10217342</v>
      </c>
      <c r="G558" s="360" t="s">
        <v>100</v>
      </c>
      <c r="H558" s="360" t="s">
        <v>1538</v>
      </c>
      <c r="I558" s="375"/>
      <c r="J558" s="360"/>
      <c r="K558" s="360"/>
      <c r="L558" s="360"/>
      <c r="M558" s="360" t="s">
        <v>31</v>
      </c>
      <c r="N558" s="360" t="s">
        <v>92</v>
      </c>
      <c r="O558" s="360" t="s">
        <v>31</v>
      </c>
      <c r="P558" s="371">
        <v>4</v>
      </c>
      <c r="Q558" s="371">
        <v>4</v>
      </c>
      <c r="R558" s="371">
        <v>4</v>
      </c>
      <c r="S558" s="371">
        <v>4</v>
      </c>
      <c r="T558" s="371">
        <v>4</v>
      </c>
      <c r="U558" s="361" t="s">
        <v>88</v>
      </c>
      <c r="V558" s="361" t="s">
        <v>89</v>
      </c>
      <c r="W558" s="361" t="s">
        <v>89</v>
      </c>
      <c r="X558" s="361" t="s">
        <v>89</v>
      </c>
      <c r="Y558" s="361"/>
      <c r="Z558" s="361"/>
      <c r="AA558" s="361"/>
      <c r="AB558" s="361"/>
      <c r="AC558" s="361"/>
    </row>
    <row r="559" spans="1:29" s="362" customFormat="1" ht="45" x14ac:dyDescent="0.25">
      <c r="A559" s="360">
        <v>545</v>
      </c>
      <c r="B559" s="360" t="s">
        <v>678</v>
      </c>
      <c r="C559" s="360">
        <v>1165568</v>
      </c>
      <c r="D559" s="360" t="s">
        <v>669</v>
      </c>
      <c r="E559" s="375" t="s">
        <v>826</v>
      </c>
      <c r="F559" s="360">
        <v>10305797</v>
      </c>
      <c r="G559" s="360" t="s">
        <v>100</v>
      </c>
      <c r="H559" s="360" t="s">
        <v>1538</v>
      </c>
      <c r="I559" s="375"/>
      <c r="J559" s="360"/>
      <c r="K559" s="360"/>
      <c r="L559" s="360"/>
      <c r="M559" s="360" t="s">
        <v>31</v>
      </c>
      <c r="N559" s="360" t="s">
        <v>92</v>
      </c>
      <c r="O559" s="360" t="s">
        <v>31</v>
      </c>
      <c r="P559" s="371">
        <v>4</v>
      </c>
      <c r="Q559" s="371">
        <v>4</v>
      </c>
      <c r="R559" s="371">
        <v>4</v>
      </c>
      <c r="S559" s="371">
        <v>4</v>
      </c>
      <c r="T559" s="371">
        <v>4</v>
      </c>
      <c r="U559" s="361" t="s">
        <v>88</v>
      </c>
      <c r="V559" s="361" t="s">
        <v>89</v>
      </c>
      <c r="W559" s="361" t="s">
        <v>89</v>
      </c>
      <c r="X559" s="361" t="s">
        <v>89</v>
      </c>
      <c r="Y559" s="361"/>
      <c r="Z559" s="361"/>
      <c r="AA559" s="361"/>
      <c r="AB559" s="361"/>
      <c r="AC559" s="361"/>
    </row>
    <row r="560" spans="1:29" s="362" customFormat="1" ht="45" x14ac:dyDescent="0.25">
      <c r="A560" s="360">
        <v>546</v>
      </c>
      <c r="B560" s="360" t="s">
        <v>1473</v>
      </c>
      <c r="C560" s="360">
        <v>1331937</v>
      </c>
      <c r="D560" s="360" t="s">
        <v>669</v>
      </c>
      <c r="E560" s="375" t="s">
        <v>1825</v>
      </c>
      <c r="F560" s="360">
        <v>12753</v>
      </c>
      <c r="G560" s="360" t="s">
        <v>83</v>
      </c>
      <c r="H560" s="360" t="s">
        <v>1538</v>
      </c>
      <c r="I560" s="375"/>
      <c r="J560" s="360" t="s">
        <v>1826</v>
      </c>
      <c r="K560" s="360"/>
      <c r="L560" s="360"/>
      <c r="M560" s="360" t="s">
        <v>31</v>
      </c>
      <c r="N560" s="360" t="s">
        <v>92</v>
      </c>
      <c r="O560" s="360" t="s">
        <v>31</v>
      </c>
      <c r="P560" s="371">
        <v>5</v>
      </c>
      <c r="Q560" s="371">
        <v>5</v>
      </c>
      <c r="R560" s="371">
        <v>5</v>
      </c>
      <c r="S560" s="371">
        <v>5</v>
      </c>
      <c r="T560" s="371">
        <v>5</v>
      </c>
      <c r="U560" s="361" t="s">
        <v>88</v>
      </c>
      <c r="V560" s="361" t="s">
        <v>89</v>
      </c>
      <c r="W560" s="361" t="s">
        <v>89</v>
      </c>
      <c r="X560" s="361" t="s">
        <v>89</v>
      </c>
      <c r="Y560" s="361"/>
      <c r="Z560" s="361"/>
      <c r="AA560" s="361"/>
      <c r="AB560" s="361"/>
      <c r="AC560" s="361"/>
    </row>
    <row r="561" spans="1:29" s="362" customFormat="1" ht="45" x14ac:dyDescent="0.25">
      <c r="A561" s="360">
        <v>547</v>
      </c>
      <c r="B561" s="360" t="s">
        <v>1473</v>
      </c>
      <c r="C561" s="360">
        <v>1331842</v>
      </c>
      <c r="D561" s="360" t="s">
        <v>669</v>
      </c>
      <c r="E561" s="375" t="s">
        <v>1154</v>
      </c>
      <c r="F561" s="360">
        <v>20023</v>
      </c>
      <c r="G561" s="360" t="s">
        <v>83</v>
      </c>
      <c r="H561" s="360" t="s">
        <v>1538</v>
      </c>
      <c r="I561" s="375"/>
      <c r="J561" s="360" t="s">
        <v>1155</v>
      </c>
      <c r="K561" s="360"/>
      <c r="L561" s="360" t="s">
        <v>1827</v>
      </c>
      <c r="M561" s="360" t="s">
        <v>31</v>
      </c>
      <c r="N561" s="360" t="s">
        <v>92</v>
      </c>
      <c r="O561" s="360" t="s">
        <v>31</v>
      </c>
      <c r="P561" s="371">
        <v>5</v>
      </c>
      <c r="Q561" s="371">
        <v>5</v>
      </c>
      <c r="R561" s="371">
        <v>5</v>
      </c>
      <c r="S561" s="371">
        <v>5</v>
      </c>
      <c r="T561" s="371">
        <v>5</v>
      </c>
      <c r="U561" s="361" t="s">
        <v>88</v>
      </c>
      <c r="V561" s="361" t="s">
        <v>89</v>
      </c>
      <c r="W561" s="361" t="s">
        <v>89</v>
      </c>
      <c r="X561" s="361" t="s">
        <v>89</v>
      </c>
      <c r="Y561" s="361"/>
      <c r="Z561" s="361"/>
      <c r="AA561" s="361"/>
      <c r="AB561" s="361"/>
      <c r="AC561" s="361"/>
    </row>
    <row r="562" spans="1:29" s="362" customFormat="1" ht="45" x14ac:dyDescent="0.25">
      <c r="A562" s="360">
        <v>548</v>
      </c>
      <c r="B562" s="360" t="s">
        <v>1473</v>
      </c>
      <c r="C562" s="360">
        <v>1331829</v>
      </c>
      <c r="D562" s="360" t="s">
        <v>669</v>
      </c>
      <c r="E562" s="375" t="s">
        <v>1204</v>
      </c>
      <c r="F562" s="360">
        <v>3775</v>
      </c>
      <c r="G562" s="360" t="s">
        <v>83</v>
      </c>
      <c r="H562" s="360" t="s">
        <v>1538</v>
      </c>
      <c r="I562" s="375"/>
      <c r="J562" s="360" t="s">
        <v>1205</v>
      </c>
      <c r="K562" s="360"/>
      <c r="L562" s="360"/>
      <c r="M562" s="360" t="s">
        <v>31</v>
      </c>
      <c r="N562" s="360" t="s">
        <v>92</v>
      </c>
      <c r="O562" s="360" t="s">
        <v>31</v>
      </c>
      <c r="P562" s="371">
        <v>5</v>
      </c>
      <c r="Q562" s="371">
        <v>5</v>
      </c>
      <c r="R562" s="371">
        <v>5</v>
      </c>
      <c r="S562" s="371">
        <v>5</v>
      </c>
      <c r="T562" s="371">
        <v>5</v>
      </c>
      <c r="U562" s="361" t="s">
        <v>88</v>
      </c>
      <c r="V562" s="361" t="s">
        <v>89</v>
      </c>
      <c r="W562" s="361" t="s">
        <v>89</v>
      </c>
      <c r="X562" s="361" t="s">
        <v>89</v>
      </c>
      <c r="Y562" s="361"/>
      <c r="Z562" s="361"/>
      <c r="AA562" s="361"/>
      <c r="AB562" s="361"/>
      <c r="AC562" s="361"/>
    </row>
    <row r="563" spans="1:29" s="362" customFormat="1" ht="45" x14ac:dyDescent="0.25">
      <c r="A563" s="360">
        <v>549</v>
      </c>
      <c r="B563" s="360" t="s">
        <v>1473</v>
      </c>
      <c r="C563" s="360">
        <v>1331921</v>
      </c>
      <c r="D563" s="360" t="s">
        <v>669</v>
      </c>
      <c r="E563" s="375" t="s">
        <v>1168</v>
      </c>
      <c r="F563" s="360">
        <v>3777</v>
      </c>
      <c r="G563" s="360" t="s">
        <v>83</v>
      </c>
      <c r="H563" s="360" t="s">
        <v>1538</v>
      </c>
      <c r="I563" s="375" t="s">
        <v>668</v>
      </c>
      <c r="J563" s="360" t="s">
        <v>1169</v>
      </c>
      <c r="K563" s="360"/>
      <c r="L563" s="360"/>
      <c r="M563" s="360" t="s">
        <v>31</v>
      </c>
      <c r="N563" s="360" t="s">
        <v>92</v>
      </c>
      <c r="O563" s="360" t="s">
        <v>31</v>
      </c>
      <c r="P563" s="371">
        <v>5</v>
      </c>
      <c r="Q563" s="371">
        <v>5</v>
      </c>
      <c r="R563" s="371">
        <v>5</v>
      </c>
      <c r="S563" s="371">
        <v>5</v>
      </c>
      <c r="T563" s="371">
        <v>5</v>
      </c>
      <c r="U563" s="361" t="s">
        <v>88</v>
      </c>
      <c r="V563" s="361" t="s">
        <v>89</v>
      </c>
      <c r="W563" s="361" t="s">
        <v>89</v>
      </c>
      <c r="X563" s="361" t="s">
        <v>89</v>
      </c>
      <c r="Y563" s="361"/>
      <c r="Z563" s="361"/>
      <c r="AA563" s="361"/>
      <c r="AB563" s="361"/>
      <c r="AC563" s="361"/>
    </row>
    <row r="564" spans="1:29" s="362" customFormat="1" ht="45" x14ac:dyDescent="0.25">
      <c r="A564" s="360">
        <v>550</v>
      </c>
      <c r="B564" s="360" t="s">
        <v>1473</v>
      </c>
      <c r="C564" s="360">
        <v>1331913</v>
      </c>
      <c r="D564" s="360" t="s">
        <v>669</v>
      </c>
      <c r="E564" s="375" t="s">
        <v>1218</v>
      </c>
      <c r="F564" s="360">
        <v>9779</v>
      </c>
      <c r="G564" s="360" t="s">
        <v>83</v>
      </c>
      <c r="H564" s="360" t="s">
        <v>1538</v>
      </c>
      <c r="I564" s="375"/>
      <c r="J564" s="360" t="s">
        <v>1219</v>
      </c>
      <c r="K564" s="360"/>
      <c r="L564" s="360"/>
      <c r="M564" s="360" t="s">
        <v>31</v>
      </c>
      <c r="N564" s="360" t="s">
        <v>92</v>
      </c>
      <c r="O564" s="360" t="s">
        <v>31</v>
      </c>
      <c r="P564" s="371">
        <v>5</v>
      </c>
      <c r="Q564" s="371">
        <v>5</v>
      </c>
      <c r="R564" s="371">
        <v>5</v>
      </c>
      <c r="S564" s="371">
        <v>5</v>
      </c>
      <c r="T564" s="371">
        <v>5</v>
      </c>
      <c r="U564" s="361" t="s">
        <v>88</v>
      </c>
      <c r="V564" s="361" t="s">
        <v>89</v>
      </c>
      <c r="W564" s="361" t="s">
        <v>89</v>
      </c>
      <c r="X564" s="361" t="s">
        <v>89</v>
      </c>
      <c r="Y564" s="361"/>
      <c r="Z564" s="361"/>
      <c r="AA564" s="361"/>
      <c r="AB564" s="361"/>
      <c r="AC564" s="361"/>
    </row>
    <row r="565" spans="1:29" s="362" customFormat="1" ht="195" x14ac:dyDescent="0.25">
      <c r="A565" s="360">
        <v>551</v>
      </c>
      <c r="B565" s="360" t="s">
        <v>1473</v>
      </c>
      <c r="C565" s="360">
        <v>1331780</v>
      </c>
      <c r="D565" s="360" t="s">
        <v>669</v>
      </c>
      <c r="E565" s="375" t="s">
        <v>400</v>
      </c>
      <c r="F565" s="360">
        <v>1729</v>
      </c>
      <c r="G565" s="360" t="s">
        <v>83</v>
      </c>
      <c r="H565" s="360" t="s">
        <v>1538</v>
      </c>
      <c r="I565" s="375" t="s">
        <v>401</v>
      </c>
      <c r="J565" s="360" t="s">
        <v>402</v>
      </c>
      <c r="K565" s="360"/>
      <c r="L565" s="360" t="s">
        <v>403</v>
      </c>
      <c r="M565" s="360" t="s">
        <v>31</v>
      </c>
      <c r="N565" s="360" t="s">
        <v>92</v>
      </c>
      <c r="O565" s="360" t="s">
        <v>31</v>
      </c>
      <c r="P565" s="371">
        <v>5</v>
      </c>
      <c r="Q565" s="371">
        <v>5</v>
      </c>
      <c r="R565" s="371">
        <v>5</v>
      </c>
      <c r="S565" s="371">
        <v>5</v>
      </c>
      <c r="T565" s="371">
        <v>5</v>
      </c>
      <c r="U565" s="361" t="s">
        <v>88</v>
      </c>
      <c r="V565" s="361" t="s">
        <v>89</v>
      </c>
      <c r="W565" s="361" t="s">
        <v>89</v>
      </c>
      <c r="X565" s="361" t="s">
        <v>89</v>
      </c>
      <c r="Y565" s="361"/>
      <c r="Z565" s="361"/>
      <c r="AA565" s="361"/>
      <c r="AB565" s="361"/>
      <c r="AC565" s="361"/>
    </row>
    <row r="566" spans="1:29" s="362" customFormat="1" ht="45" x14ac:dyDescent="0.25">
      <c r="A566" s="360">
        <v>552</v>
      </c>
      <c r="B566" s="360" t="s">
        <v>1463</v>
      </c>
      <c r="C566" s="360">
        <v>1330971</v>
      </c>
      <c r="D566" s="360" t="s">
        <v>669</v>
      </c>
      <c r="E566" s="375" t="s">
        <v>1828</v>
      </c>
      <c r="F566" s="360">
        <v>22584</v>
      </c>
      <c r="G566" s="360" t="s">
        <v>83</v>
      </c>
      <c r="H566" s="360" t="s">
        <v>1538</v>
      </c>
      <c r="I566" s="375"/>
      <c r="J566" s="360" t="s">
        <v>1829</v>
      </c>
      <c r="K566" s="360" t="s">
        <v>1830</v>
      </c>
      <c r="L566" s="360" t="s">
        <v>1831</v>
      </c>
      <c r="M566" s="360" t="s">
        <v>31</v>
      </c>
      <c r="N566" s="360" t="s">
        <v>92</v>
      </c>
      <c r="O566" s="360" t="s">
        <v>31</v>
      </c>
      <c r="P566" s="371">
        <v>5</v>
      </c>
      <c r="Q566" s="371">
        <v>5</v>
      </c>
      <c r="R566" s="371">
        <v>5</v>
      </c>
      <c r="S566" s="371">
        <v>5</v>
      </c>
      <c r="T566" s="371">
        <v>5</v>
      </c>
      <c r="U566" s="361" t="s">
        <v>88</v>
      </c>
      <c r="V566" s="361" t="s">
        <v>89</v>
      </c>
      <c r="W566" s="361" t="s">
        <v>89</v>
      </c>
      <c r="X566" s="361" t="s">
        <v>89</v>
      </c>
      <c r="Y566" s="361"/>
      <c r="Z566" s="361"/>
      <c r="AA566" s="361"/>
      <c r="AB566" s="361"/>
      <c r="AC566" s="361"/>
    </row>
    <row r="567" spans="1:29" s="362" customFormat="1" ht="45" x14ac:dyDescent="0.25">
      <c r="A567" s="360">
        <v>553</v>
      </c>
      <c r="B567" s="360" t="s">
        <v>1463</v>
      </c>
      <c r="C567" s="360">
        <v>1330922</v>
      </c>
      <c r="D567" s="360" t="s">
        <v>669</v>
      </c>
      <c r="E567" s="375" t="s">
        <v>1227</v>
      </c>
      <c r="F567" s="360">
        <v>3748</v>
      </c>
      <c r="G567" s="360" t="s">
        <v>83</v>
      </c>
      <c r="H567" s="360" t="s">
        <v>1538</v>
      </c>
      <c r="I567" s="375"/>
      <c r="J567" s="360" t="s">
        <v>1228</v>
      </c>
      <c r="K567" s="360"/>
      <c r="L567" s="360"/>
      <c r="M567" s="360" t="s">
        <v>31</v>
      </c>
      <c r="N567" s="360" t="s">
        <v>92</v>
      </c>
      <c r="O567" s="360" t="s">
        <v>31</v>
      </c>
      <c r="P567" s="371">
        <v>5</v>
      </c>
      <c r="Q567" s="371">
        <v>5</v>
      </c>
      <c r="R567" s="371">
        <v>5</v>
      </c>
      <c r="S567" s="371">
        <v>5</v>
      </c>
      <c r="T567" s="371">
        <v>5</v>
      </c>
      <c r="U567" s="361" t="s">
        <v>88</v>
      </c>
      <c r="V567" s="361" t="s">
        <v>89</v>
      </c>
      <c r="W567" s="361" t="s">
        <v>89</v>
      </c>
      <c r="X567" s="361" t="s">
        <v>89</v>
      </c>
      <c r="Y567" s="361"/>
      <c r="Z567" s="361"/>
      <c r="AA567" s="361"/>
      <c r="AB567" s="361"/>
      <c r="AC567" s="361"/>
    </row>
    <row r="568" spans="1:29" s="362" customFormat="1" ht="45" x14ac:dyDescent="0.25">
      <c r="A568" s="360">
        <v>554</v>
      </c>
      <c r="B568" s="360" t="s">
        <v>1463</v>
      </c>
      <c r="C568" s="360">
        <v>1330793</v>
      </c>
      <c r="D568" s="360" t="s">
        <v>669</v>
      </c>
      <c r="E568" s="375" t="s">
        <v>1307</v>
      </c>
      <c r="F568" s="360">
        <v>3750</v>
      </c>
      <c r="G568" s="360" t="s">
        <v>83</v>
      </c>
      <c r="H568" s="360" t="s">
        <v>1538</v>
      </c>
      <c r="I568" s="375" t="s">
        <v>1308</v>
      </c>
      <c r="J568" s="360" t="s">
        <v>1309</v>
      </c>
      <c r="K568" s="360"/>
      <c r="L568" s="360"/>
      <c r="M568" s="360" t="s">
        <v>31</v>
      </c>
      <c r="N568" s="360" t="s">
        <v>92</v>
      </c>
      <c r="O568" s="360" t="s">
        <v>31</v>
      </c>
      <c r="P568" s="371">
        <v>5</v>
      </c>
      <c r="Q568" s="371">
        <v>5</v>
      </c>
      <c r="R568" s="371">
        <v>5</v>
      </c>
      <c r="S568" s="371">
        <v>5</v>
      </c>
      <c r="T568" s="371">
        <v>5</v>
      </c>
      <c r="U568" s="361" t="s">
        <v>88</v>
      </c>
      <c r="V568" s="361" t="s">
        <v>89</v>
      </c>
      <c r="W568" s="361" t="s">
        <v>89</v>
      </c>
      <c r="X568" s="361" t="s">
        <v>89</v>
      </c>
      <c r="Y568" s="361"/>
      <c r="Z568" s="361"/>
      <c r="AA568" s="361"/>
      <c r="AB568" s="361"/>
      <c r="AC568" s="361"/>
    </row>
    <row r="569" spans="1:29" s="362" customFormat="1" ht="45" x14ac:dyDescent="0.25">
      <c r="A569" s="360">
        <v>555</v>
      </c>
      <c r="B569" s="360" t="s">
        <v>1463</v>
      </c>
      <c r="C569" s="360">
        <v>1330541</v>
      </c>
      <c r="D569" s="360" t="s">
        <v>669</v>
      </c>
      <c r="E569" s="375" t="s">
        <v>1300</v>
      </c>
      <c r="F569" s="360">
        <v>3723</v>
      </c>
      <c r="G569" s="360" t="s">
        <v>83</v>
      </c>
      <c r="H569" s="360" t="s">
        <v>1538</v>
      </c>
      <c r="I569" s="375"/>
      <c r="J569" s="360" t="s">
        <v>1301</v>
      </c>
      <c r="K569" s="360"/>
      <c r="L569" s="360"/>
      <c r="M569" s="360" t="s">
        <v>31</v>
      </c>
      <c r="N569" s="360" t="s">
        <v>92</v>
      </c>
      <c r="O569" s="360" t="s">
        <v>31</v>
      </c>
      <c r="P569" s="371">
        <v>5</v>
      </c>
      <c r="Q569" s="371">
        <v>5</v>
      </c>
      <c r="R569" s="371">
        <v>5</v>
      </c>
      <c r="S569" s="371">
        <v>5</v>
      </c>
      <c r="T569" s="371">
        <v>5</v>
      </c>
      <c r="U569" s="361" t="s">
        <v>88</v>
      </c>
      <c r="V569" s="361" t="s">
        <v>89</v>
      </c>
      <c r="W569" s="361" t="s">
        <v>89</v>
      </c>
      <c r="X569" s="361" t="s">
        <v>89</v>
      </c>
      <c r="Y569" s="361"/>
      <c r="Z569" s="361"/>
      <c r="AA569" s="361"/>
      <c r="AB569" s="361"/>
      <c r="AC569" s="361"/>
    </row>
    <row r="570" spans="1:29" s="362" customFormat="1" ht="45" x14ac:dyDescent="0.25">
      <c r="A570" s="360">
        <v>556</v>
      </c>
      <c r="B570" s="360" t="s">
        <v>678</v>
      </c>
      <c r="C570" s="360">
        <v>1165570</v>
      </c>
      <c r="D570" s="360" t="s">
        <v>669</v>
      </c>
      <c r="E570" s="375" t="s">
        <v>827</v>
      </c>
      <c r="F570" s="360">
        <v>10339259</v>
      </c>
      <c r="G570" s="360" t="s">
        <v>100</v>
      </c>
      <c r="H570" s="360" t="s">
        <v>1538</v>
      </c>
      <c r="I570" s="375"/>
      <c r="J570" s="360"/>
      <c r="K570" s="360"/>
      <c r="L570" s="360"/>
      <c r="M570" s="360" t="s">
        <v>31</v>
      </c>
      <c r="N570" s="360" t="s">
        <v>92</v>
      </c>
      <c r="O570" s="360" t="s">
        <v>31</v>
      </c>
      <c r="P570" s="371">
        <v>4</v>
      </c>
      <c r="Q570" s="371">
        <v>4</v>
      </c>
      <c r="R570" s="371">
        <v>4</v>
      </c>
      <c r="S570" s="371">
        <v>4</v>
      </c>
      <c r="T570" s="371">
        <v>4</v>
      </c>
      <c r="U570" s="361" t="s">
        <v>88</v>
      </c>
      <c r="V570" s="361" t="s">
        <v>89</v>
      </c>
      <c r="W570" s="361" t="s">
        <v>89</v>
      </c>
      <c r="X570" s="361" t="s">
        <v>89</v>
      </c>
      <c r="Y570" s="361"/>
      <c r="Z570" s="361"/>
      <c r="AA570" s="361"/>
      <c r="AB570" s="361"/>
      <c r="AC570" s="361"/>
    </row>
    <row r="571" spans="1:29" s="362" customFormat="1" ht="45" x14ac:dyDescent="0.25">
      <c r="A571" s="360">
        <v>557</v>
      </c>
      <c r="B571" s="360" t="s">
        <v>678</v>
      </c>
      <c r="C571" s="360">
        <v>1165644</v>
      </c>
      <c r="D571" s="360" t="s">
        <v>669</v>
      </c>
      <c r="E571" s="375" t="s">
        <v>828</v>
      </c>
      <c r="F571" s="360">
        <v>10213108</v>
      </c>
      <c r="G571" s="360" t="s">
        <v>100</v>
      </c>
      <c r="H571" s="360" t="s">
        <v>1538</v>
      </c>
      <c r="I571" s="375"/>
      <c r="J571" s="360"/>
      <c r="K571" s="360"/>
      <c r="L571" s="360"/>
      <c r="M571" s="360" t="s">
        <v>31</v>
      </c>
      <c r="N571" s="360" t="s">
        <v>92</v>
      </c>
      <c r="O571" s="360" t="s">
        <v>31</v>
      </c>
      <c r="P571" s="371">
        <v>4</v>
      </c>
      <c r="Q571" s="371">
        <v>4</v>
      </c>
      <c r="R571" s="371">
        <v>4</v>
      </c>
      <c r="S571" s="371">
        <v>4</v>
      </c>
      <c r="T571" s="371">
        <v>4</v>
      </c>
      <c r="U571" s="361" t="s">
        <v>88</v>
      </c>
      <c r="V571" s="361" t="s">
        <v>89</v>
      </c>
      <c r="W571" s="361" t="s">
        <v>89</v>
      </c>
      <c r="X571" s="361" t="s">
        <v>89</v>
      </c>
      <c r="Y571" s="361"/>
      <c r="Z571" s="361"/>
      <c r="AA571" s="361"/>
      <c r="AB571" s="361"/>
      <c r="AC571" s="361"/>
    </row>
    <row r="572" spans="1:29" s="362" customFormat="1" ht="45" x14ac:dyDescent="0.25">
      <c r="A572" s="360">
        <v>558</v>
      </c>
      <c r="B572" s="360" t="s">
        <v>1463</v>
      </c>
      <c r="C572" s="360">
        <v>1330904</v>
      </c>
      <c r="D572" s="360" t="s">
        <v>669</v>
      </c>
      <c r="E572" s="375" t="s">
        <v>1235</v>
      </c>
      <c r="F572" s="360">
        <v>3753</v>
      </c>
      <c r="G572" s="360" t="s">
        <v>83</v>
      </c>
      <c r="H572" s="360" t="s">
        <v>1538</v>
      </c>
      <c r="I572" s="375"/>
      <c r="J572" s="360" t="s">
        <v>1236</v>
      </c>
      <c r="K572" s="360"/>
      <c r="L572" s="360"/>
      <c r="M572" s="360" t="s">
        <v>31</v>
      </c>
      <c r="N572" s="360" t="s">
        <v>92</v>
      </c>
      <c r="O572" s="360" t="s">
        <v>31</v>
      </c>
      <c r="P572" s="371">
        <v>5</v>
      </c>
      <c r="Q572" s="371">
        <v>5</v>
      </c>
      <c r="R572" s="371">
        <v>5</v>
      </c>
      <c r="S572" s="371">
        <v>5</v>
      </c>
      <c r="T572" s="371">
        <v>5</v>
      </c>
      <c r="U572" s="361" t="s">
        <v>88</v>
      </c>
      <c r="V572" s="361" t="s">
        <v>89</v>
      </c>
      <c r="W572" s="361" t="s">
        <v>89</v>
      </c>
      <c r="X572" s="361" t="s">
        <v>89</v>
      </c>
      <c r="Y572" s="361"/>
      <c r="Z572" s="361"/>
      <c r="AA572" s="361"/>
      <c r="AB572" s="361"/>
      <c r="AC572" s="361"/>
    </row>
    <row r="573" spans="1:29" s="362" customFormat="1" ht="45" x14ac:dyDescent="0.25">
      <c r="A573" s="360">
        <v>559</v>
      </c>
      <c r="B573" s="360" t="s">
        <v>1463</v>
      </c>
      <c r="C573" s="360">
        <v>1330875</v>
      </c>
      <c r="D573" s="360" t="s">
        <v>669</v>
      </c>
      <c r="E573" s="375" t="s">
        <v>1160</v>
      </c>
      <c r="F573" s="360">
        <v>10212431</v>
      </c>
      <c r="G573" s="360" t="s">
        <v>100</v>
      </c>
      <c r="H573" s="360" t="s">
        <v>1538</v>
      </c>
      <c r="I573" s="375"/>
      <c r="J573" s="360"/>
      <c r="K573" s="360"/>
      <c r="L573" s="360"/>
      <c r="M573" s="360" t="s">
        <v>31</v>
      </c>
      <c r="N573" s="360" t="s">
        <v>92</v>
      </c>
      <c r="O573" s="360" t="s">
        <v>31</v>
      </c>
      <c r="P573" s="371">
        <v>5</v>
      </c>
      <c r="Q573" s="371">
        <v>5</v>
      </c>
      <c r="R573" s="371">
        <v>5</v>
      </c>
      <c r="S573" s="371">
        <v>5</v>
      </c>
      <c r="T573" s="371">
        <v>5</v>
      </c>
      <c r="U573" s="361" t="s">
        <v>88</v>
      </c>
      <c r="V573" s="361" t="s">
        <v>89</v>
      </c>
      <c r="W573" s="361" t="s">
        <v>89</v>
      </c>
      <c r="X573" s="361" t="s">
        <v>89</v>
      </c>
      <c r="Y573" s="361"/>
      <c r="Z573" s="361"/>
      <c r="AA573" s="361"/>
      <c r="AB573" s="361"/>
      <c r="AC573" s="361"/>
    </row>
    <row r="574" spans="1:29" s="362" customFormat="1" ht="45" x14ac:dyDescent="0.25">
      <c r="A574" s="360">
        <v>560</v>
      </c>
      <c r="B574" s="360" t="s">
        <v>1463</v>
      </c>
      <c r="C574" s="360">
        <v>1330873</v>
      </c>
      <c r="D574" s="360" t="s">
        <v>669</v>
      </c>
      <c r="E574" s="375" t="s">
        <v>1206</v>
      </c>
      <c r="F574" s="360">
        <v>10212418</v>
      </c>
      <c r="G574" s="360" t="s">
        <v>100</v>
      </c>
      <c r="H574" s="360" t="s">
        <v>1538</v>
      </c>
      <c r="I574" s="375"/>
      <c r="J574" s="360"/>
      <c r="K574" s="360"/>
      <c r="L574" s="360"/>
      <c r="M574" s="360" t="s">
        <v>31</v>
      </c>
      <c r="N574" s="360" t="s">
        <v>92</v>
      </c>
      <c r="O574" s="360" t="s">
        <v>31</v>
      </c>
      <c r="P574" s="371">
        <v>5</v>
      </c>
      <c r="Q574" s="371">
        <v>5</v>
      </c>
      <c r="R574" s="371">
        <v>5</v>
      </c>
      <c r="S574" s="371">
        <v>5</v>
      </c>
      <c r="T574" s="371">
        <v>5</v>
      </c>
      <c r="U574" s="361" t="s">
        <v>88</v>
      </c>
      <c r="V574" s="361" t="s">
        <v>89</v>
      </c>
      <c r="W574" s="361" t="s">
        <v>89</v>
      </c>
      <c r="X574" s="361" t="s">
        <v>89</v>
      </c>
      <c r="Y574" s="361"/>
      <c r="Z574" s="361"/>
      <c r="AA574" s="361"/>
      <c r="AB574" s="361"/>
      <c r="AC574" s="361"/>
    </row>
    <row r="575" spans="1:29" s="362" customFormat="1" ht="45" x14ac:dyDescent="0.25">
      <c r="A575" s="360">
        <v>561</v>
      </c>
      <c r="B575" s="360" t="s">
        <v>1463</v>
      </c>
      <c r="C575" s="360">
        <v>1330837</v>
      </c>
      <c r="D575" s="360" t="s">
        <v>669</v>
      </c>
      <c r="E575" s="375" t="s">
        <v>1247</v>
      </c>
      <c r="F575" s="360">
        <v>10371352</v>
      </c>
      <c r="G575" s="360" t="s">
        <v>100</v>
      </c>
      <c r="H575" s="360" t="s">
        <v>1538</v>
      </c>
      <c r="I575" s="375"/>
      <c r="J575" s="360"/>
      <c r="K575" s="360"/>
      <c r="L575" s="360"/>
      <c r="M575" s="360" t="s">
        <v>31</v>
      </c>
      <c r="N575" s="360" t="s">
        <v>92</v>
      </c>
      <c r="O575" s="360" t="s">
        <v>31</v>
      </c>
      <c r="P575" s="371">
        <v>5</v>
      </c>
      <c r="Q575" s="371">
        <v>5</v>
      </c>
      <c r="R575" s="371">
        <v>5</v>
      </c>
      <c r="S575" s="371">
        <v>5</v>
      </c>
      <c r="T575" s="371">
        <v>5</v>
      </c>
      <c r="U575" s="361" t="s">
        <v>88</v>
      </c>
      <c r="V575" s="361" t="s">
        <v>89</v>
      </c>
      <c r="W575" s="361" t="s">
        <v>89</v>
      </c>
      <c r="X575" s="361" t="s">
        <v>89</v>
      </c>
      <c r="Y575" s="361"/>
      <c r="Z575" s="361"/>
      <c r="AA575" s="361"/>
      <c r="AB575" s="361"/>
      <c r="AC575" s="361"/>
    </row>
    <row r="576" spans="1:29" s="362" customFormat="1" ht="45" x14ac:dyDescent="0.25">
      <c r="A576" s="360">
        <v>562</v>
      </c>
      <c r="B576" s="360" t="s">
        <v>1463</v>
      </c>
      <c r="C576" s="360">
        <v>1330857</v>
      </c>
      <c r="D576" s="360" t="s">
        <v>669</v>
      </c>
      <c r="E576" s="375" t="s">
        <v>1147</v>
      </c>
      <c r="F576" s="360">
        <v>10212448</v>
      </c>
      <c r="G576" s="360" t="s">
        <v>100</v>
      </c>
      <c r="H576" s="360" t="s">
        <v>1538</v>
      </c>
      <c r="I576" s="375"/>
      <c r="J576" s="360"/>
      <c r="K576" s="360"/>
      <c r="L576" s="360"/>
      <c r="M576" s="360" t="s">
        <v>31</v>
      </c>
      <c r="N576" s="360" t="s">
        <v>92</v>
      </c>
      <c r="O576" s="360" t="s">
        <v>31</v>
      </c>
      <c r="P576" s="371">
        <v>5</v>
      </c>
      <c r="Q576" s="371">
        <v>5</v>
      </c>
      <c r="R576" s="371">
        <v>5</v>
      </c>
      <c r="S576" s="371">
        <v>5</v>
      </c>
      <c r="T576" s="371">
        <v>5</v>
      </c>
      <c r="U576" s="361" t="s">
        <v>88</v>
      </c>
      <c r="V576" s="361" t="s">
        <v>89</v>
      </c>
      <c r="W576" s="361" t="s">
        <v>89</v>
      </c>
      <c r="X576" s="361" t="s">
        <v>89</v>
      </c>
      <c r="Y576" s="361"/>
      <c r="Z576" s="361"/>
      <c r="AA576" s="361"/>
      <c r="AB576" s="361"/>
      <c r="AC576" s="361"/>
    </row>
    <row r="577" spans="1:29" s="362" customFormat="1" ht="45" x14ac:dyDescent="0.25">
      <c r="A577" s="360">
        <v>563</v>
      </c>
      <c r="B577" s="360" t="s">
        <v>1463</v>
      </c>
      <c r="C577" s="360">
        <v>1330855</v>
      </c>
      <c r="D577" s="360" t="s">
        <v>669</v>
      </c>
      <c r="E577" s="375" t="s">
        <v>1146</v>
      </c>
      <c r="F577" s="360">
        <v>10212454</v>
      </c>
      <c r="G577" s="360" t="s">
        <v>100</v>
      </c>
      <c r="H577" s="360" t="s">
        <v>1538</v>
      </c>
      <c r="I577" s="375"/>
      <c r="J577" s="360"/>
      <c r="K577" s="360"/>
      <c r="L577" s="360"/>
      <c r="M577" s="360" t="s">
        <v>31</v>
      </c>
      <c r="N577" s="360" t="s">
        <v>92</v>
      </c>
      <c r="O577" s="360" t="s">
        <v>31</v>
      </c>
      <c r="P577" s="371">
        <v>5</v>
      </c>
      <c r="Q577" s="371">
        <v>5</v>
      </c>
      <c r="R577" s="371">
        <v>5</v>
      </c>
      <c r="S577" s="371">
        <v>5</v>
      </c>
      <c r="T577" s="371">
        <v>5</v>
      </c>
      <c r="U577" s="361" t="s">
        <v>88</v>
      </c>
      <c r="V577" s="361" t="s">
        <v>89</v>
      </c>
      <c r="W577" s="361" t="s">
        <v>89</v>
      </c>
      <c r="X577" s="361" t="s">
        <v>89</v>
      </c>
      <c r="Y577" s="361"/>
      <c r="Z577" s="361"/>
      <c r="AA577" s="361"/>
      <c r="AB577" s="361"/>
      <c r="AC577" s="361"/>
    </row>
    <row r="578" spans="1:29" s="362" customFormat="1" ht="45" x14ac:dyDescent="0.25">
      <c r="A578" s="360">
        <v>564</v>
      </c>
      <c r="B578" s="360" t="s">
        <v>1463</v>
      </c>
      <c r="C578" s="360">
        <v>1330853</v>
      </c>
      <c r="D578" s="360" t="s">
        <v>669</v>
      </c>
      <c r="E578" s="375" t="s">
        <v>1145</v>
      </c>
      <c r="F578" s="360">
        <v>10212426</v>
      </c>
      <c r="G578" s="360" t="s">
        <v>100</v>
      </c>
      <c r="H578" s="360" t="s">
        <v>1538</v>
      </c>
      <c r="I578" s="375"/>
      <c r="J578" s="360"/>
      <c r="K578" s="360"/>
      <c r="L578" s="360"/>
      <c r="M578" s="360" t="s">
        <v>31</v>
      </c>
      <c r="N578" s="360" t="s">
        <v>92</v>
      </c>
      <c r="O578" s="360" t="s">
        <v>31</v>
      </c>
      <c r="P578" s="371">
        <v>5</v>
      </c>
      <c r="Q578" s="371">
        <v>5</v>
      </c>
      <c r="R578" s="371">
        <v>5</v>
      </c>
      <c r="S578" s="371">
        <v>5</v>
      </c>
      <c r="T578" s="371">
        <v>5</v>
      </c>
      <c r="U578" s="361" t="s">
        <v>88</v>
      </c>
      <c r="V578" s="361" t="s">
        <v>89</v>
      </c>
      <c r="W578" s="361" t="s">
        <v>89</v>
      </c>
      <c r="X578" s="361" t="s">
        <v>89</v>
      </c>
      <c r="Y578" s="361"/>
      <c r="Z578" s="361"/>
      <c r="AA578" s="361"/>
      <c r="AB578" s="361"/>
      <c r="AC578" s="361"/>
    </row>
    <row r="579" spans="1:29" s="362" customFormat="1" ht="45" x14ac:dyDescent="0.25">
      <c r="A579" s="360">
        <v>565</v>
      </c>
      <c r="B579" s="360" t="s">
        <v>678</v>
      </c>
      <c r="C579" s="360">
        <v>1165642</v>
      </c>
      <c r="D579" s="360" t="s">
        <v>669</v>
      </c>
      <c r="E579" s="375" t="s">
        <v>829</v>
      </c>
      <c r="F579" s="360">
        <v>10326707</v>
      </c>
      <c r="G579" s="360" t="s">
        <v>100</v>
      </c>
      <c r="H579" s="360" t="s">
        <v>1538</v>
      </c>
      <c r="I579" s="375"/>
      <c r="J579" s="360"/>
      <c r="K579" s="360"/>
      <c r="L579" s="360"/>
      <c r="M579" s="360" t="s">
        <v>31</v>
      </c>
      <c r="N579" s="360" t="s">
        <v>92</v>
      </c>
      <c r="O579" s="360" t="s">
        <v>31</v>
      </c>
      <c r="P579" s="371">
        <v>4</v>
      </c>
      <c r="Q579" s="371">
        <v>4</v>
      </c>
      <c r="R579" s="371">
        <v>4</v>
      </c>
      <c r="S579" s="371">
        <v>4</v>
      </c>
      <c r="T579" s="371">
        <v>4</v>
      </c>
      <c r="U579" s="361" t="s">
        <v>88</v>
      </c>
      <c r="V579" s="361" t="s">
        <v>89</v>
      </c>
      <c r="W579" s="361" t="s">
        <v>89</v>
      </c>
      <c r="X579" s="361" t="s">
        <v>89</v>
      </c>
      <c r="Y579" s="361"/>
      <c r="Z579" s="361"/>
      <c r="AA579" s="361"/>
      <c r="AB579" s="361"/>
      <c r="AC579" s="361"/>
    </row>
    <row r="580" spans="1:29" s="362" customFormat="1" ht="45" x14ac:dyDescent="0.25">
      <c r="A580" s="360">
        <v>566</v>
      </c>
      <c r="B580" s="360" t="s">
        <v>1463</v>
      </c>
      <c r="C580" s="360">
        <v>1330645</v>
      </c>
      <c r="D580" s="360" t="s">
        <v>669</v>
      </c>
      <c r="E580" s="375" t="s">
        <v>1270</v>
      </c>
      <c r="F580" s="360">
        <v>3725</v>
      </c>
      <c r="G580" s="360" t="s">
        <v>83</v>
      </c>
      <c r="H580" s="360" t="s">
        <v>1538</v>
      </c>
      <c r="I580" s="375"/>
      <c r="J580" s="360" t="s">
        <v>1271</v>
      </c>
      <c r="K580" s="360"/>
      <c r="L580" s="360"/>
      <c r="M580" s="360" t="s">
        <v>31</v>
      </c>
      <c r="N580" s="360" t="s">
        <v>92</v>
      </c>
      <c r="O580" s="360" t="s">
        <v>31</v>
      </c>
      <c r="P580" s="371">
        <v>5</v>
      </c>
      <c r="Q580" s="371">
        <v>5</v>
      </c>
      <c r="R580" s="371">
        <v>5</v>
      </c>
      <c r="S580" s="371">
        <v>5</v>
      </c>
      <c r="T580" s="371">
        <v>5</v>
      </c>
      <c r="U580" s="361" t="s">
        <v>88</v>
      </c>
      <c r="V580" s="361" t="s">
        <v>89</v>
      </c>
      <c r="W580" s="361" t="s">
        <v>89</v>
      </c>
      <c r="X580" s="361" t="s">
        <v>89</v>
      </c>
      <c r="Y580" s="361"/>
      <c r="Z580" s="361"/>
      <c r="AA580" s="361"/>
      <c r="AB580" s="361"/>
      <c r="AC580" s="361"/>
    </row>
    <row r="581" spans="1:29" s="362" customFormat="1" ht="45" x14ac:dyDescent="0.25">
      <c r="A581" s="360">
        <v>567</v>
      </c>
      <c r="B581" s="360" t="s">
        <v>678</v>
      </c>
      <c r="C581" s="360">
        <v>1165646</v>
      </c>
      <c r="D581" s="360" t="s">
        <v>669</v>
      </c>
      <c r="E581" s="375" t="s">
        <v>830</v>
      </c>
      <c r="F581" s="360">
        <v>10431121</v>
      </c>
      <c r="G581" s="360" t="s">
        <v>100</v>
      </c>
      <c r="H581" s="360" t="s">
        <v>1538</v>
      </c>
      <c r="I581" s="375"/>
      <c r="J581" s="360"/>
      <c r="K581" s="360"/>
      <c r="L581" s="360"/>
      <c r="M581" s="360" t="s">
        <v>31</v>
      </c>
      <c r="N581" s="360" t="s">
        <v>92</v>
      </c>
      <c r="O581" s="360" t="s">
        <v>31</v>
      </c>
      <c r="P581" s="371">
        <v>4</v>
      </c>
      <c r="Q581" s="371">
        <v>4</v>
      </c>
      <c r="R581" s="371">
        <v>4</v>
      </c>
      <c r="S581" s="371">
        <v>4</v>
      </c>
      <c r="T581" s="371">
        <v>4</v>
      </c>
      <c r="U581" s="361" t="s">
        <v>88</v>
      </c>
      <c r="V581" s="361" t="s">
        <v>89</v>
      </c>
      <c r="W581" s="361" t="s">
        <v>89</v>
      </c>
      <c r="X581" s="361" t="s">
        <v>89</v>
      </c>
      <c r="Y581" s="361"/>
      <c r="Z581" s="361"/>
      <c r="AA581" s="361"/>
      <c r="AB581" s="361"/>
      <c r="AC581" s="361"/>
    </row>
    <row r="582" spans="1:29" s="362" customFormat="1" ht="45" x14ac:dyDescent="0.25">
      <c r="A582" s="360">
        <v>568</v>
      </c>
      <c r="B582" s="360" t="s">
        <v>1463</v>
      </c>
      <c r="C582" s="360">
        <v>1330530</v>
      </c>
      <c r="D582" s="360" t="s">
        <v>669</v>
      </c>
      <c r="E582" s="375" t="s">
        <v>1274</v>
      </c>
      <c r="F582" s="360">
        <v>3733</v>
      </c>
      <c r="G582" s="360" t="s">
        <v>83</v>
      </c>
      <c r="H582" s="360" t="s">
        <v>1538</v>
      </c>
      <c r="I582" s="375"/>
      <c r="J582" s="360"/>
      <c r="K582" s="360"/>
      <c r="L582" s="360"/>
      <c r="M582" s="360" t="s">
        <v>31</v>
      </c>
      <c r="N582" s="360" t="s">
        <v>92</v>
      </c>
      <c r="O582" s="360" t="s">
        <v>31</v>
      </c>
      <c r="P582" s="371">
        <v>5</v>
      </c>
      <c r="Q582" s="371">
        <v>5</v>
      </c>
      <c r="R582" s="371">
        <v>5</v>
      </c>
      <c r="S582" s="371">
        <v>5</v>
      </c>
      <c r="T582" s="371">
        <v>5</v>
      </c>
      <c r="U582" s="361" t="s">
        <v>88</v>
      </c>
      <c r="V582" s="361" t="s">
        <v>89</v>
      </c>
      <c r="W582" s="361" t="s">
        <v>89</v>
      </c>
      <c r="X582" s="361" t="s">
        <v>89</v>
      </c>
      <c r="Y582" s="361"/>
      <c r="Z582" s="361"/>
      <c r="AA582" s="361"/>
      <c r="AB582" s="361"/>
      <c r="AC582" s="361"/>
    </row>
    <row r="583" spans="1:29" s="362" customFormat="1" ht="45" x14ac:dyDescent="0.25">
      <c r="A583" s="360">
        <v>569</v>
      </c>
      <c r="B583" s="360" t="s">
        <v>1463</v>
      </c>
      <c r="C583" s="360">
        <v>1330524</v>
      </c>
      <c r="D583" s="360" t="s">
        <v>669</v>
      </c>
      <c r="E583" s="375" t="s">
        <v>1183</v>
      </c>
      <c r="F583" s="360">
        <v>3729</v>
      </c>
      <c r="G583" s="360" t="s">
        <v>83</v>
      </c>
      <c r="H583" s="360" t="s">
        <v>1538</v>
      </c>
      <c r="I583" s="375"/>
      <c r="J583" s="360" t="s">
        <v>1184</v>
      </c>
      <c r="K583" s="360"/>
      <c r="L583" s="360"/>
      <c r="M583" s="360" t="s">
        <v>31</v>
      </c>
      <c r="N583" s="360" t="s">
        <v>92</v>
      </c>
      <c r="O583" s="360" t="s">
        <v>31</v>
      </c>
      <c r="P583" s="371">
        <v>5</v>
      </c>
      <c r="Q583" s="371">
        <v>5</v>
      </c>
      <c r="R583" s="371">
        <v>5</v>
      </c>
      <c r="S583" s="371">
        <v>5</v>
      </c>
      <c r="T583" s="371">
        <v>5</v>
      </c>
      <c r="U583" s="361" t="s">
        <v>88</v>
      </c>
      <c r="V583" s="361" t="s">
        <v>89</v>
      </c>
      <c r="W583" s="361" t="s">
        <v>89</v>
      </c>
      <c r="X583" s="361" t="s">
        <v>89</v>
      </c>
      <c r="Y583" s="361"/>
      <c r="Z583" s="361"/>
      <c r="AA583" s="361"/>
      <c r="AB583" s="361"/>
      <c r="AC583" s="361"/>
    </row>
    <row r="584" spans="1:29" s="362" customFormat="1" ht="45" x14ac:dyDescent="0.25">
      <c r="A584" s="360">
        <v>570</v>
      </c>
      <c r="B584" s="360" t="s">
        <v>1463</v>
      </c>
      <c r="C584" s="360">
        <v>1330898</v>
      </c>
      <c r="D584" s="360" t="s">
        <v>669</v>
      </c>
      <c r="E584" s="375" t="s">
        <v>1208</v>
      </c>
      <c r="F584" s="360">
        <v>10334165</v>
      </c>
      <c r="G584" s="360" t="s">
        <v>100</v>
      </c>
      <c r="H584" s="360" t="s">
        <v>1538</v>
      </c>
      <c r="I584" s="375"/>
      <c r="J584" s="360"/>
      <c r="K584" s="360"/>
      <c r="L584" s="360"/>
      <c r="M584" s="360" t="s">
        <v>31</v>
      </c>
      <c r="N584" s="360" t="s">
        <v>92</v>
      </c>
      <c r="O584" s="360" t="s">
        <v>31</v>
      </c>
      <c r="P584" s="371">
        <v>5</v>
      </c>
      <c r="Q584" s="371">
        <v>5</v>
      </c>
      <c r="R584" s="371">
        <v>5</v>
      </c>
      <c r="S584" s="371">
        <v>5</v>
      </c>
      <c r="T584" s="371">
        <v>5</v>
      </c>
      <c r="U584" s="361" t="s">
        <v>88</v>
      </c>
      <c r="V584" s="361" t="s">
        <v>89</v>
      </c>
      <c r="W584" s="361" t="s">
        <v>89</v>
      </c>
      <c r="X584" s="361" t="s">
        <v>89</v>
      </c>
      <c r="Y584" s="361"/>
      <c r="Z584" s="361"/>
      <c r="AA584" s="361"/>
      <c r="AB584" s="361"/>
      <c r="AC584" s="361"/>
    </row>
    <row r="585" spans="1:29" s="362" customFormat="1" ht="45" x14ac:dyDescent="0.25">
      <c r="A585" s="360">
        <v>571</v>
      </c>
      <c r="B585" s="360" t="s">
        <v>1463</v>
      </c>
      <c r="C585" s="360">
        <v>1330801</v>
      </c>
      <c r="D585" s="360" t="s">
        <v>669</v>
      </c>
      <c r="E585" s="375" t="s">
        <v>1333</v>
      </c>
      <c r="F585" s="360">
        <v>10212445</v>
      </c>
      <c r="G585" s="360" t="s">
        <v>100</v>
      </c>
      <c r="H585" s="360" t="s">
        <v>1538</v>
      </c>
      <c r="I585" s="375"/>
      <c r="J585" s="360"/>
      <c r="K585" s="360"/>
      <c r="L585" s="360"/>
      <c r="M585" s="360" t="s">
        <v>31</v>
      </c>
      <c r="N585" s="360" t="s">
        <v>92</v>
      </c>
      <c r="O585" s="360" t="s">
        <v>31</v>
      </c>
      <c r="P585" s="371">
        <v>5</v>
      </c>
      <c r="Q585" s="371">
        <v>5</v>
      </c>
      <c r="R585" s="371">
        <v>5</v>
      </c>
      <c r="S585" s="371">
        <v>5</v>
      </c>
      <c r="T585" s="371">
        <v>5</v>
      </c>
      <c r="U585" s="361" t="s">
        <v>88</v>
      </c>
      <c r="V585" s="361" t="s">
        <v>89</v>
      </c>
      <c r="W585" s="361" t="s">
        <v>89</v>
      </c>
      <c r="X585" s="361" t="s">
        <v>89</v>
      </c>
      <c r="Y585" s="361"/>
      <c r="Z585" s="361"/>
      <c r="AA585" s="361"/>
      <c r="AB585" s="361"/>
      <c r="AC585" s="361"/>
    </row>
    <row r="586" spans="1:29" s="362" customFormat="1" ht="45" x14ac:dyDescent="0.25">
      <c r="A586" s="360">
        <v>572</v>
      </c>
      <c r="B586" s="360" t="s">
        <v>1463</v>
      </c>
      <c r="C586" s="360">
        <v>1330908</v>
      </c>
      <c r="D586" s="360" t="s">
        <v>669</v>
      </c>
      <c r="E586" s="375" t="s">
        <v>1153</v>
      </c>
      <c r="F586" s="360">
        <v>3711</v>
      </c>
      <c r="G586" s="360" t="s">
        <v>83</v>
      </c>
      <c r="H586" s="360" t="s">
        <v>1538</v>
      </c>
      <c r="I586" s="375"/>
      <c r="J586" s="360"/>
      <c r="K586" s="360"/>
      <c r="L586" s="360"/>
      <c r="M586" s="360" t="s">
        <v>31</v>
      </c>
      <c r="N586" s="360" t="s">
        <v>92</v>
      </c>
      <c r="O586" s="360" t="s">
        <v>31</v>
      </c>
      <c r="P586" s="371">
        <v>5</v>
      </c>
      <c r="Q586" s="371">
        <v>5</v>
      </c>
      <c r="R586" s="371">
        <v>5</v>
      </c>
      <c r="S586" s="371">
        <v>5</v>
      </c>
      <c r="T586" s="371">
        <v>5</v>
      </c>
      <c r="U586" s="361" t="s">
        <v>88</v>
      </c>
      <c r="V586" s="361" t="s">
        <v>89</v>
      </c>
      <c r="W586" s="361" t="s">
        <v>89</v>
      </c>
      <c r="X586" s="361" t="s">
        <v>89</v>
      </c>
      <c r="Y586" s="361"/>
      <c r="Z586" s="361"/>
      <c r="AA586" s="361"/>
      <c r="AB586" s="361"/>
      <c r="AC586" s="361"/>
    </row>
    <row r="587" spans="1:29" s="362" customFormat="1" ht="45" x14ac:dyDescent="0.25">
      <c r="A587" s="360">
        <v>573</v>
      </c>
      <c r="B587" s="360" t="s">
        <v>787</v>
      </c>
      <c r="C587" s="360">
        <v>1165055</v>
      </c>
      <c r="D587" s="360" t="s">
        <v>669</v>
      </c>
      <c r="E587" s="375" t="s">
        <v>695</v>
      </c>
      <c r="F587" s="360">
        <v>1473</v>
      </c>
      <c r="G587" s="360" t="s">
        <v>83</v>
      </c>
      <c r="H587" s="360" t="s">
        <v>1538</v>
      </c>
      <c r="I587" s="375" t="s">
        <v>250</v>
      </c>
      <c r="J587" s="360" t="s">
        <v>696</v>
      </c>
      <c r="K587" s="360"/>
      <c r="L587" s="360" t="s">
        <v>697</v>
      </c>
      <c r="M587" s="360" t="s">
        <v>33</v>
      </c>
      <c r="N587" s="360" t="s">
        <v>92</v>
      </c>
      <c r="O587" s="360" t="s">
        <v>33</v>
      </c>
      <c r="P587" s="371">
        <v>4</v>
      </c>
      <c r="Q587" s="371">
        <v>4</v>
      </c>
      <c r="R587" s="371">
        <v>4</v>
      </c>
      <c r="S587" s="371">
        <v>4</v>
      </c>
      <c r="T587" s="371">
        <v>4</v>
      </c>
      <c r="U587" s="361" t="s">
        <v>88</v>
      </c>
      <c r="V587" s="361" t="s">
        <v>89</v>
      </c>
      <c r="W587" s="361" t="s">
        <v>89</v>
      </c>
      <c r="X587" s="361" t="s">
        <v>89</v>
      </c>
      <c r="Y587" s="361"/>
      <c r="Z587" s="361"/>
      <c r="AA587" s="361"/>
      <c r="AB587" s="361"/>
      <c r="AC587" s="361"/>
    </row>
    <row r="588" spans="1:29" s="362" customFormat="1" ht="45" x14ac:dyDescent="0.25">
      <c r="A588" s="360">
        <v>574</v>
      </c>
      <c r="B588" s="360" t="s">
        <v>787</v>
      </c>
      <c r="C588" s="360">
        <v>1164922</v>
      </c>
      <c r="D588" s="360" t="s">
        <v>669</v>
      </c>
      <c r="E588" s="375" t="s">
        <v>855</v>
      </c>
      <c r="F588" s="360">
        <v>3678</v>
      </c>
      <c r="G588" s="360" t="s">
        <v>83</v>
      </c>
      <c r="H588" s="360" t="s">
        <v>1380</v>
      </c>
      <c r="I588" s="375"/>
      <c r="J588" s="360"/>
      <c r="K588" s="360"/>
      <c r="L588" s="360"/>
      <c r="M588" s="360" t="s">
        <v>31</v>
      </c>
      <c r="N588" s="360" t="s">
        <v>92</v>
      </c>
      <c r="O588" s="360" t="s">
        <v>31</v>
      </c>
      <c r="P588" s="371">
        <v>5</v>
      </c>
      <c r="Q588" s="371">
        <v>5</v>
      </c>
      <c r="R588" s="371">
        <v>5</v>
      </c>
      <c r="S588" s="371">
        <v>5</v>
      </c>
      <c r="T588" s="371">
        <v>5</v>
      </c>
      <c r="U588" s="361" t="s">
        <v>88</v>
      </c>
      <c r="V588" s="361" t="s">
        <v>89</v>
      </c>
      <c r="W588" s="361" t="s">
        <v>89</v>
      </c>
      <c r="X588" s="361" t="s">
        <v>89</v>
      </c>
      <c r="Y588" s="361"/>
      <c r="Z588" s="361"/>
      <c r="AA588" s="361"/>
      <c r="AB588" s="361"/>
      <c r="AC588" s="361"/>
    </row>
    <row r="589" spans="1:29" s="362" customFormat="1" ht="45" x14ac:dyDescent="0.25">
      <c r="A589" s="360">
        <v>575</v>
      </c>
      <c r="B589" s="360" t="s">
        <v>787</v>
      </c>
      <c r="C589" s="360">
        <v>1164927</v>
      </c>
      <c r="D589" s="360" t="s">
        <v>669</v>
      </c>
      <c r="E589" s="375" t="s">
        <v>854</v>
      </c>
      <c r="F589" s="360">
        <v>10430365</v>
      </c>
      <c r="G589" s="360" t="s">
        <v>100</v>
      </c>
      <c r="H589" s="360" t="s">
        <v>1380</v>
      </c>
      <c r="I589" s="375"/>
      <c r="J589" s="360"/>
      <c r="K589" s="360"/>
      <c r="L589" s="360"/>
      <c r="M589" s="360" t="s">
        <v>31</v>
      </c>
      <c r="N589" s="360" t="s">
        <v>92</v>
      </c>
      <c r="O589" s="360" t="s">
        <v>31</v>
      </c>
      <c r="P589" s="371">
        <v>5</v>
      </c>
      <c r="Q589" s="371">
        <v>5</v>
      </c>
      <c r="R589" s="371">
        <v>5</v>
      </c>
      <c r="S589" s="371">
        <v>5</v>
      </c>
      <c r="T589" s="371">
        <v>5</v>
      </c>
      <c r="U589" s="361" t="s">
        <v>88</v>
      </c>
      <c r="V589" s="361" t="s">
        <v>88</v>
      </c>
      <c r="W589" s="361" t="s">
        <v>88</v>
      </c>
      <c r="X589" s="361" t="s">
        <v>89</v>
      </c>
      <c r="Y589" s="361"/>
      <c r="Z589" s="361"/>
      <c r="AA589" s="361"/>
      <c r="AB589" s="361"/>
      <c r="AC589" s="361"/>
    </row>
    <row r="590" spans="1:29" s="362" customFormat="1" ht="30" x14ac:dyDescent="0.25">
      <c r="A590" s="360">
        <v>576</v>
      </c>
      <c r="B590" s="360" t="s">
        <v>787</v>
      </c>
      <c r="C590" s="360">
        <v>1164981</v>
      </c>
      <c r="D590" s="360" t="s">
        <v>669</v>
      </c>
      <c r="E590" s="375" t="s">
        <v>853</v>
      </c>
      <c r="F590" s="360">
        <v>3334</v>
      </c>
      <c r="G590" s="360" t="s">
        <v>83</v>
      </c>
      <c r="H590" s="360" t="s">
        <v>1538</v>
      </c>
      <c r="I590" s="375"/>
      <c r="J590" s="360"/>
      <c r="K590" s="360"/>
      <c r="L590" s="360" t="s">
        <v>1832</v>
      </c>
      <c r="M590" s="360" t="s">
        <v>33</v>
      </c>
      <c r="N590" s="360" t="s">
        <v>92</v>
      </c>
      <c r="O590" s="360" t="s">
        <v>33</v>
      </c>
      <c r="P590" s="371">
        <v>4</v>
      </c>
      <c r="Q590" s="371">
        <v>4</v>
      </c>
      <c r="R590" s="371">
        <v>4</v>
      </c>
      <c r="S590" s="371">
        <v>4</v>
      </c>
      <c r="T590" s="371">
        <v>4</v>
      </c>
      <c r="U590" s="361" t="s">
        <v>88</v>
      </c>
      <c r="V590" s="361" t="s">
        <v>89</v>
      </c>
      <c r="W590" s="361" t="s">
        <v>89</v>
      </c>
      <c r="X590" s="361" t="s">
        <v>89</v>
      </c>
      <c r="Y590" s="361"/>
      <c r="Z590" s="361"/>
      <c r="AA590" s="361"/>
      <c r="AB590" s="361"/>
      <c r="AC590" s="361"/>
    </row>
    <row r="591" spans="1:29" s="362" customFormat="1" ht="30" x14ac:dyDescent="0.25">
      <c r="A591" s="360">
        <v>577</v>
      </c>
      <c r="B591" s="360" t="s">
        <v>787</v>
      </c>
      <c r="C591" s="360">
        <v>1165041</v>
      </c>
      <c r="D591" s="360" t="s">
        <v>669</v>
      </c>
      <c r="E591" s="375" t="s">
        <v>849</v>
      </c>
      <c r="F591" s="360">
        <v>3325</v>
      </c>
      <c r="G591" s="360" t="s">
        <v>83</v>
      </c>
      <c r="H591" s="360" t="s">
        <v>1538</v>
      </c>
      <c r="I591" s="375" t="s">
        <v>850</v>
      </c>
      <c r="J591" s="360" t="s">
        <v>851</v>
      </c>
      <c r="K591" s="360"/>
      <c r="L591" s="360" t="s">
        <v>852</v>
      </c>
      <c r="M591" s="360" t="s">
        <v>34</v>
      </c>
      <c r="N591" s="360" t="s">
        <v>92</v>
      </c>
      <c r="O591" s="360" t="s">
        <v>34</v>
      </c>
      <c r="P591" s="371">
        <v>4</v>
      </c>
      <c r="Q591" s="371">
        <v>4</v>
      </c>
      <c r="R591" s="371">
        <v>4</v>
      </c>
      <c r="S591" s="371">
        <v>4</v>
      </c>
      <c r="T591" s="371">
        <v>4</v>
      </c>
      <c r="U591" s="361" t="s">
        <v>88</v>
      </c>
      <c r="V591" s="361" t="s">
        <v>89</v>
      </c>
      <c r="W591" s="361" t="s">
        <v>89</v>
      </c>
      <c r="X591" s="361" t="s">
        <v>89</v>
      </c>
      <c r="Y591" s="361"/>
      <c r="Z591" s="361"/>
      <c r="AA591" s="361"/>
      <c r="AB591" s="361"/>
      <c r="AC591" s="361"/>
    </row>
    <row r="592" spans="1:29" s="362" customFormat="1" ht="30" x14ac:dyDescent="0.25">
      <c r="A592" s="360">
        <v>578</v>
      </c>
      <c r="B592" s="360" t="s">
        <v>787</v>
      </c>
      <c r="C592" s="360">
        <v>1165057</v>
      </c>
      <c r="D592" s="360" t="s">
        <v>669</v>
      </c>
      <c r="E592" s="375" t="s">
        <v>847</v>
      </c>
      <c r="F592" s="360">
        <v>189</v>
      </c>
      <c r="G592" s="360" t="s">
        <v>83</v>
      </c>
      <c r="H592" s="360" t="s">
        <v>1538</v>
      </c>
      <c r="I592" s="375"/>
      <c r="J592" s="360"/>
      <c r="K592" s="360"/>
      <c r="L592" s="360" t="s">
        <v>848</v>
      </c>
      <c r="M592" s="360" t="s">
        <v>33</v>
      </c>
      <c r="N592" s="360" t="s">
        <v>92</v>
      </c>
      <c r="O592" s="360" t="s">
        <v>33</v>
      </c>
      <c r="P592" s="371">
        <v>4</v>
      </c>
      <c r="Q592" s="371">
        <v>4</v>
      </c>
      <c r="R592" s="371">
        <v>4</v>
      </c>
      <c r="S592" s="371">
        <v>4</v>
      </c>
      <c r="T592" s="371">
        <v>4</v>
      </c>
      <c r="U592" s="361" t="s">
        <v>88</v>
      </c>
      <c r="V592" s="361" t="s">
        <v>89</v>
      </c>
      <c r="W592" s="361" t="s">
        <v>89</v>
      </c>
      <c r="X592" s="361" t="s">
        <v>89</v>
      </c>
      <c r="Y592" s="361"/>
      <c r="Z592" s="361"/>
      <c r="AA592" s="361"/>
      <c r="AB592" s="361"/>
      <c r="AC592" s="361"/>
    </row>
    <row r="593" spans="1:29" s="362" customFormat="1" ht="30" x14ac:dyDescent="0.25">
      <c r="A593" s="360">
        <v>579</v>
      </c>
      <c r="B593" s="360" t="s">
        <v>787</v>
      </c>
      <c r="C593" s="360">
        <v>1165059</v>
      </c>
      <c r="D593" s="360" t="s">
        <v>669</v>
      </c>
      <c r="E593" s="375" t="s">
        <v>845</v>
      </c>
      <c r="F593" s="360">
        <v>2111</v>
      </c>
      <c r="G593" s="360" t="s">
        <v>83</v>
      </c>
      <c r="H593" s="360" t="s">
        <v>1538</v>
      </c>
      <c r="I593" s="375"/>
      <c r="J593" s="360" t="s">
        <v>846</v>
      </c>
      <c r="K593" s="360"/>
      <c r="L593" s="360"/>
      <c r="M593" s="360" t="s">
        <v>34</v>
      </c>
      <c r="N593" s="360" t="s">
        <v>92</v>
      </c>
      <c r="O593" s="360" t="s">
        <v>34</v>
      </c>
      <c r="P593" s="371">
        <v>4</v>
      </c>
      <c r="Q593" s="371">
        <v>5</v>
      </c>
      <c r="R593" s="371">
        <v>5</v>
      </c>
      <c r="S593" s="371">
        <v>5</v>
      </c>
      <c r="T593" s="371">
        <v>4</v>
      </c>
      <c r="U593" s="361" t="s">
        <v>88</v>
      </c>
      <c r="V593" s="361" t="s">
        <v>89</v>
      </c>
      <c r="W593" s="361" t="s">
        <v>89</v>
      </c>
      <c r="X593" s="361" t="s">
        <v>89</v>
      </c>
      <c r="Y593" s="361"/>
      <c r="Z593" s="361"/>
      <c r="AA593" s="361"/>
      <c r="AB593" s="361"/>
      <c r="AC593" s="361"/>
    </row>
    <row r="594" spans="1:29" s="362" customFormat="1" ht="45" x14ac:dyDescent="0.25">
      <c r="A594" s="360">
        <v>580</v>
      </c>
      <c r="B594" s="360" t="s">
        <v>787</v>
      </c>
      <c r="C594" s="360">
        <v>1165083</v>
      </c>
      <c r="D594" s="360" t="s">
        <v>669</v>
      </c>
      <c r="E594" s="375" t="s">
        <v>844</v>
      </c>
      <c r="F594" s="360">
        <v>10223604</v>
      </c>
      <c r="G594" s="360" t="s">
        <v>100</v>
      </c>
      <c r="H594" s="360" t="s">
        <v>1538</v>
      </c>
      <c r="I594" s="375"/>
      <c r="J594" s="360"/>
      <c r="K594" s="360"/>
      <c r="L594" s="360"/>
      <c r="M594" s="360" t="s">
        <v>31</v>
      </c>
      <c r="N594" s="360" t="s">
        <v>92</v>
      </c>
      <c r="O594" s="360" t="s">
        <v>31</v>
      </c>
      <c r="P594" s="371">
        <v>4</v>
      </c>
      <c r="Q594" s="371">
        <v>4</v>
      </c>
      <c r="R594" s="371">
        <v>4</v>
      </c>
      <c r="S594" s="371">
        <v>4</v>
      </c>
      <c r="T594" s="371">
        <v>4</v>
      </c>
      <c r="U594" s="361" t="s">
        <v>88</v>
      </c>
      <c r="V594" s="361" t="s">
        <v>89</v>
      </c>
      <c r="W594" s="361" t="s">
        <v>89</v>
      </c>
      <c r="X594" s="361" t="s">
        <v>89</v>
      </c>
      <c r="Y594" s="361"/>
      <c r="Z594" s="361"/>
      <c r="AA594" s="361"/>
      <c r="AB594" s="361"/>
      <c r="AC594" s="361"/>
    </row>
    <row r="595" spans="1:29" s="362" customFormat="1" ht="45" x14ac:dyDescent="0.25">
      <c r="A595" s="360">
        <v>581</v>
      </c>
      <c r="B595" s="360" t="s">
        <v>787</v>
      </c>
      <c r="C595" s="360">
        <v>1165118</v>
      </c>
      <c r="D595" s="360" t="s">
        <v>669</v>
      </c>
      <c r="E595" s="375" t="s">
        <v>773</v>
      </c>
      <c r="F595" s="360">
        <v>3009</v>
      </c>
      <c r="G595" s="360" t="s">
        <v>83</v>
      </c>
      <c r="H595" s="360" t="s">
        <v>1538</v>
      </c>
      <c r="I595" s="375"/>
      <c r="J595" s="360" t="s">
        <v>1833</v>
      </c>
      <c r="K595" s="360"/>
      <c r="L595" s="360" t="s">
        <v>1834</v>
      </c>
      <c r="M595" s="360" t="s">
        <v>31</v>
      </c>
      <c r="N595" s="360" t="s">
        <v>92</v>
      </c>
      <c r="O595" s="360" t="s">
        <v>31</v>
      </c>
      <c r="P595" s="371">
        <v>4</v>
      </c>
      <c r="Q595" s="371">
        <v>4</v>
      </c>
      <c r="R595" s="371">
        <v>4</v>
      </c>
      <c r="S595" s="371">
        <v>4</v>
      </c>
      <c r="T595" s="371">
        <v>4</v>
      </c>
      <c r="U595" s="361" t="s">
        <v>88</v>
      </c>
      <c r="V595" s="361" t="s">
        <v>89</v>
      </c>
      <c r="W595" s="361" t="s">
        <v>89</v>
      </c>
      <c r="X595" s="361" t="s">
        <v>89</v>
      </c>
      <c r="Y595" s="361"/>
      <c r="Z595" s="361"/>
      <c r="AA595" s="361"/>
      <c r="AB595" s="361"/>
      <c r="AC595" s="361"/>
    </row>
    <row r="596" spans="1:29" s="362" customFormat="1" ht="30" x14ac:dyDescent="0.25">
      <c r="A596" s="360">
        <v>582</v>
      </c>
      <c r="B596" s="360" t="s">
        <v>787</v>
      </c>
      <c r="C596" s="360">
        <v>1165120</v>
      </c>
      <c r="D596" s="360" t="s">
        <v>669</v>
      </c>
      <c r="E596" s="375" t="s">
        <v>840</v>
      </c>
      <c r="F596" s="360">
        <v>708</v>
      </c>
      <c r="G596" s="360" t="s">
        <v>83</v>
      </c>
      <c r="H596" s="360" t="s">
        <v>1538</v>
      </c>
      <c r="I596" s="375" t="s">
        <v>841</v>
      </c>
      <c r="J596" s="360" t="s">
        <v>842</v>
      </c>
      <c r="K596" s="360"/>
      <c r="L596" s="360" t="s">
        <v>843</v>
      </c>
      <c r="M596" s="360" t="s">
        <v>34</v>
      </c>
      <c r="N596" s="360" t="s">
        <v>92</v>
      </c>
      <c r="O596" s="360" t="s">
        <v>34</v>
      </c>
      <c r="P596" s="371">
        <v>4</v>
      </c>
      <c r="Q596" s="371">
        <v>4</v>
      </c>
      <c r="R596" s="371">
        <v>4</v>
      </c>
      <c r="S596" s="371">
        <v>4</v>
      </c>
      <c r="T596" s="371">
        <v>4</v>
      </c>
      <c r="U596" s="361" t="s">
        <v>88</v>
      </c>
      <c r="V596" s="361" t="s">
        <v>89</v>
      </c>
      <c r="W596" s="361" t="s">
        <v>89</v>
      </c>
      <c r="X596" s="361" t="s">
        <v>89</v>
      </c>
      <c r="Y596" s="361"/>
      <c r="Z596" s="361"/>
      <c r="AA596" s="361"/>
      <c r="AB596" s="361"/>
      <c r="AC596" s="361"/>
    </row>
    <row r="597" spans="1:29" s="362" customFormat="1" ht="45" x14ac:dyDescent="0.25">
      <c r="A597" s="360">
        <v>583</v>
      </c>
      <c r="B597" s="360" t="s">
        <v>787</v>
      </c>
      <c r="C597" s="360">
        <v>1164925</v>
      </c>
      <c r="D597" s="360" t="s">
        <v>669</v>
      </c>
      <c r="E597" s="375" t="s">
        <v>839</v>
      </c>
      <c r="F597" s="360">
        <v>10433885</v>
      </c>
      <c r="G597" s="360" t="s">
        <v>100</v>
      </c>
      <c r="H597" s="360" t="s">
        <v>1380</v>
      </c>
      <c r="I597" s="375"/>
      <c r="J597" s="360"/>
      <c r="K597" s="360"/>
      <c r="L597" s="360"/>
      <c r="M597" s="360" t="s">
        <v>31</v>
      </c>
      <c r="N597" s="360" t="s">
        <v>92</v>
      </c>
      <c r="O597" s="360" t="s">
        <v>31</v>
      </c>
      <c r="P597" s="371">
        <v>5</v>
      </c>
      <c r="Q597" s="371">
        <v>5</v>
      </c>
      <c r="R597" s="371">
        <v>5</v>
      </c>
      <c r="S597" s="371">
        <v>5</v>
      </c>
      <c r="T597" s="371">
        <v>5</v>
      </c>
      <c r="U597" s="361" t="s">
        <v>88</v>
      </c>
      <c r="V597" s="361" t="s">
        <v>89</v>
      </c>
      <c r="W597" s="361" t="s">
        <v>89</v>
      </c>
      <c r="X597" s="361" t="s">
        <v>89</v>
      </c>
      <c r="Y597" s="361"/>
      <c r="Z597" s="361"/>
      <c r="AA597" s="361"/>
      <c r="AB597" s="361"/>
      <c r="AC597" s="361"/>
    </row>
    <row r="598" spans="1:29" s="362" customFormat="1" ht="31.5" x14ac:dyDescent="0.25">
      <c r="A598" s="360">
        <v>584</v>
      </c>
      <c r="B598" s="360" t="s">
        <v>787</v>
      </c>
      <c r="C598" s="360">
        <v>1164928</v>
      </c>
      <c r="D598" s="360" t="s">
        <v>669</v>
      </c>
      <c r="E598" s="375" t="s">
        <v>837</v>
      </c>
      <c r="F598" s="360">
        <v>10212106</v>
      </c>
      <c r="G598" s="360" t="s">
        <v>100</v>
      </c>
      <c r="H598" s="360" t="s">
        <v>1380</v>
      </c>
      <c r="I598" s="375"/>
      <c r="J598" s="360"/>
      <c r="K598" s="360"/>
      <c r="L598" s="360"/>
      <c r="M598" s="360" t="s">
        <v>32</v>
      </c>
      <c r="N598" s="360" t="s">
        <v>92</v>
      </c>
      <c r="O598" s="360" t="s">
        <v>32</v>
      </c>
      <c r="P598" s="371">
        <v>4</v>
      </c>
      <c r="Q598" s="371">
        <v>4</v>
      </c>
      <c r="R598" s="371">
        <v>4</v>
      </c>
      <c r="S598" s="371">
        <v>5</v>
      </c>
      <c r="T598" s="371">
        <v>5</v>
      </c>
      <c r="U598" s="361" t="s">
        <v>88</v>
      </c>
      <c r="V598" s="361" t="s">
        <v>88</v>
      </c>
      <c r="W598" s="361" t="s">
        <v>89</v>
      </c>
      <c r="X598" s="361" t="s">
        <v>89</v>
      </c>
      <c r="Y598" s="361" t="s">
        <v>838</v>
      </c>
      <c r="Z598" s="361"/>
      <c r="AA598" s="361"/>
      <c r="AB598" s="361"/>
      <c r="AC598" s="361"/>
    </row>
    <row r="599" spans="1:29" s="362" customFormat="1" ht="30" x14ac:dyDescent="0.25">
      <c r="A599" s="360">
        <v>585</v>
      </c>
      <c r="B599" s="360" t="s">
        <v>787</v>
      </c>
      <c r="C599" s="360">
        <v>1164949</v>
      </c>
      <c r="D599" s="360" t="s">
        <v>669</v>
      </c>
      <c r="E599" s="375" t="s">
        <v>835</v>
      </c>
      <c r="F599" s="360">
        <v>3332</v>
      </c>
      <c r="G599" s="360" t="s">
        <v>83</v>
      </c>
      <c r="H599" s="360" t="s">
        <v>1538</v>
      </c>
      <c r="I599" s="375"/>
      <c r="J599" s="360"/>
      <c r="K599" s="360"/>
      <c r="L599" s="360" t="s">
        <v>836</v>
      </c>
      <c r="M599" s="360" t="s">
        <v>33</v>
      </c>
      <c r="N599" s="360" t="s">
        <v>92</v>
      </c>
      <c r="O599" s="360" t="s">
        <v>33</v>
      </c>
      <c r="P599" s="371">
        <v>4</v>
      </c>
      <c r="Q599" s="371">
        <v>4</v>
      </c>
      <c r="R599" s="371">
        <v>4</v>
      </c>
      <c r="S599" s="371">
        <v>4</v>
      </c>
      <c r="T599" s="371">
        <v>4</v>
      </c>
      <c r="U599" s="361" t="s">
        <v>88</v>
      </c>
      <c r="V599" s="361" t="s">
        <v>89</v>
      </c>
      <c r="W599" s="361" t="s">
        <v>89</v>
      </c>
      <c r="X599" s="361" t="s">
        <v>89</v>
      </c>
      <c r="Y599" s="361"/>
      <c r="Z599" s="361"/>
      <c r="AA599" s="361"/>
      <c r="AB599" s="361"/>
      <c r="AC599" s="361"/>
    </row>
    <row r="600" spans="1:29" s="362" customFormat="1" ht="45" x14ac:dyDescent="0.25">
      <c r="A600" s="360">
        <v>586</v>
      </c>
      <c r="B600" s="360" t="s">
        <v>787</v>
      </c>
      <c r="C600" s="360">
        <v>1164955</v>
      </c>
      <c r="D600" s="360" t="s">
        <v>669</v>
      </c>
      <c r="E600" s="375" t="s">
        <v>834</v>
      </c>
      <c r="F600" s="360">
        <v>3327</v>
      </c>
      <c r="G600" s="360" t="s">
        <v>83</v>
      </c>
      <c r="H600" s="360" t="s">
        <v>1538</v>
      </c>
      <c r="I600" s="375"/>
      <c r="J600" s="360"/>
      <c r="K600" s="360"/>
      <c r="L600" s="360" t="s">
        <v>1835</v>
      </c>
      <c r="M600" s="360" t="s">
        <v>31</v>
      </c>
      <c r="N600" s="360" t="s">
        <v>92</v>
      </c>
      <c r="O600" s="360" t="s">
        <v>31</v>
      </c>
      <c r="P600" s="371">
        <v>4</v>
      </c>
      <c r="Q600" s="371">
        <v>4</v>
      </c>
      <c r="R600" s="371">
        <v>4</v>
      </c>
      <c r="S600" s="371">
        <v>4</v>
      </c>
      <c r="T600" s="371">
        <v>4</v>
      </c>
      <c r="U600" s="361" t="s">
        <v>88</v>
      </c>
      <c r="V600" s="361" t="s">
        <v>89</v>
      </c>
      <c r="W600" s="361" t="s">
        <v>89</v>
      </c>
      <c r="X600" s="361" t="s">
        <v>89</v>
      </c>
      <c r="Y600" s="361"/>
      <c r="Z600" s="361"/>
      <c r="AA600" s="361"/>
      <c r="AB600" s="361"/>
      <c r="AC600" s="361"/>
    </row>
    <row r="601" spans="1:29" s="362" customFormat="1" ht="30" x14ac:dyDescent="0.25">
      <c r="A601" s="360">
        <v>587</v>
      </c>
      <c r="B601" s="360" t="s">
        <v>787</v>
      </c>
      <c r="C601" s="360">
        <v>1164957</v>
      </c>
      <c r="D601" s="360" t="s">
        <v>669</v>
      </c>
      <c r="E601" s="375" t="s">
        <v>833</v>
      </c>
      <c r="F601" s="360">
        <v>3335</v>
      </c>
      <c r="G601" s="360" t="s">
        <v>83</v>
      </c>
      <c r="H601" s="360" t="s">
        <v>1538</v>
      </c>
      <c r="I601" s="375"/>
      <c r="J601" s="360"/>
      <c r="K601" s="360"/>
      <c r="L601" s="360" t="s">
        <v>1836</v>
      </c>
      <c r="M601" s="360" t="s">
        <v>33</v>
      </c>
      <c r="N601" s="360" t="s">
        <v>92</v>
      </c>
      <c r="O601" s="360" t="s">
        <v>33</v>
      </c>
      <c r="P601" s="371">
        <v>4</v>
      </c>
      <c r="Q601" s="371">
        <v>4</v>
      </c>
      <c r="R601" s="371">
        <v>4</v>
      </c>
      <c r="S601" s="371">
        <v>4</v>
      </c>
      <c r="T601" s="371">
        <v>4</v>
      </c>
      <c r="U601" s="361" t="s">
        <v>88</v>
      </c>
      <c r="V601" s="361" t="s">
        <v>89</v>
      </c>
      <c r="W601" s="361" t="s">
        <v>89</v>
      </c>
      <c r="X601" s="361" t="s">
        <v>89</v>
      </c>
      <c r="Y601" s="361"/>
      <c r="Z601" s="361"/>
      <c r="AA601" s="361"/>
      <c r="AB601" s="361"/>
      <c r="AC601" s="361"/>
    </row>
    <row r="602" spans="1:29" s="362" customFormat="1" ht="30" x14ac:dyDescent="0.25">
      <c r="A602" s="360">
        <v>588</v>
      </c>
      <c r="B602" s="360" t="s">
        <v>787</v>
      </c>
      <c r="C602" s="360">
        <v>1165033</v>
      </c>
      <c r="D602" s="360" t="s">
        <v>669</v>
      </c>
      <c r="E602" s="375" t="s">
        <v>856</v>
      </c>
      <c r="F602" s="360">
        <v>3328</v>
      </c>
      <c r="G602" s="360" t="s">
        <v>83</v>
      </c>
      <c r="H602" s="360" t="s">
        <v>1538</v>
      </c>
      <c r="I602" s="375"/>
      <c r="J602" s="360"/>
      <c r="K602" s="360"/>
      <c r="L602" s="360" t="s">
        <v>857</v>
      </c>
      <c r="M602" s="360" t="s">
        <v>33</v>
      </c>
      <c r="N602" s="360" t="s">
        <v>92</v>
      </c>
      <c r="O602" s="360" t="s">
        <v>33</v>
      </c>
      <c r="P602" s="371">
        <v>4</v>
      </c>
      <c r="Q602" s="371">
        <v>4</v>
      </c>
      <c r="R602" s="371">
        <v>4</v>
      </c>
      <c r="S602" s="371">
        <v>4</v>
      </c>
      <c r="T602" s="371">
        <v>4</v>
      </c>
      <c r="U602" s="361" t="s">
        <v>88</v>
      </c>
      <c r="V602" s="361" t="s">
        <v>89</v>
      </c>
      <c r="W602" s="361" t="s">
        <v>89</v>
      </c>
      <c r="X602" s="361" t="s">
        <v>89</v>
      </c>
      <c r="Y602" s="361"/>
      <c r="Z602" s="361"/>
      <c r="AA602" s="361"/>
      <c r="AB602" s="361"/>
      <c r="AC602" s="361"/>
    </row>
    <row r="603" spans="1:29" s="362" customFormat="1" ht="30" x14ac:dyDescent="0.25">
      <c r="A603" s="360">
        <v>589</v>
      </c>
      <c r="B603" s="360" t="s">
        <v>787</v>
      </c>
      <c r="C603" s="360">
        <v>1165091</v>
      </c>
      <c r="D603" s="360" t="s">
        <v>669</v>
      </c>
      <c r="E603" s="375" t="s">
        <v>859</v>
      </c>
      <c r="F603" s="360">
        <v>3294</v>
      </c>
      <c r="G603" s="360" t="s">
        <v>83</v>
      </c>
      <c r="H603" s="360" t="s">
        <v>1538</v>
      </c>
      <c r="I603" s="375"/>
      <c r="J603" s="360" t="s">
        <v>860</v>
      </c>
      <c r="K603" s="360"/>
      <c r="L603" s="360"/>
      <c r="M603" s="360" t="s">
        <v>34</v>
      </c>
      <c r="N603" s="360" t="s">
        <v>92</v>
      </c>
      <c r="O603" s="360" t="s">
        <v>34</v>
      </c>
      <c r="P603" s="371">
        <v>4</v>
      </c>
      <c r="Q603" s="371">
        <v>4</v>
      </c>
      <c r="R603" s="371">
        <v>4</v>
      </c>
      <c r="S603" s="371">
        <v>4</v>
      </c>
      <c r="T603" s="371">
        <v>4</v>
      </c>
      <c r="U603" s="361" t="s">
        <v>88</v>
      </c>
      <c r="V603" s="361" t="s">
        <v>89</v>
      </c>
      <c r="W603" s="361" t="s">
        <v>89</v>
      </c>
      <c r="X603" s="361" t="s">
        <v>89</v>
      </c>
      <c r="Y603" s="361"/>
      <c r="Z603" s="361"/>
      <c r="AA603" s="361"/>
      <c r="AB603" s="361"/>
      <c r="AC603" s="361"/>
    </row>
    <row r="604" spans="1:29" s="362" customFormat="1" ht="30" x14ac:dyDescent="0.25">
      <c r="A604" s="360">
        <v>590</v>
      </c>
      <c r="B604" s="360" t="s">
        <v>787</v>
      </c>
      <c r="C604" s="360">
        <v>1164951</v>
      </c>
      <c r="D604" s="360" t="s">
        <v>669</v>
      </c>
      <c r="E604" s="375" t="s">
        <v>861</v>
      </c>
      <c r="F604" s="360">
        <v>3330</v>
      </c>
      <c r="G604" s="360" t="s">
        <v>83</v>
      </c>
      <c r="H604" s="360" t="s">
        <v>1538</v>
      </c>
      <c r="I604" s="375"/>
      <c r="J604" s="360"/>
      <c r="K604" s="360"/>
      <c r="L604" s="360"/>
      <c r="M604" s="360" t="s">
        <v>33</v>
      </c>
      <c r="N604" s="360" t="s">
        <v>92</v>
      </c>
      <c r="O604" s="360" t="s">
        <v>33</v>
      </c>
      <c r="P604" s="371">
        <v>4</v>
      </c>
      <c r="Q604" s="371">
        <v>4</v>
      </c>
      <c r="R604" s="371">
        <v>4</v>
      </c>
      <c r="S604" s="371">
        <v>4</v>
      </c>
      <c r="T604" s="371">
        <v>4</v>
      </c>
      <c r="U604" s="361" t="s">
        <v>88</v>
      </c>
      <c r="V604" s="361" t="s">
        <v>89</v>
      </c>
      <c r="W604" s="361" t="s">
        <v>89</v>
      </c>
      <c r="X604" s="361" t="s">
        <v>89</v>
      </c>
      <c r="Y604" s="361"/>
      <c r="Z604" s="361"/>
      <c r="AA604" s="361"/>
      <c r="AB604" s="361"/>
      <c r="AC604" s="361"/>
    </row>
    <row r="605" spans="1:29" s="362" customFormat="1" ht="45" x14ac:dyDescent="0.25">
      <c r="A605" s="360">
        <v>591</v>
      </c>
      <c r="B605" s="360" t="s">
        <v>787</v>
      </c>
      <c r="C605" s="360">
        <v>1165116</v>
      </c>
      <c r="D605" s="360" t="s">
        <v>669</v>
      </c>
      <c r="E605" s="375" t="s">
        <v>873</v>
      </c>
      <c r="F605" s="360">
        <v>2917</v>
      </c>
      <c r="G605" s="360" t="s">
        <v>83</v>
      </c>
      <c r="H605" s="360" t="s">
        <v>1538</v>
      </c>
      <c r="I605" s="375" t="s">
        <v>874</v>
      </c>
      <c r="J605" s="360" t="s">
        <v>875</v>
      </c>
      <c r="K605" s="360"/>
      <c r="L605" s="360"/>
      <c r="M605" s="360" t="s">
        <v>31</v>
      </c>
      <c r="N605" s="360" t="s">
        <v>92</v>
      </c>
      <c r="O605" s="360" t="s">
        <v>31</v>
      </c>
      <c r="P605" s="371">
        <v>4</v>
      </c>
      <c r="Q605" s="371">
        <v>4</v>
      </c>
      <c r="R605" s="371">
        <v>4</v>
      </c>
      <c r="S605" s="371">
        <v>4</v>
      </c>
      <c r="T605" s="371">
        <v>4</v>
      </c>
      <c r="U605" s="361" t="s">
        <v>88</v>
      </c>
      <c r="V605" s="361" t="s">
        <v>89</v>
      </c>
      <c r="W605" s="361" t="s">
        <v>89</v>
      </c>
      <c r="X605" s="361" t="s">
        <v>89</v>
      </c>
      <c r="Y605" s="361"/>
      <c r="Z605" s="361"/>
      <c r="AA605" s="361"/>
      <c r="AB605" s="361"/>
      <c r="AC605" s="361"/>
    </row>
    <row r="606" spans="1:29" s="362" customFormat="1" ht="30" x14ac:dyDescent="0.25">
      <c r="A606" s="360">
        <v>592</v>
      </c>
      <c r="B606" s="360" t="s">
        <v>787</v>
      </c>
      <c r="C606" s="360">
        <v>1164979</v>
      </c>
      <c r="D606" s="360" t="s">
        <v>669</v>
      </c>
      <c r="E606" s="375" t="s">
        <v>876</v>
      </c>
      <c r="F606" s="360">
        <v>3331</v>
      </c>
      <c r="G606" s="360" t="s">
        <v>83</v>
      </c>
      <c r="H606" s="360" t="s">
        <v>1538</v>
      </c>
      <c r="I606" s="375"/>
      <c r="J606" s="360"/>
      <c r="K606" s="360"/>
      <c r="L606" s="360" t="s">
        <v>1837</v>
      </c>
      <c r="M606" s="360" t="s">
        <v>33</v>
      </c>
      <c r="N606" s="360" t="s">
        <v>92</v>
      </c>
      <c r="O606" s="360" t="s">
        <v>33</v>
      </c>
      <c r="P606" s="371">
        <v>4</v>
      </c>
      <c r="Q606" s="371">
        <v>4</v>
      </c>
      <c r="R606" s="371">
        <v>4</v>
      </c>
      <c r="S606" s="371">
        <v>4</v>
      </c>
      <c r="T606" s="371">
        <v>4</v>
      </c>
      <c r="U606" s="361" t="s">
        <v>88</v>
      </c>
      <c r="V606" s="361" t="s">
        <v>89</v>
      </c>
      <c r="W606" s="361" t="s">
        <v>89</v>
      </c>
      <c r="X606" s="361" t="s">
        <v>89</v>
      </c>
      <c r="Y606" s="361"/>
      <c r="Z606" s="361"/>
      <c r="AA606" s="361"/>
      <c r="AB606" s="361"/>
      <c r="AC606" s="361"/>
    </row>
    <row r="607" spans="1:29" s="362" customFormat="1" ht="30" x14ac:dyDescent="0.25">
      <c r="A607" s="360">
        <v>593</v>
      </c>
      <c r="B607" s="360" t="s">
        <v>787</v>
      </c>
      <c r="C607" s="360">
        <v>1165087</v>
      </c>
      <c r="D607" s="360" t="s">
        <v>669</v>
      </c>
      <c r="E607" s="375" t="s">
        <v>877</v>
      </c>
      <c r="F607" s="360">
        <v>3323</v>
      </c>
      <c r="G607" s="360" t="s">
        <v>83</v>
      </c>
      <c r="H607" s="360" t="s">
        <v>1538</v>
      </c>
      <c r="I607" s="375"/>
      <c r="J607" s="360"/>
      <c r="K607" s="360"/>
      <c r="L607" s="360"/>
      <c r="M607" s="360" t="s">
        <v>33</v>
      </c>
      <c r="N607" s="360" t="s">
        <v>92</v>
      </c>
      <c r="O607" s="360" t="s">
        <v>33</v>
      </c>
      <c r="P607" s="371">
        <v>4</v>
      </c>
      <c r="Q607" s="371">
        <v>4</v>
      </c>
      <c r="R607" s="371">
        <v>4</v>
      </c>
      <c r="S607" s="371">
        <v>4</v>
      </c>
      <c r="T607" s="371">
        <v>4</v>
      </c>
      <c r="U607" s="361" t="s">
        <v>88</v>
      </c>
      <c r="V607" s="361" t="s">
        <v>89</v>
      </c>
      <c r="W607" s="361" t="s">
        <v>89</v>
      </c>
      <c r="X607" s="361" t="s">
        <v>89</v>
      </c>
      <c r="Y607" s="361"/>
      <c r="Z607" s="361"/>
      <c r="AA607" s="361"/>
      <c r="AB607" s="361"/>
      <c r="AC607" s="361"/>
    </row>
    <row r="608" spans="1:29" s="362" customFormat="1" ht="30" x14ac:dyDescent="0.25">
      <c r="A608" s="360">
        <v>594</v>
      </c>
      <c r="B608" s="360" t="s">
        <v>787</v>
      </c>
      <c r="C608" s="360">
        <v>1164888</v>
      </c>
      <c r="D608" s="360" t="s">
        <v>669</v>
      </c>
      <c r="E608" s="375" t="s">
        <v>878</v>
      </c>
      <c r="F608" s="360">
        <v>2033</v>
      </c>
      <c r="G608" s="360" t="s">
        <v>83</v>
      </c>
      <c r="H608" s="360" t="s">
        <v>1380</v>
      </c>
      <c r="I608" s="375"/>
      <c r="J608" s="360"/>
      <c r="K608" s="360"/>
      <c r="L608" s="360" t="s">
        <v>879</v>
      </c>
      <c r="M608" s="360" t="s">
        <v>34</v>
      </c>
      <c r="N608" s="360" t="s">
        <v>92</v>
      </c>
      <c r="O608" s="360" t="s">
        <v>34</v>
      </c>
      <c r="P608" s="371">
        <v>5</v>
      </c>
      <c r="Q608" s="371">
        <v>5</v>
      </c>
      <c r="R608" s="371">
        <v>5</v>
      </c>
      <c r="S608" s="371">
        <v>5</v>
      </c>
      <c r="T608" s="371">
        <v>5</v>
      </c>
      <c r="U608" s="361" t="s">
        <v>88</v>
      </c>
      <c r="V608" s="361" t="s">
        <v>88</v>
      </c>
      <c r="W608" s="361" t="s">
        <v>89</v>
      </c>
      <c r="X608" s="361" t="s">
        <v>89</v>
      </c>
      <c r="Y608" s="361"/>
      <c r="Z608" s="361"/>
      <c r="AA608" s="361"/>
      <c r="AB608" s="361"/>
      <c r="AC608" s="361"/>
    </row>
    <row r="609" spans="1:29" s="362" customFormat="1" ht="45" x14ac:dyDescent="0.25">
      <c r="A609" s="360">
        <v>595</v>
      </c>
      <c r="B609" s="360" t="s">
        <v>787</v>
      </c>
      <c r="C609" s="360">
        <v>1164929</v>
      </c>
      <c r="D609" s="360" t="s">
        <v>669</v>
      </c>
      <c r="E609" s="375"/>
      <c r="F609" s="360">
        <v>16909</v>
      </c>
      <c r="G609" s="360" t="s">
        <v>83</v>
      </c>
      <c r="H609" s="360" t="s">
        <v>1380</v>
      </c>
      <c r="I609" s="375"/>
      <c r="J609" s="360"/>
      <c r="K609" s="360"/>
      <c r="L609" s="360"/>
      <c r="M609" s="360" t="s">
        <v>31</v>
      </c>
      <c r="N609" s="360" t="s">
        <v>92</v>
      </c>
      <c r="O609" s="360" t="s">
        <v>31</v>
      </c>
      <c r="P609" s="371">
        <v>3</v>
      </c>
      <c r="Q609" s="371">
        <v>5</v>
      </c>
      <c r="R609" s="371">
        <v>5</v>
      </c>
      <c r="S609" s="371">
        <v>5</v>
      </c>
      <c r="T609" s="371">
        <v>5</v>
      </c>
      <c r="U609" s="361" t="s">
        <v>88</v>
      </c>
      <c r="V609" s="361" t="s">
        <v>88</v>
      </c>
      <c r="W609" s="361" t="s">
        <v>89</v>
      </c>
      <c r="X609" s="361" t="s">
        <v>89</v>
      </c>
      <c r="Y609" s="361"/>
      <c r="Z609" s="361"/>
      <c r="AA609" s="361"/>
      <c r="AB609" s="361"/>
      <c r="AC609" s="361"/>
    </row>
    <row r="610" spans="1:29" s="362" customFormat="1" ht="45" x14ac:dyDescent="0.25">
      <c r="A610" s="360">
        <v>596</v>
      </c>
      <c r="B610" s="360" t="s">
        <v>787</v>
      </c>
      <c r="C610" s="360">
        <v>1164930</v>
      </c>
      <c r="D610" s="360" t="s">
        <v>669</v>
      </c>
      <c r="E610" s="375" t="s">
        <v>788</v>
      </c>
      <c r="F610" s="360">
        <v>2091</v>
      </c>
      <c r="G610" s="360" t="s">
        <v>83</v>
      </c>
      <c r="H610" s="360" t="s">
        <v>1380</v>
      </c>
      <c r="I610" s="375"/>
      <c r="J610" s="360">
        <v>9026220753</v>
      </c>
      <c r="K610" s="360"/>
      <c r="L610" s="360"/>
      <c r="M610" s="360" t="s">
        <v>31</v>
      </c>
      <c r="N610" s="360" t="s">
        <v>92</v>
      </c>
      <c r="O610" s="360" t="s">
        <v>31</v>
      </c>
      <c r="P610" s="371">
        <v>5</v>
      </c>
      <c r="Q610" s="371">
        <v>5</v>
      </c>
      <c r="R610" s="371">
        <v>5</v>
      </c>
      <c r="S610" s="371">
        <v>5</v>
      </c>
      <c r="T610" s="371">
        <v>5</v>
      </c>
      <c r="U610" s="361" t="s">
        <v>88</v>
      </c>
      <c r="V610" s="361" t="s">
        <v>89</v>
      </c>
      <c r="W610" s="361" t="s">
        <v>89</v>
      </c>
      <c r="X610" s="361" t="s">
        <v>89</v>
      </c>
      <c r="Y610" s="361"/>
      <c r="Z610" s="361"/>
      <c r="AA610" s="361"/>
      <c r="AB610" s="361"/>
      <c r="AC610" s="361"/>
    </row>
    <row r="611" spans="1:29" s="362" customFormat="1" ht="45" x14ac:dyDescent="0.25">
      <c r="A611" s="360">
        <v>597</v>
      </c>
      <c r="B611" s="360" t="s">
        <v>787</v>
      </c>
      <c r="C611" s="360">
        <v>1164891</v>
      </c>
      <c r="D611" s="360" t="s">
        <v>669</v>
      </c>
      <c r="E611" s="375" t="s">
        <v>789</v>
      </c>
      <c r="F611" s="360">
        <v>3692</v>
      </c>
      <c r="G611" s="360" t="s">
        <v>83</v>
      </c>
      <c r="H611" s="360" t="s">
        <v>1380</v>
      </c>
      <c r="I611" s="375"/>
      <c r="J611" s="360"/>
      <c r="K611" s="360"/>
      <c r="L611" s="360"/>
      <c r="M611" s="360" t="s">
        <v>31</v>
      </c>
      <c r="N611" s="360" t="s">
        <v>92</v>
      </c>
      <c r="O611" s="360" t="s">
        <v>31</v>
      </c>
      <c r="P611" s="371"/>
      <c r="Q611" s="371"/>
      <c r="R611" s="371"/>
      <c r="S611" s="371">
        <v>5</v>
      </c>
      <c r="T611" s="371"/>
      <c r="U611" s="361" t="s">
        <v>88</v>
      </c>
      <c r="V611" s="361" t="s">
        <v>88</v>
      </c>
      <c r="W611" s="361" t="s">
        <v>89</v>
      </c>
      <c r="X611" s="361" t="s">
        <v>89</v>
      </c>
      <c r="Y611" s="361"/>
      <c r="Z611" s="361"/>
      <c r="AA611" s="361"/>
      <c r="AB611" s="361"/>
      <c r="AC611" s="361"/>
    </row>
    <row r="612" spans="1:29" s="362" customFormat="1" ht="45" x14ac:dyDescent="0.25">
      <c r="A612" s="360">
        <v>598</v>
      </c>
      <c r="B612" s="360" t="s">
        <v>787</v>
      </c>
      <c r="C612" s="360">
        <v>1164947</v>
      </c>
      <c r="D612" s="360" t="s">
        <v>669</v>
      </c>
      <c r="E612" s="375" t="s">
        <v>790</v>
      </c>
      <c r="F612" s="360">
        <v>1017</v>
      </c>
      <c r="G612" s="360" t="s">
        <v>83</v>
      </c>
      <c r="H612" s="360" t="s">
        <v>1538</v>
      </c>
      <c r="I612" s="375" t="s">
        <v>791</v>
      </c>
      <c r="J612" s="360"/>
      <c r="K612" s="360"/>
      <c r="L612" s="360" t="s">
        <v>792</v>
      </c>
      <c r="M612" s="360" t="s">
        <v>33</v>
      </c>
      <c r="N612" s="360" t="s">
        <v>92</v>
      </c>
      <c r="O612" s="360" t="s">
        <v>33</v>
      </c>
      <c r="P612" s="371">
        <v>4</v>
      </c>
      <c r="Q612" s="371">
        <v>4</v>
      </c>
      <c r="R612" s="371">
        <v>4</v>
      </c>
      <c r="S612" s="371">
        <v>4</v>
      </c>
      <c r="T612" s="371">
        <v>4</v>
      </c>
      <c r="U612" s="361" t="s">
        <v>88</v>
      </c>
      <c r="V612" s="361" t="s">
        <v>89</v>
      </c>
      <c r="W612" s="361" t="s">
        <v>89</v>
      </c>
      <c r="X612" s="361" t="s">
        <v>89</v>
      </c>
      <c r="Y612" s="361"/>
      <c r="Z612" s="361"/>
      <c r="AA612" s="361"/>
      <c r="AB612" s="361"/>
      <c r="AC612" s="361"/>
    </row>
    <row r="613" spans="1:29" s="362" customFormat="1" ht="45" x14ac:dyDescent="0.25">
      <c r="A613" s="360">
        <v>599</v>
      </c>
      <c r="B613" s="360" t="s">
        <v>1486</v>
      </c>
      <c r="C613" s="360">
        <v>1334232</v>
      </c>
      <c r="D613" s="360" t="s">
        <v>669</v>
      </c>
      <c r="E613" s="375" t="s">
        <v>1838</v>
      </c>
      <c r="F613" s="360">
        <v>22925</v>
      </c>
      <c r="G613" s="360" t="s">
        <v>83</v>
      </c>
      <c r="H613" s="360" t="s">
        <v>1533</v>
      </c>
      <c r="I613" s="375" t="s">
        <v>703</v>
      </c>
      <c r="J613" s="360" t="s">
        <v>1839</v>
      </c>
      <c r="K613" s="360" t="s">
        <v>1840</v>
      </c>
      <c r="L613" s="360"/>
      <c r="M613" s="360" t="s">
        <v>33</v>
      </c>
      <c r="N613" s="360" t="s">
        <v>92</v>
      </c>
      <c r="O613" s="360" t="s">
        <v>33</v>
      </c>
      <c r="P613" s="371">
        <v>5</v>
      </c>
      <c r="Q613" s="371">
        <v>5</v>
      </c>
      <c r="R613" s="371">
        <v>5</v>
      </c>
      <c r="S613" s="371">
        <v>5</v>
      </c>
      <c r="T613" s="371">
        <v>5</v>
      </c>
      <c r="U613" s="361" t="s">
        <v>88</v>
      </c>
      <c r="V613" s="361" t="s">
        <v>89</v>
      </c>
      <c r="W613" s="361" t="s">
        <v>89</v>
      </c>
      <c r="X613" s="361" t="s">
        <v>89</v>
      </c>
      <c r="Y613" s="361"/>
      <c r="Z613" s="361"/>
      <c r="AA613" s="361"/>
      <c r="AB613" s="361"/>
      <c r="AC613" s="361"/>
    </row>
    <row r="614" spans="1:29" s="362" customFormat="1" ht="45" x14ac:dyDescent="0.25">
      <c r="A614" s="360">
        <v>600</v>
      </c>
      <c r="B614" s="360" t="s">
        <v>787</v>
      </c>
      <c r="C614" s="360">
        <v>1164953</v>
      </c>
      <c r="D614" s="360" t="s">
        <v>669</v>
      </c>
      <c r="E614" s="375" t="s">
        <v>790</v>
      </c>
      <c r="F614" s="360">
        <v>421</v>
      </c>
      <c r="G614" s="360" t="s">
        <v>83</v>
      </c>
      <c r="H614" s="360" t="s">
        <v>1538</v>
      </c>
      <c r="I614" s="375"/>
      <c r="J614" s="360"/>
      <c r="K614" s="360"/>
      <c r="L614" s="360"/>
      <c r="M614" s="360" t="s">
        <v>31</v>
      </c>
      <c r="N614" s="360" t="s">
        <v>92</v>
      </c>
      <c r="O614" s="360" t="s">
        <v>31</v>
      </c>
      <c r="P614" s="371">
        <v>4</v>
      </c>
      <c r="Q614" s="371">
        <v>4</v>
      </c>
      <c r="R614" s="371">
        <v>4</v>
      </c>
      <c r="S614" s="371">
        <v>4</v>
      </c>
      <c r="T614" s="371">
        <v>4</v>
      </c>
      <c r="U614" s="361" t="s">
        <v>88</v>
      </c>
      <c r="V614" s="361" t="s">
        <v>89</v>
      </c>
      <c r="W614" s="361" t="s">
        <v>89</v>
      </c>
      <c r="X614" s="361" t="s">
        <v>89</v>
      </c>
      <c r="Y614" s="361"/>
      <c r="Z614" s="361"/>
      <c r="AA614" s="361"/>
      <c r="AB614" s="361"/>
      <c r="AC614" s="361"/>
    </row>
    <row r="615" spans="1:29" s="362" customFormat="1" ht="30" x14ac:dyDescent="0.25">
      <c r="A615" s="360">
        <v>601</v>
      </c>
      <c r="B615" s="360" t="s">
        <v>787</v>
      </c>
      <c r="C615" s="360">
        <v>1164977</v>
      </c>
      <c r="D615" s="360" t="s">
        <v>669</v>
      </c>
      <c r="E615" s="375" t="s">
        <v>793</v>
      </c>
      <c r="F615" s="360">
        <v>3329</v>
      </c>
      <c r="G615" s="360" t="s">
        <v>83</v>
      </c>
      <c r="H615" s="360" t="s">
        <v>1538</v>
      </c>
      <c r="I615" s="375"/>
      <c r="J615" s="360"/>
      <c r="K615" s="360"/>
      <c r="L615" s="360"/>
      <c r="M615" s="360" t="s">
        <v>33</v>
      </c>
      <c r="N615" s="360" t="s">
        <v>92</v>
      </c>
      <c r="O615" s="360" t="s">
        <v>33</v>
      </c>
      <c r="P615" s="371">
        <v>4</v>
      </c>
      <c r="Q615" s="371">
        <v>4</v>
      </c>
      <c r="R615" s="371">
        <v>4</v>
      </c>
      <c r="S615" s="371">
        <v>4</v>
      </c>
      <c r="T615" s="371">
        <v>4</v>
      </c>
      <c r="U615" s="361" t="s">
        <v>88</v>
      </c>
      <c r="V615" s="361" t="s">
        <v>89</v>
      </c>
      <c r="W615" s="361" t="s">
        <v>89</v>
      </c>
      <c r="X615" s="361" t="s">
        <v>89</v>
      </c>
      <c r="Y615" s="361"/>
      <c r="Z615" s="361"/>
      <c r="AA615" s="361"/>
      <c r="AB615" s="361"/>
      <c r="AC615" s="361"/>
    </row>
    <row r="616" spans="1:29" s="362" customFormat="1" ht="30" x14ac:dyDescent="0.25">
      <c r="A616" s="360">
        <v>602</v>
      </c>
      <c r="B616" s="360" t="s">
        <v>787</v>
      </c>
      <c r="C616" s="360">
        <v>1165053</v>
      </c>
      <c r="D616" s="360" t="s">
        <v>669</v>
      </c>
      <c r="E616" s="375" t="s">
        <v>796</v>
      </c>
      <c r="F616" s="360">
        <v>10671</v>
      </c>
      <c r="G616" s="360" t="s">
        <v>83</v>
      </c>
      <c r="H616" s="360" t="s">
        <v>1538</v>
      </c>
      <c r="I616" s="375" t="s">
        <v>797</v>
      </c>
      <c r="J616" s="360" t="s">
        <v>798</v>
      </c>
      <c r="K616" s="360"/>
      <c r="L616" s="360" t="s">
        <v>799</v>
      </c>
      <c r="M616" s="360" t="s">
        <v>33</v>
      </c>
      <c r="N616" s="360" t="s">
        <v>92</v>
      </c>
      <c r="O616" s="360" t="s">
        <v>33</v>
      </c>
      <c r="P616" s="371">
        <v>4</v>
      </c>
      <c r="Q616" s="371">
        <v>4</v>
      </c>
      <c r="R616" s="371">
        <v>4</v>
      </c>
      <c r="S616" s="371">
        <v>4</v>
      </c>
      <c r="T616" s="371">
        <v>4</v>
      </c>
      <c r="U616" s="361" t="s">
        <v>88</v>
      </c>
      <c r="V616" s="361" t="s">
        <v>89</v>
      </c>
      <c r="W616" s="361" t="s">
        <v>89</v>
      </c>
      <c r="X616" s="361" t="s">
        <v>89</v>
      </c>
      <c r="Y616" s="361"/>
      <c r="Z616" s="361"/>
      <c r="AA616" s="361"/>
      <c r="AB616" s="361"/>
      <c r="AC616" s="361"/>
    </row>
    <row r="617" spans="1:29" s="362" customFormat="1" ht="45" x14ac:dyDescent="0.25">
      <c r="A617" s="360">
        <v>603</v>
      </c>
      <c r="B617" s="360" t="s">
        <v>1473</v>
      </c>
      <c r="C617" s="360">
        <v>1331939</v>
      </c>
      <c r="D617" s="360" t="s">
        <v>669</v>
      </c>
      <c r="E617" s="375" t="s">
        <v>1170</v>
      </c>
      <c r="F617" s="360">
        <v>3760</v>
      </c>
      <c r="G617" s="360" t="s">
        <v>83</v>
      </c>
      <c r="H617" s="360" t="s">
        <v>1538</v>
      </c>
      <c r="I617" s="375"/>
      <c r="J617" s="360" t="s">
        <v>1171</v>
      </c>
      <c r="K617" s="360"/>
      <c r="L617" s="360"/>
      <c r="M617" s="360" t="s">
        <v>31</v>
      </c>
      <c r="N617" s="360" t="s">
        <v>92</v>
      </c>
      <c r="O617" s="360" t="s">
        <v>31</v>
      </c>
      <c r="P617" s="371">
        <v>5</v>
      </c>
      <c r="Q617" s="371">
        <v>5</v>
      </c>
      <c r="R617" s="371">
        <v>5</v>
      </c>
      <c r="S617" s="371">
        <v>5</v>
      </c>
      <c r="T617" s="371">
        <v>5</v>
      </c>
      <c r="U617" s="361" t="s">
        <v>88</v>
      </c>
      <c r="V617" s="361" t="s">
        <v>89</v>
      </c>
      <c r="W617" s="361" t="s">
        <v>89</v>
      </c>
      <c r="X617" s="361" t="s">
        <v>89</v>
      </c>
      <c r="Y617" s="361"/>
      <c r="Z617" s="361"/>
      <c r="AA617" s="361"/>
      <c r="AB617" s="361"/>
      <c r="AC617" s="361"/>
    </row>
    <row r="618" spans="1:29" s="362" customFormat="1" ht="45" x14ac:dyDescent="0.25">
      <c r="A618" s="360">
        <v>604</v>
      </c>
      <c r="B618" s="360" t="s">
        <v>1473</v>
      </c>
      <c r="C618" s="360">
        <v>1331777</v>
      </c>
      <c r="D618" s="360" t="s">
        <v>669</v>
      </c>
      <c r="E618" s="375" t="s">
        <v>1212</v>
      </c>
      <c r="F618" s="360">
        <v>3712</v>
      </c>
      <c r="G618" s="360" t="s">
        <v>83</v>
      </c>
      <c r="H618" s="360" t="s">
        <v>1538</v>
      </c>
      <c r="I618" s="375"/>
      <c r="J618" s="360" t="s">
        <v>1213</v>
      </c>
      <c r="K618" s="360"/>
      <c r="L618" s="360"/>
      <c r="M618" s="360" t="s">
        <v>31</v>
      </c>
      <c r="N618" s="360" t="s">
        <v>92</v>
      </c>
      <c r="O618" s="360" t="s">
        <v>31</v>
      </c>
      <c r="P618" s="371">
        <v>5</v>
      </c>
      <c r="Q618" s="371">
        <v>5</v>
      </c>
      <c r="R618" s="371">
        <v>5</v>
      </c>
      <c r="S618" s="371">
        <v>5</v>
      </c>
      <c r="T618" s="371">
        <v>5</v>
      </c>
      <c r="U618" s="361" t="s">
        <v>88</v>
      </c>
      <c r="V618" s="361" t="s">
        <v>89</v>
      </c>
      <c r="W618" s="361" t="s">
        <v>89</v>
      </c>
      <c r="X618" s="361" t="s">
        <v>89</v>
      </c>
      <c r="Y618" s="361"/>
      <c r="Z618" s="361"/>
      <c r="AA618" s="361"/>
      <c r="AB618" s="361"/>
      <c r="AC618" s="361"/>
    </row>
    <row r="619" spans="1:29" s="362" customFormat="1" ht="45" x14ac:dyDescent="0.25">
      <c r="A619" s="360">
        <v>605</v>
      </c>
      <c r="B619" s="360" t="s">
        <v>787</v>
      </c>
      <c r="C619" s="360">
        <v>1165061</v>
      </c>
      <c r="D619" s="360" t="s">
        <v>669</v>
      </c>
      <c r="E619" s="375" t="s">
        <v>814</v>
      </c>
      <c r="F619" s="360">
        <v>10401095</v>
      </c>
      <c r="G619" s="360" t="s">
        <v>100</v>
      </c>
      <c r="H619" s="360" t="s">
        <v>1538</v>
      </c>
      <c r="I619" s="375"/>
      <c r="J619" s="360"/>
      <c r="K619" s="360"/>
      <c r="L619" s="360"/>
      <c r="M619" s="360" t="s">
        <v>31</v>
      </c>
      <c r="N619" s="360" t="s">
        <v>92</v>
      </c>
      <c r="O619" s="360" t="s">
        <v>31</v>
      </c>
      <c r="P619" s="371">
        <v>4</v>
      </c>
      <c r="Q619" s="371">
        <v>4</v>
      </c>
      <c r="R619" s="371">
        <v>4</v>
      </c>
      <c r="S619" s="371">
        <v>4</v>
      </c>
      <c r="T619" s="371">
        <v>4</v>
      </c>
      <c r="U619" s="361" t="s">
        <v>88</v>
      </c>
      <c r="V619" s="361" t="s">
        <v>89</v>
      </c>
      <c r="W619" s="361" t="s">
        <v>89</v>
      </c>
      <c r="X619" s="361" t="s">
        <v>89</v>
      </c>
      <c r="Y619" s="361"/>
      <c r="Z619" s="361"/>
      <c r="AA619" s="361"/>
      <c r="AB619" s="361"/>
      <c r="AC619" s="361"/>
    </row>
    <row r="620" spans="1:29" s="362" customFormat="1" ht="45" x14ac:dyDescent="0.25">
      <c r="A620" s="360">
        <v>606</v>
      </c>
      <c r="B620" s="360" t="s">
        <v>1473</v>
      </c>
      <c r="C620" s="360">
        <v>1331915</v>
      </c>
      <c r="D620" s="360" t="s">
        <v>669</v>
      </c>
      <c r="E620" s="375" t="s">
        <v>1156</v>
      </c>
      <c r="F620" s="360">
        <v>3776</v>
      </c>
      <c r="G620" s="360" t="s">
        <v>83</v>
      </c>
      <c r="H620" s="360" t="s">
        <v>1538</v>
      </c>
      <c r="I620" s="375"/>
      <c r="J620" s="360" t="s">
        <v>1157</v>
      </c>
      <c r="K620" s="360"/>
      <c r="L620" s="360"/>
      <c r="M620" s="360" t="s">
        <v>31</v>
      </c>
      <c r="N620" s="360" t="s">
        <v>92</v>
      </c>
      <c r="O620" s="360" t="s">
        <v>31</v>
      </c>
      <c r="P620" s="371">
        <v>5</v>
      </c>
      <c r="Q620" s="371">
        <v>5</v>
      </c>
      <c r="R620" s="371">
        <v>5</v>
      </c>
      <c r="S620" s="371">
        <v>5</v>
      </c>
      <c r="T620" s="371">
        <v>5</v>
      </c>
      <c r="U620" s="361" t="s">
        <v>88</v>
      </c>
      <c r="V620" s="361" t="s">
        <v>89</v>
      </c>
      <c r="W620" s="361" t="s">
        <v>89</v>
      </c>
      <c r="X620" s="361" t="s">
        <v>89</v>
      </c>
      <c r="Y620" s="361"/>
      <c r="Z620" s="361"/>
      <c r="AA620" s="361"/>
      <c r="AB620" s="361"/>
      <c r="AC620" s="361"/>
    </row>
    <row r="621" spans="1:29" s="362" customFormat="1" ht="45" x14ac:dyDescent="0.25">
      <c r="A621" s="360">
        <v>607</v>
      </c>
      <c r="B621" s="360" t="s">
        <v>787</v>
      </c>
      <c r="C621" s="360">
        <v>1165085</v>
      </c>
      <c r="D621" s="360" t="s">
        <v>669</v>
      </c>
      <c r="E621" s="375" t="s">
        <v>815</v>
      </c>
      <c r="F621" s="360">
        <v>10230993</v>
      </c>
      <c r="G621" s="360" t="s">
        <v>100</v>
      </c>
      <c r="H621" s="360" t="s">
        <v>1538</v>
      </c>
      <c r="I621" s="375"/>
      <c r="J621" s="360"/>
      <c r="K621" s="360"/>
      <c r="L621" s="360"/>
      <c r="M621" s="360" t="s">
        <v>31</v>
      </c>
      <c r="N621" s="360" t="s">
        <v>92</v>
      </c>
      <c r="O621" s="360" t="s">
        <v>31</v>
      </c>
      <c r="P621" s="371">
        <v>4</v>
      </c>
      <c r="Q621" s="371">
        <v>4</v>
      </c>
      <c r="R621" s="371">
        <v>4</v>
      </c>
      <c r="S621" s="371">
        <v>4</v>
      </c>
      <c r="T621" s="371">
        <v>4</v>
      </c>
      <c r="U621" s="361" t="s">
        <v>88</v>
      </c>
      <c r="V621" s="361" t="s">
        <v>89</v>
      </c>
      <c r="W621" s="361" t="s">
        <v>89</v>
      </c>
      <c r="X621" s="361" t="s">
        <v>89</v>
      </c>
      <c r="Y621" s="361"/>
      <c r="Z621" s="361"/>
      <c r="AA621" s="361"/>
      <c r="AB621" s="361"/>
      <c r="AC621" s="361"/>
    </row>
    <row r="622" spans="1:29" s="362" customFormat="1" ht="45" x14ac:dyDescent="0.25">
      <c r="A622" s="360">
        <v>608</v>
      </c>
      <c r="B622" s="360" t="s">
        <v>1473</v>
      </c>
      <c r="C622" s="360">
        <v>1331958</v>
      </c>
      <c r="D622" s="360" t="s">
        <v>669</v>
      </c>
      <c r="E622" s="375" t="s">
        <v>896</v>
      </c>
      <c r="F622" s="360">
        <v>4006</v>
      </c>
      <c r="G622" s="360" t="s">
        <v>83</v>
      </c>
      <c r="H622" s="360" t="s">
        <v>1538</v>
      </c>
      <c r="I622" s="375" t="s">
        <v>897</v>
      </c>
      <c r="J622" s="360"/>
      <c r="K622" s="360"/>
      <c r="L622" s="360"/>
      <c r="M622" s="360" t="s">
        <v>31</v>
      </c>
      <c r="N622" s="360" t="s">
        <v>92</v>
      </c>
      <c r="O622" s="360" t="s">
        <v>31</v>
      </c>
      <c r="P622" s="371">
        <v>5</v>
      </c>
      <c r="Q622" s="371">
        <v>5</v>
      </c>
      <c r="R622" s="371">
        <v>5</v>
      </c>
      <c r="S622" s="371">
        <v>5</v>
      </c>
      <c r="T622" s="371">
        <v>5</v>
      </c>
      <c r="U622" s="361" t="s">
        <v>88</v>
      </c>
      <c r="V622" s="361" t="s">
        <v>89</v>
      </c>
      <c r="W622" s="361" t="s">
        <v>89</v>
      </c>
      <c r="X622" s="361" t="s">
        <v>89</v>
      </c>
      <c r="Y622" s="361"/>
      <c r="Z622" s="361"/>
      <c r="AA622" s="361"/>
      <c r="AB622" s="361"/>
      <c r="AC622" s="361"/>
    </row>
    <row r="623" spans="1:29" s="362" customFormat="1" ht="45" x14ac:dyDescent="0.25">
      <c r="A623" s="360">
        <v>609</v>
      </c>
      <c r="B623" s="360" t="s">
        <v>1473</v>
      </c>
      <c r="C623" s="360">
        <v>1331955</v>
      </c>
      <c r="D623" s="360" t="s">
        <v>669</v>
      </c>
      <c r="E623" s="375" t="s">
        <v>1158</v>
      </c>
      <c r="F623" s="360">
        <v>3762</v>
      </c>
      <c r="G623" s="360" t="s">
        <v>83</v>
      </c>
      <c r="H623" s="360" t="s">
        <v>1538</v>
      </c>
      <c r="I623" s="375"/>
      <c r="J623" s="360" t="s">
        <v>1159</v>
      </c>
      <c r="K623" s="360"/>
      <c r="L623" s="360"/>
      <c r="M623" s="360" t="s">
        <v>31</v>
      </c>
      <c r="N623" s="360" t="s">
        <v>92</v>
      </c>
      <c r="O623" s="360" t="s">
        <v>31</v>
      </c>
      <c r="P623" s="371">
        <v>5</v>
      </c>
      <c r="Q623" s="371">
        <v>5</v>
      </c>
      <c r="R623" s="371">
        <v>5</v>
      </c>
      <c r="S623" s="371">
        <v>5</v>
      </c>
      <c r="T623" s="371">
        <v>5</v>
      </c>
      <c r="U623" s="361" t="s">
        <v>88</v>
      </c>
      <c r="V623" s="361" t="s">
        <v>89</v>
      </c>
      <c r="W623" s="361" t="s">
        <v>89</v>
      </c>
      <c r="X623" s="361" t="s">
        <v>89</v>
      </c>
      <c r="Y623" s="361"/>
      <c r="Z623" s="361"/>
      <c r="AA623" s="361"/>
      <c r="AB623" s="361"/>
      <c r="AC623" s="361"/>
    </row>
    <row r="624" spans="1:29" s="362" customFormat="1" ht="45" x14ac:dyDescent="0.25">
      <c r="A624" s="360">
        <v>610</v>
      </c>
      <c r="B624" s="360" t="s">
        <v>1473</v>
      </c>
      <c r="C624" s="360">
        <v>1331953</v>
      </c>
      <c r="D624" s="360" t="s">
        <v>669</v>
      </c>
      <c r="E624" s="375" t="s">
        <v>1165</v>
      </c>
      <c r="F624" s="360">
        <v>798</v>
      </c>
      <c r="G624" s="360" t="s">
        <v>83</v>
      </c>
      <c r="H624" s="360" t="s">
        <v>1538</v>
      </c>
      <c r="I624" s="375" t="s">
        <v>510</v>
      </c>
      <c r="J624" s="360"/>
      <c r="K624" s="360"/>
      <c r="L624" s="360" t="s">
        <v>1841</v>
      </c>
      <c r="M624" s="360" t="s">
        <v>31</v>
      </c>
      <c r="N624" s="360" t="s">
        <v>92</v>
      </c>
      <c r="O624" s="360" t="s">
        <v>31</v>
      </c>
      <c r="P624" s="371">
        <v>5</v>
      </c>
      <c r="Q624" s="371">
        <v>5</v>
      </c>
      <c r="R624" s="371">
        <v>5</v>
      </c>
      <c r="S624" s="371">
        <v>5</v>
      </c>
      <c r="T624" s="371">
        <v>5</v>
      </c>
      <c r="U624" s="361" t="s">
        <v>88</v>
      </c>
      <c r="V624" s="361" t="s">
        <v>89</v>
      </c>
      <c r="W624" s="361" t="s">
        <v>89</v>
      </c>
      <c r="X624" s="361" t="s">
        <v>89</v>
      </c>
      <c r="Y624" s="361"/>
      <c r="Z624" s="361"/>
      <c r="AA624" s="361"/>
      <c r="AB624" s="361"/>
      <c r="AC624" s="361"/>
    </row>
    <row r="625" spans="1:29" s="362" customFormat="1" ht="45" x14ac:dyDescent="0.25">
      <c r="A625" s="360">
        <v>611</v>
      </c>
      <c r="B625" s="360" t="s">
        <v>1473</v>
      </c>
      <c r="C625" s="360">
        <v>1331941</v>
      </c>
      <c r="D625" s="360" t="s">
        <v>669</v>
      </c>
      <c r="E625" s="375" t="s">
        <v>1842</v>
      </c>
      <c r="F625" s="360">
        <v>8645</v>
      </c>
      <c r="G625" s="360" t="s">
        <v>83</v>
      </c>
      <c r="H625" s="360" t="s">
        <v>1538</v>
      </c>
      <c r="I625" s="375"/>
      <c r="J625" s="360">
        <v>89199511723</v>
      </c>
      <c r="K625" s="360"/>
      <c r="L625" s="360" t="s">
        <v>1843</v>
      </c>
      <c r="M625" s="360" t="s">
        <v>31</v>
      </c>
      <c r="N625" s="360" t="s">
        <v>92</v>
      </c>
      <c r="O625" s="360" t="s">
        <v>31</v>
      </c>
      <c r="P625" s="371">
        <v>5</v>
      </c>
      <c r="Q625" s="371">
        <v>5</v>
      </c>
      <c r="R625" s="371">
        <v>5</v>
      </c>
      <c r="S625" s="371">
        <v>5</v>
      </c>
      <c r="T625" s="371">
        <v>5</v>
      </c>
      <c r="U625" s="361" t="s">
        <v>88</v>
      </c>
      <c r="V625" s="361" t="s">
        <v>89</v>
      </c>
      <c r="W625" s="361" t="s">
        <v>89</v>
      </c>
      <c r="X625" s="361" t="s">
        <v>89</v>
      </c>
      <c r="Y625" s="361"/>
      <c r="Z625" s="361"/>
      <c r="AA625" s="361"/>
      <c r="AB625" s="361"/>
      <c r="AC625" s="361"/>
    </row>
    <row r="626" spans="1:29" s="362" customFormat="1" ht="45" x14ac:dyDescent="0.25">
      <c r="A626" s="360">
        <v>612</v>
      </c>
      <c r="B626" s="360" t="s">
        <v>1473</v>
      </c>
      <c r="C626" s="360">
        <v>1331933</v>
      </c>
      <c r="D626" s="360" t="s">
        <v>669</v>
      </c>
      <c r="E626" s="375" t="s">
        <v>1844</v>
      </c>
      <c r="F626" s="360">
        <v>747</v>
      </c>
      <c r="G626" s="360" t="s">
        <v>83</v>
      </c>
      <c r="H626" s="360" t="s">
        <v>1538</v>
      </c>
      <c r="I626" s="375" t="s">
        <v>139</v>
      </c>
      <c r="J626" s="360" t="s">
        <v>1845</v>
      </c>
      <c r="K626" s="360"/>
      <c r="L626" s="360"/>
      <c r="M626" s="360" t="s">
        <v>31</v>
      </c>
      <c r="N626" s="360" t="s">
        <v>92</v>
      </c>
      <c r="O626" s="360" t="s">
        <v>31</v>
      </c>
      <c r="P626" s="371">
        <v>5</v>
      </c>
      <c r="Q626" s="371">
        <v>5</v>
      </c>
      <c r="R626" s="371">
        <v>5</v>
      </c>
      <c r="S626" s="371">
        <v>5</v>
      </c>
      <c r="T626" s="371">
        <v>5</v>
      </c>
      <c r="U626" s="361" t="s">
        <v>88</v>
      </c>
      <c r="V626" s="361" t="s">
        <v>89</v>
      </c>
      <c r="W626" s="361" t="s">
        <v>89</v>
      </c>
      <c r="X626" s="361" t="s">
        <v>89</v>
      </c>
      <c r="Y626" s="361"/>
      <c r="Z626" s="361"/>
      <c r="AA626" s="361"/>
      <c r="AB626" s="361"/>
      <c r="AC626" s="361"/>
    </row>
    <row r="627" spans="1:29" s="362" customFormat="1" ht="45" x14ac:dyDescent="0.25">
      <c r="A627" s="360">
        <v>613</v>
      </c>
      <c r="B627" s="360" t="s">
        <v>1473</v>
      </c>
      <c r="C627" s="360">
        <v>1331826</v>
      </c>
      <c r="D627" s="360" t="s">
        <v>669</v>
      </c>
      <c r="E627" s="375" t="s">
        <v>1846</v>
      </c>
      <c r="F627" s="360">
        <v>2606</v>
      </c>
      <c r="G627" s="360" t="s">
        <v>83</v>
      </c>
      <c r="H627" s="360" t="s">
        <v>1538</v>
      </c>
      <c r="I627" s="375" t="s">
        <v>1847</v>
      </c>
      <c r="J627" s="360" t="s">
        <v>1848</v>
      </c>
      <c r="K627" s="360"/>
      <c r="L627" s="360"/>
      <c r="M627" s="360" t="s">
        <v>31</v>
      </c>
      <c r="N627" s="360" t="s">
        <v>92</v>
      </c>
      <c r="O627" s="360" t="s">
        <v>31</v>
      </c>
      <c r="P627" s="371">
        <v>5</v>
      </c>
      <c r="Q627" s="371">
        <v>5</v>
      </c>
      <c r="R627" s="371">
        <v>5</v>
      </c>
      <c r="S627" s="371">
        <v>5</v>
      </c>
      <c r="T627" s="371">
        <v>5</v>
      </c>
      <c r="U627" s="361" t="s">
        <v>88</v>
      </c>
      <c r="V627" s="361" t="s">
        <v>89</v>
      </c>
      <c r="W627" s="361" t="s">
        <v>89</v>
      </c>
      <c r="X627" s="361" t="s">
        <v>89</v>
      </c>
      <c r="Y627" s="361"/>
      <c r="Z627" s="361"/>
      <c r="AA627" s="361"/>
      <c r="AB627" s="361"/>
      <c r="AC627" s="361"/>
    </row>
    <row r="628" spans="1:29" s="362" customFormat="1" ht="45" x14ac:dyDescent="0.25">
      <c r="A628" s="360">
        <v>614</v>
      </c>
      <c r="B628" s="360" t="s">
        <v>1463</v>
      </c>
      <c r="C628" s="360">
        <v>1330309</v>
      </c>
      <c r="D628" s="360" t="s">
        <v>669</v>
      </c>
      <c r="E628" s="375" t="s">
        <v>1296</v>
      </c>
      <c r="F628" s="360">
        <v>3737</v>
      </c>
      <c r="G628" s="360" t="s">
        <v>83</v>
      </c>
      <c r="H628" s="360" t="s">
        <v>1538</v>
      </c>
      <c r="I628" s="375"/>
      <c r="J628" s="360" t="s">
        <v>1297</v>
      </c>
      <c r="K628" s="360"/>
      <c r="L628" s="360"/>
      <c r="M628" s="360" t="s">
        <v>31</v>
      </c>
      <c r="N628" s="360" t="s">
        <v>92</v>
      </c>
      <c r="O628" s="360" t="s">
        <v>31</v>
      </c>
      <c r="P628" s="371">
        <v>5</v>
      </c>
      <c r="Q628" s="371">
        <v>5</v>
      </c>
      <c r="R628" s="371">
        <v>5</v>
      </c>
      <c r="S628" s="371">
        <v>5</v>
      </c>
      <c r="T628" s="371">
        <v>5</v>
      </c>
      <c r="U628" s="361" t="s">
        <v>88</v>
      </c>
      <c r="V628" s="361" t="s">
        <v>89</v>
      </c>
      <c r="W628" s="361" t="s">
        <v>89</v>
      </c>
      <c r="X628" s="361" t="s">
        <v>89</v>
      </c>
      <c r="Y628" s="361"/>
      <c r="Z628" s="361"/>
      <c r="AA628" s="361"/>
      <c r="AB628" s="361"/>
      <c r="AC628" s="361"/>
    </row>
    <row r="629" spans="1:29" s="362" customFormat="1" ht="45" x14ac:dyDescent="0.25">
      <c r="A629" s="360">
        <v>615</v>
      </c>
      <c r="B629" s="360" t="s">
        <v>1463</v>
      </c>
      <c r="C629" s="360">
        <v>1330532</v>
      </c>
      <c r="D629" s="360" t="s">
        <v>669</v>
      </c>
      <c r="E629" s="375" t="s">
        <v>1268</v>
      </c>
      <c r="F629" s="360">
        <v>3722</v>
      </c>
      <c r="G629" s="360" t="s">
        <v>83</v>
      </c>
      <c r="H629" s="360" t="s">
        <v>1538</v>
      </c>
      <c r="I629" s="375"/>
      <c r="J629" s="360" t="s">
        <v>1269</v>
      </c>
      <c r="K629" s="360"/>
      <c r="L629" s="360"/>
      <c r="M629" s="360" t="s">
        <v>31</v>
      </c>
      <c r="N629" s="360" t="s">
        <v>92</v>
      </c>
      <c r="O629" s="360" t="s">
        <v>31</v>
      </c>
      <c r="P629" s="371">
        <v>5</v>
      </c>
      <c r="Q629" s="371">
        <v>5</v>
      </c>
      <c r="R629" s="371">
        <v>5</v>
      </c>
      <c r="S629" s="371">
        <v>5</v>
      </c>
      <c r="T629" s="371">
        <v>5</v>
      </c>
      <c r="U629" s="361" t="s">
        <v>88</v>
      </c>
      <c r="V629" s="361" t="s">
        <v>89</v>
      </c>
      <c r="W629" s="361" t="s">
        <v>89</v>
      </c>
      <c r="X629" s="361" t="s">
        <v>89</v>
      </c>
      <c r="Y629" s="361"/>
      <c r="Z629" s="361"/>
      <c r="AA629" s="361"/>
      <c r="AB629" s="361"/>
      <c r="AC629" s="361"/>
    </row>
    <row r="630" spans="1:29" s="362" customFormat="1" ht="45" x14ac:dyDescent="0.25">
      <c r="A630" s="360">
        <v>616</v>
      </c>
      <c r="B630" s="360" t="s">
        <v>1463</v>
      </c>
      <c r="C630" s="360">
        <v>1330528</v>
      </c>
      <c r="D630" s="360" t="s">
        <v>669</v>
      </c>
      <c r="E630" s="375" t="s">
        <v>1266</v>
      </c>
      <c r="F630" s="360">
        <v>3738</v>
      </c>
      <c r="G630" s="360" t="s">
        <v>83</v>
      </c>
      <c r="H630" s="360" t="s">
        <v>1538</v>
      </c>
      <c r="I630" s="375"/>
      <c r="J630" s="360" t="s">
        <v>1267</v>
      </c>
      <c r="K630" s="360"/>
      <c r="L630" s="360"/>
      <c r="M630" s="360" t="s">
        <v>31</v>
      </c>
      <c r="N630" s="360" t="s">
        <v>92</v>
      </c>
      <c r="O630" s="360" t="s">
        <v>31</v>
      </c>
      <c r="P630" s="371">
        <v>5</v>
      </c>
      <c r="Q630" s="371">
        <v>5</v>
      </c>
      <c r="R630" s="371">
        <v>5</v>
      </c>
      <c r="S630" s="371">
        <v>5</v>
      </c>
      <c r="T630" s="371">
        <v>5</v>
      </c>
      <c r="U630" s="361" t="s">
        <v>88</v>
      </c>
      <c r="V630" s="361" t="s">
        <v>89</v>
      </c>
      <c r="W630" s="361" t="s">
        <v>89</v>
      </c>
      <c r="X630" s="361" t="s">
        <v>89</v>
      </c>
      <c r="Y630" s="361"/>
      <c r="Z630" s="361"/>
      <c r="AA630" s="361"/>
      <c r="AB630" s="361"/>
      <c r="AC630" s="361"/>
    </row>
    <row r="631" spans="1:29" s="362" customFormat="1" ht="45" x14ac:dyDescent="0.25">
      <c r="A631" s="360">
        <v>617</v>
      </c>
      <c r="B631" s="360" t="s">
        <v>1463</v>
      </c>
      <c r="C631" s="360">
        <v>1331035</v>
      </c>
      <c r="D631" s="360" t="s">
        <v>669</v>
      </c>
      <c r="E631" s="375" t="s">
        <v>1216</v>
      </c>
      <c r="F631" s="360">
        <v>20028</v>
      </c>
      <c r="G631" s="360" t="s">
        <v>83</v>
      </c>
      <c r="H631" s="360" t="s">
        <v>1538</v>
      </c>
      <c r="I631" s="375"/>
      <c r="J631" s="360" t="s">
        <v>1217</v>
      </c>
      <c r="K631" s="360"/>
      <c r="L631" s="360"/>
      <c r="M631" s="360" t="s">
        <v>31</v>
      </c>
      <c r="N631" s="360" t="s">
        <v>92</v>
      </c>
      <c r="O631" s="360" t="s">
        <v>31</v>
      </c>
      <c r="P631" s="371">
        <v>5</v>
      </c>
      <c r="Q631" s="371">
        <v>5</v>
      </c>
      <c r="R631" s="371">
        <v>5</v>
      </c>
      <c r="S631" s="371">
        <v>5</v>
      </c>
      <c r="T631" s="371">
        <v>5</v>
      </c>
      <c r="U631" s="361" t="s">
        <v>88</v>
      </c>
      <c r="V631" s="361" t="s">
        <v>89</v>
      </c>
      <c r="W631" s="361" t="s">
        <v>89</v>
      </c>
      <c r="X631" s="361" t="s">
        <v>89</v>
      </c>
      <c r="Y631" s="361"/>
      <c r="Z631" s="361"/>
      <c r="AA631" s="361"/>
      <c r="AB631" s="361"/>
      <c r="AC631" s="361"/>
    </row>
    <row r="632" spans="1:29" s="362" customFormat="1" ht="45" x14ac:dyDescent="0.25">
      <c r="A632" s="360">
        <v>618</v>
      </c>
      <c r="B632" s="360" t="s">
        <v>1463</v>
      </c>
      <c r="C632" s="360">
        <v>1330995</v>
      </c>
      <c r="D632" s="360" t="s">
        <v>669</v>
      </c>
      <c r="E632" s="375" t="s">
        <v>1331</v>
      </c>
      <c r="F632" s="360">
        <v>8659</v>
      </c>
      <c r="G632" s="360" t="s">
        <v>83</v>
      </c>
      <c r="H632" s="360" t="s">
        <v>1538</v>
      </c>
      <c r="I632" s="375"/>
      <c r="J632" s="360" t="s">
        <v>1332</v>
      </c>
      <c r="K632" s="360"/>
      <c r="L632" s="360"/>
      <c r="M632" s="360" t="s">
        <v>31</v>
      </c>
      <c r="N632" s="360" t="s">
        <v>92</v>
      </c>
      <c r="O632" s="360" t="s">
        <v>31</v>
      </c>
      <c r="P632" s="371">
        <v>5</v>
      </c>
      <c r="Q632" s="371">
        <v>5</v>
      </c>
      <c r="R632" s="371">
        <v>5</v>
      </c>
      <c r="S632" s="371">
        <v>5</v>
      </c>
      <c r="T632" s="371">
        <v>5</v>
      </c>
      <c r="U632" s="361" t="s">
        <v>88</v>
      </c>
      <c r="V632" s="361" t="s">
        <v>89</v>
      </c>
      <c r="W632" s="361" t="s">
        <v>89</v>
      </c>
      <c r="X632" s="361" t="s">
        <v>89</v>
      </c>
      <c r="Y632" s="361"/>
      <c r="Z632" s="361"/>
      <c r="AA632" s="361"/>
      <c r="AB632" s="361"/>
      <c r="AC632" s="361"/>
    </row>
    <row r="633" spans="1:29" s="362" customFormat="1" ht="45" x14ac:dyDescent="0.25">
      <c r="A633" s="360">
        <v>619</v>
      </c>
      <c r="B633" s="360" t="s">
        <v>1463</v>
      </c>
      <c r="C633" s="360">
        <v>1330902</v>
      </c>
      <c r="D633" s="360" t="s">
        <v>669</v>
      </c>
      <c r="E633" s="375" t="s">
        <v>1226</v>
      </c>
      <c r="F633" s="360">
        <v>10371346</v>
      </c>
      <c r="G633" s="360" t="s">
        <v>100</v>
      </c>
      <c r="H633" s="360" t="s">
        <v>1538</v>
      </c>
      <c r="I633" s="375"/>
      <c r="J633" s="360"/>
      <c r="K633" s="360"/>
      <c r="L633" s="360"/>
      <c r="M633" s="360" t="s">
        <v>31</v>
      </c>
      <c r="N633" s="360" t="s">
        <v>92</v>
      </c>
      <c r="O633" s="360" t="s">
        <v>31</v>
      </c>
      <c r="P633" s="371">
        <v>5</v>
      </c>
      <c r="Q633" s="371">
        <v>5</v>
      </c>
      <c r="R633" s="371">
        <v>5</v>
      </c>
      <c r="S633" s="371">
        <v>5</v>
      </c>
      <c r="T633" s="371">
        <v>5</v>
      </c>
      <c r="U633" s="361" t="s">
        <v>88</v>
      </c>
      <c r="V633" s="361" t="s">
        <v>89</v>
      </c>
      <c r="W633" s="361" t="s">
        <v>89</v>
      </c>
      <c r="X633" s="361" t="s">
        <v>89</v>
      </c>
      <c r="Y633" s="361"/>
      <c r="Z633" s="361"/>
      <c r="AA633" s="361"/>
      <c r="AB633" s="361"/>
      <c r="AC633" s="361"/>
    </row>
    <row r="634" spans="1:29" s="362" customFormat="1" ht="45" x14ac:dyDescent="0.25">
      <c r="A634" s="360">
        <v>620</v>
      </c>
      <c r="B634" s="360" t="s">
        <v>1463</v>
      </c>
      <c r="C634" s="360">
        <v>1330861</v>
      </c>
      <c r="D634" s="360" t="s">
        <v>669</v>
      </c>
      <c r="E634" s="375" t="s">
        <v>1223</v>
      </c>
      <c r="F634" s="360">
        <v>10212415</v>
      </c>
      <c r="G634" s="360" t="s">
        <v>100</v>
      </c>
      <c r="H634" s="360" t="s">
        <v>1538</v>
      </c>
      <c r="I634" s="375"/>
      <c r="J634" s="360"/>
      <c r="K634" s="360"/>
      <c r="L634" s="360"/>
      <c r="M634" s="360" t="s">
        <v>31</v>
      </c>
      <c r="N634" s="360" t="s">
        <v>92</v>
      </c>
      <c r="O634" s="360" t="s">
        <v>31</v>
      </c>
      <c r="P634" s="371">
        <v>5</v>
      </c>
      <c r="Q634" s="371">
        <v>5</v>
      </c>
      <c r="R634" s="371">
        <v>5</v>
      </c>
      <c r="S634" s="371">
        <v>5</v>
      </c>
      <c r="T634" s="371">
        <v>5</v>
      </c>
      <c r="U634" s="361" t="s">
        <v>88</v>
      </c>
      <c r="V634" s="361" t="s">
        <v>89</v>
      </c>
      <c r="W634" s="361" t="s">
        <v>89</v>
      </c>
      <c r="X634" s="361" t="s">
        <v>89</v>
      </c>
      <c r="Y634" s="361"/>
      <c r="Z634" s="361"/>
      <c r="AA634" s="361"/>
      <c r="AB634" s="361"/>
      <c r="AC634" s="361"/>
    </row>
    <row r="635" spans="1:29" s="362" customFormat="1" ht="45" x14ac:dyDescent="0.25">
      <c r="A635" s="360">
        <v>621</v>
      </c>
      <c r="B635" s="360" t="s">
        <v>1463</v>
      </c>
      <c r="C635" s="360">
        <v>1330671</v>
      </c>
      <c r="D635" s="360" t="s">
        <v>669</v>
      </c>
      <c r="E635" s="375" t="s">
        <v>1319</v>
      </c>
      <c r="F635" s="360">
        <v>3743</v>
      </c>
      <c r="G635" s="360" t="s">
        <v>83</v>
      </c>
      <c r="H635" s="360" t="s">
        <v>1538</v>
      </c>
      <c r="I635" s="375"/>
      <c r="J635" s="360" t="s">
        <v>1320</v>
      </c>
      <c r="K635" s="360"/>
      <c r="L635" s="360"/>
      <c r="M635" s="360" t="s">
        <v>31</v>
      </c>
      <c r="N635" s="360" t="s">
        <v>92</v>
      </c>
      <c r="O635" s="360" t="s">
        <v>31</v>
      </c>
      <c r="P635" s="371">
        <v>5</v>
      </c>
      <c r="Q635" s="371">
        <v>5</v>
      </c>
      <c r="R635" s="371">
        <v>5</v>
      </c>
      <c r="S635" s="371">
        <v>5</v>
      </c>
      <c r="T635" s="371">
        <v>5</v>
      </c>
      <c r="U635" s="361" t="s">
        <v>88</v>
      </c>
      <c r="V635" s="361" t="s">
        <v>89</v>
      </c>
      <c r="W635" s="361" t="s">
        <v>89</v>
      </c>
      <c r="X635" s="361" t="s">
        <v>89</v>
      </c>
      <c r="Y635" s="361"/>
      <c r="Z635" s="361"/>
      <c r="AA635" s="361"/>
      <c r="AB635" s="361"/>
      <c r="AC635" s="361"/>
    </row>
    <row r="636" spans="1:29" s="362" customFormat="1" ht="45" x14ac:dyDescent="0.25">
      <c r="A636" s="360">
        <v>622</v>
      </c>
      <c r="B636" s="360" t="s">
        <v>1463</v>
      </c>
      <c r="C636" s="360">
        <v>1330519</v>
      </c>
      <c r="D636" s="360" t="s">
        <v>669</v>
      </c>
      <c r="E636" s="375" t="s">
        <v>1298</v>
      </c>
      <c r="F636" s="360">
        <v>3726</v>
      </c>
      <c r="G636" s="360" t="s">
        <v>83</v>
      </c>
      <c r="H636" s="360" t="s">
        <v>1538</v>
      </c>
      <c r="I636" s="375" t="s">
        <v>657</v>
      </c>
      <c r="J636" s="360" t="s">
        <v>1299</v>
      </c>
      <c r="K636" s="360"/>
      <c r="L636" s="360"/>
      <c r="M636" s="360" t="s">
        <v>31</v>
      </c>
      <c r="N636" s="360" t="s">
        <v>92</v>
      </c>
      <c r="O636" s="360" t="s">
        <v>31</v>
      </c>
      <c r="P636" s="371">
        <v>5</v>
      </c>
      <c r="Q636" s="371">
        <v>5</v>
      </c>
      <c r="R636" s="371">
        <v>5</v>
      </c>
      <c r="S636" s="371">
        <v>5</v>
      </c>
      <c r="T636" s="371">
        <v>5</v>
      </c>
      <c r="U636" s="361" t="s">
        <v>88</v>
      </c>
      <c r="V636" s="361" t="s">
        <v>89</v>
      </c>
      <c r="W636" s="361" t="s">
        <v>89</v>
      </c>
      <c r="X636" s="361" t="s">
        <v>89</v>
      </c>
      <c r="Y636" s="361"/>
      <c r="Z636" s="361"/>
      <c r="AA636" s="361"/>
      <c r="AB636" s="361"/>
      <c r="AC636" s="361"/>
    </row>
    <row r="637" spans="1:29" s="362" customFormat="1" ht="45" x14ac:dyDescent="0.25">
      <c r="A637" s="360">
        <v>623</v>
      </c>
      <c r="B637" s="360" t="s">
        <v>1463</v>
      </c>
      <c r="C637" s="360">
        <v>1330969</v>
      </c>
      <c r="D637" s="360" t="s">
        <v>669</v>
      </c>
      <c r="E637" s="375" t="s">
        <v>1164</v>
      </c>
      <c r="F637" s="360">
        <v>1064</v>
      </c>
      <c r="G637" s="360" t="s">
        <v>83</v>
      </c>
      <c r="H637" s="360" t="s">
        <v>1538</v>
      </c>
      <c r="I637" s="375"/>
      <c r="J637" s="360">
        <v>89222651574</v>
      </c>
      <c r="K637" s="360"/>
      <c r="L637" s="360"/>
      <c r="M637" s="360" t="s">
        <v>31</v>
      </c>
      <c r="N637" s="360" t="s">
        <v>92</v>
      </c>
      <c r="O637" s="360" t="s">
        <v>31</v>
      </c>
      <c r="P637" s="371">
        <v>5</v>
      </c>
      <c r="Q637" s="371">
        <v>5</v>
      </c>
      <c r="R637" s="371">
        <v>5</v>
      </c>
      <c r="S637" s="371">
        <v>5</v>
      </c>
      <c r="T637" s="371">
        <v>5</v>
      </c>
      <c r="U637" s="361" t="s">
        <v>88</v>
      </c>
      <c r="V637" s="361" t="s">
        <v>89</v>
      </c>
      <c r="W637" s="361" t="s">
        <v>89</v>
      </c>
      <c r="X637" s="361" t="s">
        <v>89</v>
      </c>
      <c r="Y637" s="361"/>
      <c r="Z637" s="361"/>
      <c r="AA637" s="361"/>
      <c r="AB637" s="361"/>
      <c r="AC637" s="361"/>
    </row>
    <row r="638" spans="1:29" s="362" customFormat="1" ht="45" x14ac:dyDescent="0.25">
      <c r="A638" s="360">
        <v>624</v>
      </c>
      <c r="B638" s="360" t="s">
        <v>1463</v>
      </c>
      <c r="C638" s="360">
        <v>1330966</v>
      </c>
      <c r="D638" s="360" t="s">
        <v>669</v>
      </c>
      <c r="E638" s="375" t="s">
        <v>1163</v>
      </c>
      <c r="F638" s="360">
        <v>2129</v>
      </c>
      <c r="G638" s="360" t="s">
        <v>83</v>
      </c>
      <c r="H638" s="360" t="s">
        <v>1538</v>
      </c>
      <c r="I638" s="375"/>
      <c r="J638" s="360"/>
      <c r="K638" s="360"/>
      <c r="L638" s="360"/>
      <c r="M638" s="360" t="s">
        <v>31</v>
      </c>
      <c r="N638" s="360" t="s">
        <v>92</v>
      </c>
      <c r="O638" s="360" t="s">
        <v>31</v>
      </c>
      <c r="P638" s="371">
        <v>5</v>
      </c>
      <c r="Q638" s="371">
        <v>5</v>
      </c>
      <c r="R638" s="371">
        <v>5</v>
      </c>
      <c r="S638" s="371">
        <v>5</v>
      </c>
      <c r="T638" s="371">
        <v>5</v>
      </c>
      <c r="U638" s="361" t="s">
        <v>88</v>
      </c>
      <c r="V638" s="361" t="s">
        <v>89</v>
      </c>
      <c r="W638" s="361" t="s">
        <v>89</v>
      </c>
      <c r="X638" s="361" t="s">
        <v>89</v>
      </c>
      <c r="Y638" s="361"/>
      <c r="Z638" s="361"/>
      <c r="AA638" s="361"/>
      <c r="AB638" s="361"/>
      <c r="AC638" s="361"/>
    </row>
    <row r="639" spans="1:29" s="362" customFormat="1" ht="45" x14ac:dyDescent="0.25">
      <c r="A639" s="360">
        <v>625</v>
      </c>
      <c r="B639" s="360" t="s">
        <v>1463</v>
      </c>
      <c r="C639" s="360">
        <v>1330963</v>
      </c>
      <c r="D639" s="360" t="s">
        <v>669</v>
      </c>
      <c r="E639" s="375" t="s">
        <v>1214</v>
      </c>
      <c r="F639" s="360">
        <v>17653</v>
      </c>
      <c r="G639" s="360" t="s">
        <v>83</v>
      </c>
      <c r="H639" s="360" t="s">
        <v>1538</v>
      </c>
      <c r="I639" s="375"/>
      <c r="J639" s="360" t="s">
        <v>1215</v>
      </c>
      <c r="K639" s="360"/>
      <c r="L639" s="360"/>
      <c r="M639" s="360" t="s">
        <v>31</v>
      </c>
      <c r="N639" s="360" t="s">
        <v>92</v>
      </c>
      <c r="O639" s="360" t="s">
        <v>31</v>
      </c>
      <c r="P639" s="371">
        <v>5</v>
      </c>
      <c r="Q639" s="371">
        <v>5</v>
      </c>
      <c r="R639" s="371">
        <v>5</v>
      </c>
      <c r="S639" s="371">
        <v>5</v>
      </c>
      <c r="T639" s="371">
        <v>5</v>
      </c>
      <c r="U639" s="361" t="s">
        <v>88</v>
      </c>
      <c r="V639" s="361" t="s">
        <v>89</v>
      </c>
      <c r="W639" s="361" t="s">
        <v>89</v>
      </c>
      <c r="X639" s="361" t="s">
        <v>89</v>
      </c>
      <c r="Y639" s="361"/>
      <c r="Z639" s="361"/>
      <c r="AA639" s="361"/>
      <c r="AB639" s="361"/>
      <c r="AC639" s="361"/>
    </row>
    <row r="640" spans="1:29" s="362" customFormat="1" ht="45" x14ac:dyDescent="0.25">
      <c r="A640" s="360">
        <v>626</v>
      </c>
      <c r="B640" s="360" t="s">
        <v>1463</v>
      </c>
      <c r="C640" s="360">
        <v>1330910</v>
      </c>
      <c r="D640" s="360" t="s">
        <v>669</v>
      </c>
      <c r="E640" s="375" t="s">
        <v>1161</v>
      </c>
      <c r="F640" s="360">
        <v>3758</v>
      </c>
      <c r="G640" s="360" t="s">
        <v>83</v>
      </c>
      <c r="H640" s="360" t="s">
        <v>1538</v>
      </c>
      <c r="I640" s="375"/>
      <c r="J640" s="360" t="s">
        <v>1162</v>
      </c>
      <c r="K640" s="360"/>
      <c r="L640" s="360" t="s">
        <v>1849</v>
      </c>
      <c r="M640" s="360" t="s">
        <v>31</v>
      </c>
      <c r="N640" s="360" t="s">
        <v>92</v>
      </c>
      <c r="O640" s="360" t="s">
        <v>31</v>
      </c>
      <c r="P640" s="371">
        <v>5</v>
      </c>
      <c r="Q640" s="371">
        <v>5</v>
      </c>
      <c r="R640" s="371">
        <v>5</v>
      </c>
      <c r="S640" s="371">
        <v>5</v>
      </c>
      <c r="T640" s="371">
        <v>5</v>
      </c>
      <c r="U640" s="361" t="s">
        <v>88</v>
      </c>
      <c r="V640" s="361" t="s">
        <v>89</v>
      </c>
      <c r="W640" s="361" t="s">
        <v>89</v>
      </c>
      <c r="X640" s="361" t="s">
        <v>89</v>
      </c>
      <c r="Y640" s="361"/>
      <c r="Z640" s="361"/>
      <c r="AA640" s="361"/>
      <c r="AB640" s="361"/>
      <c r="AC640" s="361"/>
    </row>
    <row r="641" spans="1:29" s="362" customFormat="1" ht="45" x14ac:dyDescent="0.25">
      <c r="A641" s="360">
        <v>627</v>
      </c>
      <c r="B641" s="360" t="s">
        <v>1463</v>
      </c>
      <c r="C641" s="360">
        <v>1330877</v>
      </c>
      <c r="D641" s="360" t="s">
        <v>669</v>
      </c>
      <c r="E641" s="375" t="s">
        <v>1224</v>
      </c>
      <c r="F641" s="360">
        <v>10203952</v>
      </c>
      <c r="G641" s="360" t="s">
        <v>100</v>
      </c>
      <c r="H641" s="360" t="s">
        <v>1538</v>
      </c>
      <c r="I641" s="375"/>
      <c r="J641" s="360"/>
      <c r="K641" s="360"/>
      <c r="L641" s="360"/>
      <c r="M641" s="360" t="s">
        <v>31</v>
      </c>
      <c r="N641" s="360" t="s">
        <v>92</v>
      </c>
      <c r="O641" s="360" t="s">
        <v>31</v>
      </c>
      <c r="P641" s="371">
        <v>5</v>
      </c>
      <c r="Q641" s="371">
        <v>5</v>
      </c>
      <c r="R641" s="371">
        <v>5</v>
      </c>
      <c r="S641" s="371">
        <v>5</v>
      </c>
      <c r="T641" s="371">
        <v>5</v>
      </c>
      <c r="U641" s="361" t="s">
        <v>88</v>
      </c>
      <c r="V641" s="361" t="s">
        <v>89</v>
      </c>
      <c r="W641" s="361" t="s">
        <v>89</v>
      </c>
      <c r="X641" s="361" t="s">
        <v>89</v>
      </c>
      <c r="Y641" s="361"/>
      <c r="Z641" s="361"/>
      <c r="AA641" s="361"/>
      <c r="AB641" s="361"/>
      <c r="AC641" s="361"/>
    </row>
    <row r="642" spans="1:29" s="362" customFormat="1" ht="45" x14ac:dyDescent="0.25">
      <c r="A642" s="360">
        <v>628</v>
      </c>
      <c r="B642" s="360" t="s">
        <v>678</v>
      </c>
      <c r="C642" s="360">
        <v>1165680</v>
      </c>
      <c r="D642" s="360" t="s">
        <v>669</v>
      </c>
      <c r="E642" s="375" t="s">
        <v>681</v>
      </c>
      <c r="F642" s="360">
        <v>10213056</v>
      </c>
      <c r="G642" s="360" t="s">
        <v>100</v>
      </c>
      <c r="H642" s="360" t="s">
        <v>1538</v>
      </c>
      <c r="I642" s="375"/>
      <c r="J642" s="360"/>
      <c r="K642" s="360"/>
      <c r="L642" s="360"/>
      <c r="M642" s="360" t="s">
        <v>31</v>
      </c>
      <c r="N642" s="360" t="s">
        <v>92</v>
      </c>
      <c r="O642" s="360" t="s">
        <v>31</v>
      </c>
      <c r="P642" s="371">
        <v>4</v>
      </c>
      <c r="Q642" s="371">
        <v>4</v>
      </c>
      <c r="R642" s="371">
        <v>4</v>
      </c>
      <c r="S642" s="371">
        <v>4</v>
      </c>
      <c r="T642" s="371">
        <v>4</v>
      </c>
      <c r="U642" s="361" t="s">
        <v>88</v>
      </c>
      <c r="V642" s="361" t="s">
        <v>89</v>
      </c>
      <c r="W642" s="361" t="s">
        <v>89</v>
      </c>
      <c r="X642" s="361" t="s">
        <v>89</v>
      </c>
      <c r="Y642" s="361"/>
      <c r="Z642" s="361"/>
      <c r="AA642" s="361"/>
      <c r="AB642" s="361"/>
      <c r="AC642" s="361"/>
    </row>
    <row r="643" spans="1:29" s="362" customFormat="1" ht="45" x14ac:dyDescent="0.25">
      <c r="A643" s="360">
        <v>629</v>
      </c>
      <c r="B643" s="360" t="s">
        <v>678</v>
      </c>
      <c r="C643" s="360">
        <v>1165844</v>
      </c>
      <c r="D643" s="360" t="s">
        <v>669</v>
      </c>
      <c r="E643" s="375" t="s">
        <v>679</v>
      </c>
      <c r="F643" s="360">
        <v>10213088</v>
      </c>
      <c r="G643" s="360" t="s">
        <v>100</v>
      </c>
      <c r="H643" s="360" t="s">
        <v>1538</v>
      </c>
      <c r="I643" s="375" t="s">
        <v>680</v>
      </c>
      <c r="J643" s="360"/>
      <c r="K643" s="360"/>
      <c r="L643" s="360"/>
      <c r="M643" s="360" t="s">
        <v>31</v>
      </c>
      <c r="N643" s="360" t="s">
        <v>92</v>
      </c>
      <c r="O643" s="360" t="s">
        <v>31</v>
      </c>
      <c r="P643" s="371">
        <v>4</v>
      </c>
      <c r="Q643" s="371">
        <v>4</v>
      </c>
      <c r="R643" s="371">
        <v>4</v>
      </c>
      <c r="S643" s="371">
        <v>4</v>
      </c>
      <c r="T643" s="371">
        <v>4</v>
      </c>
      <c r="U643" s="361" t="s">
        <v>88</v>
      </c>
      <c r="V643" s="361" t="s">
        <v>88</v>
      </c>
      <c r="W643" s="361" t="s">
        <v>89</v>
      </c>
      <c r="X643" s="361" t="s">
        <v>89</v>
      </c>
      <c r="Y643" s="361"/>
      <c r="Z643" s="361"/>
      <c r="AA643" s="361"/>
      <c r="AB643" s="361"/>
      <c r="AC643" s="361"/>
    </row>
    <row r="644" spans="1:29" s="362" customFormat="1" ht="45" x14ac:dyDescent="0.25">
      <c r="A644" s="360">
        <v>630</v>
      </c>
      <c r="B644" s="360" t="s">
        <v>678</v>
      </c>
      <c r="C644" s="360">
        <v>1165513</v>
      </c>
      <c r="D644" s="360" t="s">
        <v>669</v>
      </c>
      <c r="E644" s="375" t="s">
        <v>687</v>
      </c>
      <c r="F644" s="360">
        <v>10430217</v>
      </c>
      <c r="G644" s="360" t="s">
        <v>100</v>
      </c>
      <c r="H644" s="360" t="s">
        <v>1538</v>
      </c>
      <c r="I644" s="375" t="s">
        <v>688</v>
      </c>
      <c r="J644" s="360"/>
      <c r="K644" s="360"/>
      <c r="L644" s="360"/>
      <c r="M644" s="360" t="s">
        <v>31</v>
      </c>
      <c r="N644" s="360" t="s">
        <v>92</v>
      </c>
      <c r="O644" s="360" t="s">
        <v>31</v>
      </c>
      <c r="P644" s="371">
        <v>4</v>
      </c>
      <c r="Q644" s="371">
        <v>4</v>
      </c>
      <c r="R644" s="371">
        <v>4</v>
      </c>
      <c r="S644" s="371">
        <v>4</v>
      </c>
      <c r="T644" s="371">
        <v>4</v>
      </c>
      <c r="U644" s="361" t="s">
        <v>88</v>
      </c>
      <c r="V644" s="361" t="s">
        <v>89</v>
      </c>
      <c r="W644" s="361" t="s">
        <v>89</v>
      </c>
      <c r="X644" s="361" t="s">
        <v>89</v>
      </c>
      <c r="Y644" s="361"/>
      <c r="Z644" s="361"/>
      <c r="AA644" s="361"/>
      <c r="AB644" s="361"/>
      <c r="AC644" s="361"/>
    </row>
    <row r="645" spans="1:29" s="362" customFormat="1" ht="45" x14ac:dyDescent="0.25">
      <c r="A645" s="360">
        <v>631</v>
      </c>
      <c r="B645" s="360" t="s">
        <v>678</v>
      </c>
      <c r="C645" s="360">
        <v>1165519</v>
      </c>
      <c r="D645" s="360" t="s">
        <v>669</v>
      </c>
      <c r="E645" s="375" t="s">
        <v>689</v>
      </c>
      <c r="F645" s="360">
        <v>10263277</v>
      </c>
      <c r="G645" s="360" t="s">
        <v>100</v>
      </c>
      <c r="H645" s="360" t="s">
        <v>1538</v>
      </c>
      <c r="I645" s="375"/>
      <c r="J645" s="360"/>
      <c r="K645" s="360"/>
      <c r="L645" s="360"/>
      <c r="M645" s="360" t="s">
        <v>31</v>
      </c>
      <c r="N645" s="360" t="s">
        <v>92</v>
      </c>
      <c r="O645" s="360" t="s">
        <v>31</v>
      </c>
      <c r="P645" s="371">
        <v>4</v>
      </c>
      <c r="Q645" s="371">
        <v>4</v>
      </c>
      <c r="R645" s="371">
        <v>4</v>
      </c>
      <c r="S645" s="371">
        <v>4</v>
      </c>
      <c r="T645" s="371">
        <v>4</v>
      </c>
      <c r="U645" s="361" t="s">
        <v>88</v>
      </c>
      <c r="V645" s="361" t="s">
        <v>89</v>
      </c>
      <c r="W645" s="361" t="s">
        <v>89</v>
      </c>
      <c r="X645" s="361" t="s">
        <v>89</v>
      </c>
      <c r="Y645" s="361"/>
      <c r="Z645" s="361"/>
      <c r="AA645" s="361"/>
      <c r="AB645" s="361"/>
      <c r="AC645" s="361"/>
    </row>
    <row r="646" spans="1:29" s="362" customFormat="1" ht="45" x14ac:dyDescent="0.25">
      <c r="A646" s="360">
        <v>632</v>
      </c>
      <c r="B646" s="360" t="s">
        <v>678</v>
      </c>
      <c r="C646" s="360">
        <v>1165674</v>
      </c>
      <c r="D646" s="360" t="s">
        <v>669</v>
      </c>
      <c r="E646" s="375" t="s">
        <v>858</v>
      </c>
      <c r="F646" s="360">
        <v>10213129</v>
      </c>
      <c r="G646" s="360" t="s">
        <v>100</v>
      </c>
      <c r="H646" s="360" t="s">
        <v>1538</v>
      </c>
      <c r="I646" s="375"/>
      <c r="J646" s="360"/>
      <c r="K646" s="360"/>
      <c r="L646" s="360"/>
      <c r="M646" s="360" t="s">
        <v>31</v>
      </c>
      <c r="N646" s="360" t="s">
        <v>92</v>
      </c>
      <c r="O646" s="360" t="s">
        <v>31</v>
      </c>
      <c r="P646" s="371">
        <v>4</v>
      </c>
      <c r="Q646" s="371">
        <v>4</v>
      </c>
      <c r="R646" s="371">
        <v>4</v>
      </c>
      <c r="S646" s="371">
        <v>4</v>
      </c>
      <c r="T646" s="371">
        <v>4</v>
      </c>
      <c r="U646" s="361" t="s">
        <v>88</v>
      </c>
      <c r="V646" s="361" t="s">
        <v>89</v>
      </c>
      <c r="W646" s="361" t="s">
        <v>89</v>
      </c>
      <c r="X646" s="361" t="s">
        <v>89</v>
      </c>
      <c r="Y646" s="361"/>
      <c r="Z646" s="361"/>
      <c r="AA646" s="361"/>
      <c r="AB646" s="361"/>
      <c r="AC646" s="361"/>
    </row>
    <row r="647" spans="1:29" s="362" customFormat="1" ht="45" x14ac:dyDescent="0.25">
      <c r="A647" s="360">
        <v>633</v>
      </c>
      <c r="B647" s="360" t="s">
        <v>1431</v>
      </c>
      <c r="C647" s="360">
        <v>1329535</v>
      </c>
      <c r="D647" s="360" t="s">
        <v>669</v>
      </c>
      <c r="E647" s="375" t="s">
        <v>759</v>
      </c>
      <c r="F647" s="360">
        <v>2073</v>
      </c>
      <c r="G647" s="360" t="s">
        <v>83</v>
      </c>
      <c r="H647" s="360" t="s">
        <v>1538</v>
      </c>
      <c r="I647" s="375" t="s">
        <v>760</v>
      </c>
      <c r="J647" s="360" t="s">
        <v>761</v>
      </c>
      <c r="K647" s="360"/>
      <c r="L647" s="360" t="s">
        <v>762</v>
      </c>
      <c r="M647" s="360" t="s">
        <v>31</v>
      </c>
      <c r="N647" s="360" t="s">
        <v>92</v>
      </c>
      <c r="O647" s="360" t="s">
        <v>31</v>
      </c>
      <c r="P647" s="371">
        <v>5</v>
      </c>
      <c r="Q647" s="371">
        <v>5</v>
      </c>
      <c r="R647" s="371">
        <v>5</v>
      </c>
      <c r="S647" s="371">
        <v>5</v>
      </c>
      <c r="T647" s="371">
        <v>5</v>
      </c>
      <c r="U647" s="361" t="s">
        <v>88</v>
      </c>
      <c r="V647" s="361" t="s">
        <v>89</v>
      </c>
      <c r="W647" s="361" t="s">
        <v>89</v>
      </c>
      <c r="X647" s="361" t="s">
        <v>89</v>
      </c>
      <c r="Y647" s="361"/>
      <c r="Z647" s="361"/>
      <c r="AA647" s="361"/>
      <c r="AB647" s="361"/>
      <c r="AC647" s="361"/>
    </row>
    <row r="648" spans="1:29" s="362" customFormat="1" ht="45" x14ac:dyDescent="0.25">
      <c r="A648" s="360">
        <v>634</v>
      </c>
      <c r="B648" s="360" t="s">
        <v>1431</v>
      </c>
      <c r="C648" s="360">
        <v>1329436</v>
      </c>
      <c r="D648" s="360" t="s">
        <v>669</v>
      </c>
      <c r="E648" s="375" t="s">
        <v>1352</v>
      </c>
      <c r="F648" s="360">
        <v>1279</v>
      </c>
      <c r="G648" s="360" t="s">
        <v>83</v>
      </c>
      <c r="H648" s="360" t="s">
        <v>1538</v>
      </c>
      <c r="I648" s="375" t="s">
        <v>510</v>
      </c>
      <c r="J648" s="360"/>
      <c r="K648" s="360"/>
      <c r="L648" s="360"/>
      <c r="M648" s="360" t="s">
        <v>31</v>
      </c>
      <c r="N648" s="360" t="s">
        <v>92</v>
      </c>
      <c r="O648" s="360" t="s">
        <v>31</v>
      </c>
      <c r="P648" s="371">
        <v>4</v>
      </c>
      <c r="Q648" s="371">
        <v>5</v>
      </c>
      <c r="R648" s="371">
        <v>5</v>
      </c>
      <c r="S648" s="371">
        <v>5</v>
      </c>
      <c r="T648" s="371">
        <v>5</v>
      </c>
      <c r="U648" s="361" t="s">
        <v>88</v>
      </c>
      <c r="V648" s="361" t="s">
        <v>89</v>
      </c>
      <c r="W648" s="361" t="s">
        <v>89</v>
      </c>
      <c r="X648" s="361" t="s">
        <v>89</v>
      </c>
      <c r="Y648" s="361"/>
      <c r="Z648" s="361"/>
      <c r="AA648" s="361"/>
      <c r="AB648" s="361"/>
      <c r="AC648" s="361"/>
    </row>
    <row r="649" spans="1:29" s="362" customFormat="1" ht="45" x14ac:dyDescent="0.25">
      <c r="A649" s="360">
        <v>635</v>
      </c>
      <c r="B649" s="360" t="s">
        <v>1431</v>
      </c>
      <c r="C649" s="360">
        <v>1329396</v>
      </c>
      <c r="D649" s="360" t="s">
        <v>669</v>
      </c>
      <c r="E649" s="375" t="s">
        <v>1258</v>
      </c>
      <c r="F649" s="360">
        <v>4592</v>
      </c>
      <c r="G649" s="360" t="s">
        <v>83</v>
      </c>
      <c r="H649" s="360" t="s">
        <v>1538</v>
      </c>
      <c r="I649" s="375"/>
      <c r="J649" s="360"/>
      <c r="K649" s="360"/>
      <c r="L649" s="360"/>
      <c r="M649" s="360" t="s">
        <v>31</v>
      </c>
      <c r="N649" s="360" t="s">
        <v>92</v>
      </c>
      <c r="O649" s="360" t="s">
        <v>31</v>
      </c>
      <c r="P649" s="371">
        <v>5</v>
      </c>
      <c r="Q649" s="371">
        <v>5</v>
      </c>
      <c r="R649" s="371">
        <v>5</v>
      </c>
      <c r="S649" s="371">
        <v>5</v>
      </c>
      <c r="T649" s="371">
        <v>5</v>
      </c>
      <c r="U649" s="361" t="s">
        <v>88</v>
      </c>
      <c r="V649" s="361" t="s">
        <v>89</v>
      </c>
      <c r="W649" s="361" t="s">
        <v>89</v>
      </c>
      <c r="X649" s="361" t="s">
        <v>89</v>
      </c>
      <c r="Y649" s="361"/>
      <c r="Z649" s="361"/>
      <c r="AA649" s="361"/>
      <c r="AB649" s="361"/>
      <c r="AC649" s="361"/>
    </row>
    <row r="650" spans="1:29" s="362" customFormat="1" ht="45" x14ac:dyDescent="0.25">
      <c r="A650" s="360">
        <v>636</v>
      </c>
      <c r="B650" s="360" t="s">
        <v>1431</v>
      </c>
      <c r="C650" s="360">
        <v>1329372</v>
      </c>
      <c r="D650" s="360" t="s">
        <v>669</v>
      </c>
      <c r="E650" s="375" t="s">
        <v>1330</v>
      </c>
      <c r="F650" s="360">
        <v>9859</v>
      </c>
      <c r="G650" s="360" t="s">
        <v>83</v>
      </c>
      <c r="H650" s="360" t="s">
        <v>1538</v>
      </c>
      <c r="I650" s="375"/>
      <c r="J650" s="360"/>
      <c r="K650" s="360"/>
      <c r="L650" s="360"/>
      <c r="M650" s="360" t="s">
        <v>31</v>
      </c>
      <c r="N650" s="360" t="s">
        <v>92</v>
      </c>
      <c r="O650" s="360" t="s">
        <v>31</v>
      </c>
      <c r="P650" s="371">
        <v>5</v>
      </c>
      <c r="Q650" s="371">
        <v>5</v>
      </c>
      <c r="R650" s="371">
        <v>5</v>
      </c>
      <c r="S650" s="371">
        <v>5</v>
      </c>
      <c r="T650" s="371">
        <v>5</v>
      </c>
      <c r="U650" s="361" t="s">
        <v>88</v>
      </c>
      <c r="V650" s="361" t="s">
        <v>89</v>
      </c>
      <c r="W650" s="361" t="s">
        <v>89</v>
      </c>
      <c r="X650" s="361" t="s">
        <v>89</v>
      </c>
      <c r="Y650" s="361"/>
      <c r="Z650" s="361"/>
      <c r="AA650" s="361"/>
      <c r="AB650" s="361"/>
      <c r="AC650" s="361"/>
    </row>
    <row r="651" spans="1:29" s="362" customFormat="1" ht="45" x14ac:dyDescent="0.25">
      <c r="A651" s="360">
        <v>637</v>
      </c>
      <c r="B651" s="360" t="s">
        <v>1431</v>
      </c>
      <c r="C651" s="360">
        <v>1329394</v>
      </c>
      <c r="D651" s="360" t="s">
        <v>669</v>
      </c>
      <c r="E651" s="375" t="s">
        <v>1850</v>
      </c>
      <c r="F651" s="360">
        <v>1508</v>
      </c>
      <c r="G651" s="360" t="s">
        <v>83</v>
      </c>
      <c r="H651" s="360" t="s">
        <v>1538</v>
      </c>
      <c r="I651" s="375" t="s">
        <v>1593</v>
      </c>
      <c r="J651" s="360" t="s">
        <v>1851</v>
      </c>
      <c r="K651" s="360"/>
      <c r="L651" s="360" t="s">
        <v>1852</v>
      </c>
      <c r="M651" s="360" t="s">
        <v>31</v>
      </c>
      <c r="N651" s="360" t="s">
        <v>92</v>
      </c>
      <c r="O651" s="360" t="s">
        <v>31</v>
      </c>
      <c r="P651" s="371">
        <v>4</v>
      </c>
      <c r="Q651" s="371">
        <v>4</v>
      </c>
      <c r="R651" s="371">
        <v>5</v>
      </c>
      <c r="S651" s="371">
        <v>5</v>
      </c>
      <c r="T651" s="371">
        <v>5</v>
      </c>
      <c r="U651" s="361" t="s">
        <v>88</v>
      </c>
      <c r="V651" s="361" t="s">
        <v>89</v>
      </c>
      <c r="W651" s="361" t="s">
        <v>89</v>
      </c>
      <c r="X651" s="361" t="s">
        <v>89</v>
      </c>
      <c r="Y651" s="361"/>
      <c r="Z651" s="361"/>
      <c r="AA651" s="361"/>
      <c r="AB651" s="361"/>
      <c r="AC651" s="361"/>
    </row>
    <row r="652" spans="1:29" s="362" customFormat="1" ht="45" x14ac:dyDescent="0.25">
      <c r="A652" s="360">
        <v>638</v>
      </c>
      <c r="B652" s="360" t="s">
        <v>678</v>
      </c>
      <c r="C652" s="360">
        <v>1165495</v>
      </c>
      <c r="D652" s="360" t="s">
        <v>669</v>
      </c>
      <c r="E652" s="375" t="s">
        <v>862</v>
      </c>
      <c r="F652" s="360">
        <v>10219245</v>
      </c>
      <c r="G652" s="360" t="s">
        <v>100</v>
      </c>
      <c r="H652" s="360" t="s">
        <v>1538</v>
      </c>
      <c r="I652" s="375"/>
      <c r="J652" s="360"/>
      <c r="K652" s="360"/>
      <c r="L652" s="360"/>
      <c r="M652" s="360" t="s">
        <v>31</v>
      </c>
      <c r="N652" s="360" t="s">
        <v>92</v>
      </c>
      <c r="O652" s="360" t="s">
        <v>31</v>
      </c>
      <c r="P652" s="371">
        <v>4</v>
      </c>
      <c r="Q652" s="371">
        <v>4</v>
      </c>
      <c r="R652" s="371">
        <v>4</v>
      </c>
      <c r="S652" s="371">
        <v>4</v>
      </c>
      <c r="T652" s="371">
        <v>4</v>
      </c>
      <c r="U652" s="361" t="s">
        <v>88</v>
      </c>
      <c r="V652" s="361" t="s">
        <v>89</v>
      </c>
      <c r="W652" s="361" t="s">
        <v>89</v>
      </c>
      <c r="X652" s="361" t="s">
        <v>89</v>
      </c>
      <c r="Y652" s="361"/>
      <c r="Z652" s="361"/>
      <c r="AA652" s="361"/>
      <c r="AB652" s="361"/>
      <c r="AC652" s="361"/>
    </row>
    <row r="653" spans="1:29" s="362" customFormat="1" ht="45" x14ac:dyDescent="0.25">
      <c r="A653" s="360">
        <v>639</v>
      </c>
      <c r="B653" s="360" t="s">
        <v>1431</v>
      </c>
      <c r="C653" s="360">
        <v>1329399</v>
      </c>
      <c r="D653" s="360" t="s">
        <v>669</v>
      </c>
      <c r="E653" s="375" t="s">
        <v>1853</v>
      </c>
      <c r="F653" s="360">
        <v>10431555</v>
      </c>
      <c r="G653" s="360" t="s">
        <v>100</v>
      </c>
      <c r="H653" s="360" t="s">
        <v>1538</v>
      </c>
      <c r="I653" s="375"/>
      <c r="J653" s="360"/>
      <c r="K653" s="360"/>
      <c r="L653" s="360"/>
      <c r="M653" s="360" t="s">
        <v>31</v>
      </c>
      <c r="N653" s="360" t="s">
        <v>92</v>
      </c>
      <c r="O653" s="360" t="s">
        <v>31</v>
      </c>
      <c r="P653" s="371">
        <v>4</v>
      </c>
      <c r="Q653" s="371">
        <v>4</v>
      </c>
      <c r="R653" s="371">
        <v>5</v>
      </c>
      <c r="S653" s="371">
        <v>5</v>
      </c>
      <c r="T653" s="371">
        <v>5</v>
      </c>
      <c r="U653" s="361" t="s">
        <v>88</v>
      </c>
      <c r="V653" s="361" t="s">
        <v>89</v>
      </c>
      <c r="W653" s="361" t="s">
        <v>89</v>
      </c>
      <c r="X653" s="361" t="s">
        <v>89</v>
      </c>
      <c r="Y653" s="361"/>
      <c r="Z653" s="361"/>
      <c r="AA653" s="361"/>
      <c r="AB653" s="361"/>
      <c r="AC653" s="361"/>
    </row>
    <row r="654" spans="1:29" s="362" customFormat="1" ht="45" x14ac:dyDescent="0.25">
      <c r="A654" s="360">
        <v>640</v>
      </c>
      <c r="B654" s="360" t="s">
        <v>1431</v>
      </c>
      <c r="C654" s="360">
        <v>1329533</v>
      </c>
      <c r="D654" s="360" t="s">
        <v>669</v>
      </c>
      <c r="E654" s="375" t="s">
        <v>1854</v>
      </c>
      <c r="F654" s="360">
        <v>10431315</v>
      </c>
      <c r="G654" s="360" t="s">
        <v>100</v>
      </c>
      <c r="H654" s="360" t="s">
        <v>1538</v>
      </c>
      <c r="I654" s="375"/>
      <c r="J654" s="360"/>
      <c r="K654" s="360"/>
      <c r="L654" s="360"/>
      <c r="M654" s="360" t="s">
        <v>31</v>
      </c>
      <c r="N654" s="360" t="s">
        <v>92</v>
      </c>
      <c r="O654" s="360" t="s">
        <v>31</v>
      </c>
      <c r="P654" s="371">
        <v>4</v>
      </c>
      <c r="Q654" s="371">
        <v>4</v>
      </c>
      <c r="R654" s="371">
        <v>5</v>
      </c>
      <c r="S654" s="371">
        <v>5</v>
      </c>
      <c r="T654" s="371">
        <v>5</v>
      </c>
      <c r="U654" s="361" t="s">
        <v>88</v>
      </c>
      <c r="V654" s="361" t="s">
        <v>89</v>
      </c>
      <c r="W654" s="361" t="s">
        <v>89</v>
      </c>
      <c r="X654" s="361" t="s">
        <v>89</v>
      </c>
      <c r="Y654" s="361"/>
      <c r="Z654" s="361"/>
      <c r="AA654" s="361"/>
      <c r="AB654" s="361"/>
      <c r="AC654" s="361"/>
    </row>
    <row r="655" spans="1:29" s="362" customFormat="1" ht="45" x14ac:dyDescent="0.25">
      <c r="A655" s="360">
        <v>641</v>
      </c>
      <c r="B655" s="360" t="s">
        <v>1431</v>
      </c>
      <c r="C655" s="360">
        <v>1329401</v>
      </c>
      <c r="D655" s="360" t="s">
        <v>669</v>
      </c>
      <c r="E655" s="375" t="s">
        <v>1259</v>
      </c>
      <c r="F655" s="360">
        <v>2985</v>
      </c>
      <c r="G655" s="360" t="s">
        <v>83</v>
      </c>
      <c r="H655" s="360" t="s">
        <v>1538</v>
      </c>
      <c r="I655" s="375"/>
      <c r="J655" s="360" t="s">
        <v>1260</v>
      </c>
      <c r="K655" s="360"/>
      <c r="L655" s="360"/>
      <c r="M655" s="360" t="s">
        <v>31</v>
      </c>
      <c r="N655" s="360" t="s">
        <v>92</v>
      </c>
      <c r="O655" s="360" t="s">
        <v>31</v>
      </c>
      <c r="P655" s="371">
        <v>5</v>
      </c>
      <c r="Q655" s="371">
        <v>5</v>
      </c>
      <c r="R655" s="371">
        <v>5</v>
      </c>
      <c r="S655" s="371">
        <v>5</v>
      </c>
      <c r="T655" s="371">
        <v>5</v>
      </c>
      <c r="U655" s="361" t="s">
        <v>88</v>
      </c>
      <c r="V655" s="361" t="s">
        <v>89</v>
      </c>
      <c r="W655" s="361" t="s">
        <v>89</v>
      </c>
      <c r="X655" s="361" t="s">
        <v>89</v>
      </c>
      <c r="Y655" s="361"/>
      <c r="Z655" s="361"/>
      <c r="AA655" s="361"/>
      <c r="AB655" s="361"/>
      <c r="AC655" s="361"/>
    </row>
    <row r="656" spans="1:29" s="362" customFormat="1" ht="45" x14ac:dyDescent="0.25">
      <c r="A656" s="360">
        <v>642</v>
      </c>
      <c r="B656" s="360" t="s">
        <v>1431</v>
      </c>
      <c r="C656" s="360">
        <v>1329028</v>
      </c>
      <c r="D656" s="360" t="s">
        <v>669</v>
      </c>
      <c r="E656" s="375" t="s">
        <v>1328</v>
      </c>
      <c r="F656" s="360">
        <v>20110</v>
      </c>
      <c r="G656" s="360" t="s">
        <v>83</v>
      </c>
      <c r="H656" s="360" t="s">
        <v>1538</v>
      </c>
      <c r="I656" s="375"/>
      <c r="J656" s="360" t="s">
        <v>1329</v>
      </c>
      <c r="K656" s="360"/>
      <c r="L656" s="360"/>
      <c r="M656" s="360" t="s">
        <v>31</v>
      </c>
      <c r="N656" s="360" t="s">
        <v>92</v>
      </c>
      <c r="O656" s="360" t="s">
        <v>31</v>
      </c>
      <c r="P656" s="371">
        <v>4</v>
      </c>
      <c r="Q656" s="371">
        <v>5</v>
      </c>
      <c r="R656" s="371">
        <v>5</v>
      </c>
      <c r="S656" s="371">
        <v>5</v>
      </c>
      <c r="T656" s="371">
        <v>5</v>
      </c>
      <c r="U656" s="361" t="s">
        <v>88</v>
      </c>
      <c r="V656" s="361" t="s">
        <v>89</v>
      </c>
      <c r="W656" s="361" t="s">
        <v>89</v>
      </c>
      <c r="X656" s="361" t="s">
        <v>89</v>
      </c>
      <c r="Y656" s="361"/>
      <c r="Z656" s="361"/>
      <c r="AA656" s="361"/>
      <c r="AB656" s="361"/>
      <c r="AC656" s="361"/>
    </row>
    <row r="657" spans="1:29" s="362" customFormat="1" ht="45" x14ac:dyDescent="0.25">
      <c r="A657" s="360">
        <v>643</v>
      </c>
      <c r="B657" s="360" t="s">
        <v>678</v>
      </c>
      <c r="C657" s="360">
        <v>1165846</v>
      </c>
      <c r="D657" s="360" t="s">
        <v>669</v>
      </c>
      <c r="E657" s="375" t="s">
        <v>863</v>
      </c>
      <c r="F657" s="360">
        <v>10213107</v>
      </c>
      <c r="G657" s="360" t="s">
        <v>100</v>
      </c>
      <c r="H657" s="360" t="s">
        <v>1538</v>
      </c>
      <c r="I657" s="375"/>
      <c r="J657" s="360"/>
      <c r="K657" s="360"/>
      <c r="L657" s="360"/>
      <c r="M657" s="360" t="s">
        <v>31</v>
      </c>
      <c r="N657" s="360" t="s">
        <v>92</v>
      </c>
      <c r="O657" s="360" t="s">
        <v>31</v>
      </c>
      <c r="P657" s="371">
        <v>4</v>
      </c>
      <c r="Q657" s="371">
        <v>4</v>
      </c>
      <c r="R657" s="371">
        <v>4</v>
      </c>
      <c r="S657" s="371">
        <v>4</v>
      </c>
      <c r="T657" s="371">
        <v>4</v>
      </c>
      <c r="U657" s="361" t="s">
        <v>88</v>
      </c>
      <c r="V657" s="361" t="s">
        <v>88</v>
      </c>
      <c r="W657" s="361" t="s">
        <v>89</v>
      </c>
      <c r="X657" s="361" t="s">
        <v>89</v>
      </c>
      <c r="Y657" s="361"/>
      <c r="Z657" s="361"/>
      <c r="AA657" s="361"/>
      <c r="AB657" s="361"/>
      <c r="AC657" s="361"/>
    </row>
    <row r="658" spans="1:29" s="362" customFormat="1" ht="45" x14ac:dyDescent="0.25">
      <c r="A658" s="360">
        <v>644</v>
      </c>
      <c r="B658" s="360" t="s">
        <v>794</v>
      </c>
      <c r="C658" s="360">
        <v>1166496</v>
      </c>
      <c r="D658" s="360" t="s">
        <v>669</v>
      </c>
      <c r="E658" s="375" t="s">
        <v>864</v>
      </c>
      <c r="F658" s="360">
        <v>10213122</v>
      </c>
      <c r="G658" s="360" t="s">
        <v>100</v>
      </c>
      <c r="H658" s="360" t="s">
        <v>1538</v>
      </c>
      <c r="I658" s="375"/>
      <c r="J658" s="360"/>
      <c r="K658" s="360"/>
      <c r="L658" s="360"/>
      <c r="M658" s="360" t="s">
        <v>31</v>
      </c>
      <c r="N658" s="360" t="s">
        <v>92</v>
      </c>
      <c r="O658" s="360" t="s">
        <v>31</v>
      </c>
      <c r="P658" s="371">
        <v>4</v>
      </c>
      <c r="Q658" s="371">
        <v>4</v>
      </c>
      <c r="R658" s="371">
        <v>4</v>
      </c>
      <c r="S658" s="371">
        <v>4</v>
      </c>
      <c r="T658" s="371">
        <v>4</v>
      </c>
      <c r="U658" s="361" t="s">
        <v>88</v>
      </c>
      <c r="V658" s="361" t="s">
        <v>89</v>
      </c>
      <c r="W658" s="361" t="s">
        <v>89</v>
      </c>
      <c r="X658" s="361" t="s">
        <v>89</v>
      </c>
      <c r="Y658" s="361"/>
      <c r="Z658" s="361"/>
      <c r="AA658" s="361"/>
      <c r="AB658" s="361"/>
      <c r="AC658" s="361"/>
    </row>
    <row r="659" spans="1:29" s="362" customFormat="1" ht="45" x14ac:dyDescent="0.25">
      <c r="A659" s="360">
        <v>645</v>
      </c>
      <c r="B659" s="360" t="s">
        <v>794</v>
      </c>
      <c r="C659" s="360">
        <v>1166392</v>
      </c>
      <c r="D659" s="360" t="s">
        <v>669</v>
      </c>
      <c r="E659" s="375" t="s">
        <v>865</v>
      </c>
      <c r="F659" s="360">
        <v>10430257</v>
      </c>
      <c r="G659" s="360" t="s">
        <v>100</v>
      </c>
      <c r="H659" s="360" t="s">
        <v>1538</v>
      </c>
      <c r="I659" s="375"/>
      <c r="J659" s="360"/>
      <c r="K659" s="360"/>
      <c r="L659" s="360"/>
      <c r="M659" s="360" t="s">
        <v>31</v>
      </c>
      <c r="N659" s="360" t="s">
        <v>92</v>
      </c>
      <c r="O659" s="360" t="s">
        <v>31</v>
      </c>
      <c r="P659" s="371">
        <v>4</v>
      </c>
      <c r="Q659" s="371">
        <v>4</v>
      </c>
      <c r="R659" s="371">
        <v>4</v>
      </c>
      <c r="S659" s="371">
        <v>4</v>
      </c>
      <c r="T659" s="371">
        <v>4</v>
      </c>
      <c r="U659" s="361" t="s">
        <v>88</v>
      </c>
      <c r="V659" s="361" t="s">
        <v>89</v>
      </c>
      <c r="W659" s="361" t="s">
        <v>89</v>
      </c>
      <c r="X659" s="361" t="s">
        <v>89</v>
      </c>
      <c r="Y659" s="361"/>
      <c r="Z659" s="361"/>
      <c r="AA659" s="361"/>
      <c r="AB659" s="361"/>
      <c r="AC659" s="361"/>
    </row>
    <row r="660" spans="1:29" s="362" customFormat="1" ht="45" x14ac:dyDescent="0.25">
      <c r="A660" s="360">
        <v>646</v>
      </c>
      <c r="B660" s="360" t="s">
        <v>1431</v>
      </c>
      <c r="C660" s="360">
        <v>1329567</v>
      </c>
      <c r="D660" s="360" t="s">
        <v>669</v>
      </c>
      <c r="E660" s="375" t="s">
        <v>1261</v>
      </c>
      <c r="F660" s="360">
        <v>1122</v>
      </c>
      <c r="G660" s="360" t="s">
        <v>83</v>
      </c>
      <c r="H660" s="360" t="s">
        <v>1538</v>
      </c>
      <c r="I660" s="375"/>
      <c r="J660" s="360"/>
      <c r="K660" s="360"/>
      <c r="L660" s="360"/>
      <c r="M660" s="360" t="s">
        <v>31</v>
      </c>
      <c r="N660" s="360" t="s">
        <v>92</v>
      </c>
      <c r="O660" s="360" t="s">
        <v>31</v>
      </c>
      <c r="P660" s="371">
        <v>5</v>
      </c>
      <c r="Q660" s="371">
        <v>5</v>
      </c>
      <c r="R660" s="371">
        <v>5</v>
      </c>
      <c r="S660" s="371">
        <v>5</v>
      </c>
      <c r="T660" s="371">
        <v>5</v>
      </c>
      <c r="U660" s="361" t="s">
        <v>88</v>
      </c>
      <c r="V660" s="361" t="s">
        <v>89</v>
      </c>
      <c r="W660" s="361" t="s">
        <v>89</v>
      </c>
      <c r="X660" s="361" t="s">
        <v>89</v>
      </c>
      <c r="Y660" s="361"/>
      <c r="Z660" s="361"/>
      <c r="AA660" s="361"/>
      <c r="AB660" s="361"/>
      <c r="AC660" s="361"/>
    </row>
    <row r="661" spans="1:29" s="362" customFormat="1" ht="45" x14ac:dyDescent="0.25">
      <c r="A661" s="360">
        <v>647</v>
      </c>
      <c r="B661" s="360" t="s">
        <v>1431</v>
      </c>
      <c r="C661" s="360">
        <v>1329565</v>
      </c>
      <c r="D661" s="360" t="s">
        <v>669</v>
      </c>
      <c r="E661" s="375" t="s">
        <v>1275</v>
      </c>
      <c r="F661" s="360">
        <v>356</v>
      </c>
      <c r="G661" s="360" t="s">
        <v>83</v>
      </c>
      <c r="H661" s="360" t="s">
        <v>1538</v>
      </c>
      <c r="I661" s="375"/>
      <c r="J661" s="360" t="s">
        <v>1276</v>
      </c>
      <c r="K661" s="360"/>
      <c r="L661" s="360"/>
      <c r="M661" s="360" t="s">
        <v>31</v>
      </c>
      <c r="N661" s="360" t="s">
        <v>92</v>
      </c>
      <c r="O661" s="360" t="s">
        <v>31</v>
      </c>
      <c r="P661" s="371">
        <v>4</v>
      </c>
      <c r="Q661" s="371">
        <v>4</v>
      </c>
      <c r="R661" s="371">
        <v>5</v>
      </c>
      <c r="S661" s="371">
        <v>5</v>
      </c>
      <c r="T661" s="371">
        <v>5</v>
      </c>
      <c r="U661" s="361" t="s">
        <v>88</v>
      </c>
      <c r="V661" s="361" t="s">
        <v>89</v>
      </c>
      <c r="W661" s="361" t="s">
        <v>89</v>
      </c>
      <c r="X661" s="361" t="s">
        <v>89</v>
      </c>
      <c r="Y661" s="361"/>
      <c r="Z661" s="361"/>
      <c r="AA661" s="361"/>
      <c r="AB661" s="361"/>
      <c r="AC661" s="361"/>
    </row>
    <row r="662" spans="1:29" s="362" customFormat="1" ht="45" x14ac:dyDescent="0.25">
      <c r="A662" s="360">
        <v>648</v>
      </c>
      <c r="B662" s="360" t="s">
        <v>1431</v>
      </c>
      <c r="C662" s="360">
        <v>1329541</v>
      </c>
      <c r="D662" s="360" t="s">
        <v>669</v>
      </c>
      <c r="E662" s="375" t="s">
        <v>1855</v>
      </c>
      <c r="F662" s="360">
        <v>10368144</v>
      </c>
      <c r="G662" s="360" t="s">
        <v>100</v>
      </c>
      <c r="H662" s="360" t="s">
        <v>1538</v>
      </c>
      <c r="I662" s="375"/>
      <c r="J662" s="360"/>
      <c r="K662" s="360"/>
      <c r="L662" s="360"/>
      <c r="M662" s="360" t="s">
        <v>31</v>
      </c>
      <c r="N662" s="360" t="s">
        <v>92</v>
      </c>
      <c r="O662" s="360" t="s">
        <v>31</v>
      </c>
      <c r="P662" s="371">
        <v>4</v>
      </c>
      <c r="Q662" s="371">
        <v>4</v>
      </c>
      <c r="R662" s="371">
        <v>5</v>
      </c>
      <c r="S662" s="371">
        <v>5</v>
      </c>
      <c r="T662" s="371">
        <v>5</v>
      </c>
      <c r="U662" s="361" t="s">
        <v>88</v>
      </c>
      <c r="V662" s="361" t="s">
        <v>89</v>
      </c>
      <c r="W662" s="361" t="s">
        <v>89</v>
      </c>
      <c r="X662" s="361" t="s">
        <v>89</v>
      </c>
      <c r="Y662" s="361"/>
      <c r="Z662" s="361"/>
      <c r="AA662" s="361"/>
      <c r="AB662" s="361"/>
      <c r="AC662" s="361"/>
    </row>
    <row r="663" spans="1:29" s="362" customFormat="1" ht="45" x14ac:dyDescent="0.25">
      <c r="A663" s="360">
        <v>649</v>
      </c>
      <c r="B663" s="360" t="s">
        <v>794</v>
      </c>
      <c r="C663" s="360">
        <v>1166394</v>
      </c>
      <c r="D663" s="360" t="s">
        <v>669</v>
      </c>
      <c r="E663" s="375" t="s">
        <v>866</v>
      </c>
      <c r="F663" s="360">
        <v>10266403</v>
      </c>
      <c r="G663" s="360" t="s">
        <v>100</v>
      </c>
      <c r="H663" s="360" t="s">
        <v>1538</v>
      </c>
      <c r="I663" s="375"/>
      <c r="J663" s="360"/>
      <c r="K663" s="360"/>
      <c r="L663" s="360"/>
      <c r="M663" s="360" t="s">
        <v>31</v>
      </c>
      <c r="N663" s="360" t="s">
        <v>92</v>
      </c>
      <c r="O663" s="360" t="s">
        <v>31</v>
      </c>
      <c r="P663" s="371">
        <v>4</v>
      </c>
      <c r="Q663" s="371">
        <v>4</v>
      </c>
      <c r="R663" s="371">
        <v>4</v>
      </c>
      <c r="S663" s="371">
        <v>4</v>
      </c>
      <c r="T663" s="371">
        <v>4</v>
      </c>
      <c r="U663" s="361" t="s">
        <v>88</v>
      </c>
      <c r="V663" s="361" t="s">
        <v>89</v>
      </c>
      <c r="W663" s="361" t="s">
        <v>89</v>
      </c>
      <c r="X663" s="361" t="s">
        <v>89</v>
      </c>
      <c r="Y663" s="361"/>
      <c r="Z663" s="361"/>
      <c r="AA663" s="361"/>
      <c r="AB663" s="361"/>
      <c r="AC663" s="361"/>
    </row>
    <row r="664" spans="1:29" s="362" customFormat="1" ht="45" x14ac:dyDescent="0.25">
      <c r="A664" s="360">
        <v>650</v>
      </c>
      <c r="B664" s="360" t="s">
        <v>1431</v>
      </c>
      <c r="C664" s="360">
        <v>1329539</v>
      </c>
      <c r="D664" s="360" t="s">
        <v>669</v>
      </c>
      <c r="E664" s="375" t="s">
        <v>1856</v>
      </c>
      <c r="F664" s="360">
        <v>10365595</v>
      </c>
      <c r="G664" s="360" t="s">
        <v>100</v>
      </c>
      <c r="H664" s="360" t="s">
        <v>1538</v>
      </c>
      <c r="I664" s="375"/>
      <c r="J664" s="360"/>
      <c r="K664" s="360"/>
      <c r="L664" s="360"/>
      <c r="M664" s="360" t="s">
        <v>31</v>
      </c>
      <c r="N664" s="360" t="s">
        <v>92</v>
      </c>
      <c r="O664" s="360" t="s">
        <v>31</v>
      </c>
      <c r="P664" s="371">
        <v>4</v>
      </c>
      <c r="Q664" s="371">
        <v>4</v>
      </c>
      <c r="R664" s="371">
        <v>5</v>
      </c>
      <c r="S664" s="371">
        <v>5</v>
      </c>
      <c r="T664" s="371">
        <v>5</v>
      </c>
      <c r="U664" s="361" t="s">
        <v>88</v>
      </c>
      <c r="V664" s="361" t="s">
        <v>89</v>
      </c>
      <c r="W664" s="361" t="s">
        <v>89</v>
      </c>
      <c r="X664" s="361" t="s">
        <v>89</v>
      </c>
      <c r="Y664" s="361"/>
      <c r="Z664" s="361"/>
      <c r="AA664" s="361"/>
      <c r="AB664" s="361"/>
      <c r="AC664" s="361"/>
    </row>
    <row r="665" spans="1:29" s="362" customFormat="1" ht="45" x14ac:dyDescent="0.25">
      <c r="A665" s="360">
        <v>651</v>
      </c>
      <c r="B665" s="360" t="s">
        <v>794</v>
      </c>
      <c r="C665" s="360">
        <v>1166548</v>
      </c>
      <c r="D665" s="360" t="s">
        <v>669</v>
      </c>
      <c r="E665" s="375" t="s">
        <v>867</v>
      </c>
      <c r="F665" s="360">
        <v>10213138</v>
      </c>
      <c r="G665" s="360" t="s">
        <v>100</v>
      </c>
      <c r="H665" s="360" t="s">
        <v>1538</v>
      </c>
      <c r="I665" s="375"/>
      <c r="J665" s="360"/>
      <c r="K665" s="360"/>
      <c r="L665" s="360"/>
      <c r="M665" s="360" t="s">
        <v>31</v>
      </c>
      <c r="N665" s="360" t="s">
        <v>92</v>
      </c>
      <c r="O665" s="360" t="s">
        <v>31</v>
      </c>
      <c r="P665" s="371">
        <v>4</v>
      </c>
      <c r="Q665" s="371">
        <v>4</v>
      </c>
      <c r="R665" s="371">
        <v>4</v>
      </c>
      <c r="S665" s="371">
        <v>4</v>
      </c>
      <c r="T665" s="371">
        <v>4</v>
      </c>
      <c r="U665" s="361" t="s">
        <v>88</v>
      </c>
      <c r="V665" s="361" t="s">
        <v>89</v>
      </c>
      <c r="W665" s="361" t="s">
        <v>89</v>
      </c>
      <c r="X665" s="361" t="s">
        <v>89</v>
      </c>
      <c r="Y665" s="361"/>
      <c r="Z665" s="361"/>
      <c r="AA665" s="361"/>
      <c r="AB665" s="361"/>
      <c r="AC665" s="361"/>
    </row>
    <row r="666" spans="1:29" s="362" customFormat="1" ht="45" x14ac:dyDescent="0.25">
      <c r="A666" s="360">
        <v>652</v>
      </c>
      <c r="B666" s="360" t="s">
        <v>1431</v>
      </c>
      <c r="C666" s="360">
        <v>1329375</v>
      </c>
      <c r="D666" s="360" t="s">
        <v>669</v>
      </c>
      <c r="E666" s="375" t="s">
        <v>1180</v>
      </c>
      <c r="F666" s="360">
        <v>13466</v>
      </c>
      <c r="G666" s="360" t="s">
        <v>83</v>
      </c>
      <c r="H666" s="360" t="s">
        <v>1538</v>
      </c>
      <c r="I666" s="375" t="s">
        <v>902</v>
      </c>
      <c r="J666" s="360"/>
      <c r="K666" s="360"/>
      <c r="L666" s="360"/>
      <c r="M666" s="360" t="s">
        <v>31</v>
      </c>
      <c r="N666" s="360" t="s">
        <v>92</v>
      </c>
      <c r="O666" s="360" t="s">
        <v>31</v>
      </c>
      <c r="P666" s="371">
        <v>4</v>
      </c>
      <c r="Q666" s="371">
        <v>5</v>
      </c>
      <c r="R666" s="371">
        <v>5</v>
      </c>
      <c r="S666" s="371">
        <v>5</v>
      </c>
      <c r="T666" s="371">
        <v>5</v>
      </c>
      <c r="U666" s="361" t="s">
        <v>88</v>
      </c>
      <c r="V666" s="361" t="s">
        <v>89</v>
      </c>
      <c r="W666" s="361" t="s">
        <v>89</v>
      </c>
      <c r="X666" s="361" t="s">
        <v>89</v>
      </c>
      <c r="Y666" s="361"/>
      <c r="Z666" s="361"/>
      <c r="AA666" s="361"/>
      <c r="AB666" s="361"/>
      <c r="AC666" s="361"/>
    </row>
    <row r="667" spans="1:29" s="362" customFormat="1" ht="45" x14ac:dyDescent="0.25">
      <c r="A667" s="360">
        <v>653</v>
      </c>
      <c r="B667" s="360" t="s">
        <v>1431</v>
      </c>
      <c r="C667" s="360">
        <v>1329438</v>
      </c>
      <c r="D667" s="360" t="s">
        <v>669</v>
      </c>
      <c r="E667" s="375" t="s">
        <v>1244</v>
      </c>
      <c r="F667" s="360">
        <v>3204</v>
      </c>
      <c r="G667" s="360" t="s">
        <v>83</v>
      </c>
      <c r="H667" s="360" t="s">
        <v>1538</v>
      </c>
      <c r="I667" s="375"/>
      <c r="J667" s="360"/>
      <c r="K667" s="360"/>
      <c r="L667" s="360"/>
      <c r="M667" s="360" t="s">
        <v>31</v>
      </c>
      <c r="N667" s="360" t="s">
        <v>92</v>
      </c>
      <c r="O667" s="360" t="s">
        <v>31</v>
      </c>
      <c r="P667" s="371">
        <v>4</v>
      </c>
      <c r="Q667" s="371">
        <v>4</v>
      </c>
      <c r="R667" s="371">
        <v>5</v>
      </c>
      <c r="S667" s="371">
        <v>5</v>
      </c>
      <c r="T667" s="371">
        <v>5</v>
      </c>
      <c r="U667" s="361" t="s">
        <v>88</v>
      </c>
      <c r="V667" s="361" t="s">
        <v>89</v>
      </c>
      <c r="W667" s="361" t="s">
        <v>89</v>
      </c>
      <c r="X667" s="361" t="s">
        <v>89</v>
      </c>
      <c r="Y667" s="361"/>
      <c r="Z667" s="361"/>
      <c r="AA667" s="361"/>
      <c r="AB667" s="361"/>
      <c r="AC667" s="361"/>
    </row>
    <row r="668" spans="1:29" s="362" customFormat="1" ht="45" x14ac:dyDescent="0.25">
      <c r="A668" s="360">
        <v>654</v>
      </c>
      <c r="B668" s="360" t="s">
        <v>1431</v>
      </c>
      <c r="C668" s="360">
        <v>1329392</v>
      </c>
      <c r="D668" s="360" t="s">
        <v>669</v>
      </c>
      <c r="E668" s="375" t="s">
        <v>1203</v>
      </c>
      <c r="F668" s="360">
        <v>10731</v>
      </c>
      <c r="G668" s="360" t="s">
        <v>83</v>
      </c>
      <c r="H668" s="360" t="s">
        <v>1538</v>
      </c>
      <c r="I668" s="375"/>
      <c r="J668" s="360"/>
      <c r="K668" s="360"/>
      <c r="L668" s="360"/>
      <c r="M668" s="360" t="s">
        <v>31</v>
      </c>
      <c r="N668" s="360" t="s">
        <v>92</v>
      </c>
      <c r="O668" s="360" t="s">
        <v>31</v>
      </c>
      <c r="P668" s="371">
        <v>4</v>
      </c>
      <c r="Q668" s="371">
        <v>5</v>
      </c>
      <c r="R668" s="371">
        <v>5</v>
      </c>
      <c r="S668" s="371">
        <v>5</v>
      </c>
      <c r="T668" s="371">
        <v>5</v>
      </c>
      <c r="U668" s="361" t="s">
        <v>88</v>
      </c>
      <c r="V668" s="361" t="s">
        <v>89</v>
      </c>
      <c r="W668" s="361" t="s">
        <v>89</v>
      </c>
      <c r="X668" s="361" t="s">
        <v>89</v>
      </c>
      <c r="Y668" s="361"/>
      <c r="Z668" s="361"/>
      <c r="AA668" s="361"/>
      <c r="AB668" s="361"/>
      <c r="AC668" s="361"/>
    </row>
    <row r="669" spans="1:29" s="362" customFormat="1" ht="45" x14ac:dyDescent="0.25">
      <c r="A669" s="360">
        <v>655</v>
      </c>
      <c r="B669" s="360" t="s">
        <v>1431</v>
      </c>
      <c r="C669" s="360">
        <v>1329440</v>
      </c>
      <c r="D669" s="360" t="s">
        <v>669</v>
      </c>
      <c r="E669" s="375" t="s">
        <v>1857</v>
      </c>
      <c r="F669" s="360">
        <v>20522</v>
      </c>
      <c r="G669" s="360" t="s">
        <v>83</v>
      </c>
      <c r="H669" s="360" t="s">
        <v>1538</v>
      </c>
      <c r="I669" s="375"/>
      <c r="J669" s="360" t="s">
        <v>1858</v>
      </c>
      <c r="K669" s="360"/>
      <c r="L669" s="360"/>
      <c r="M669" s="360" t="s">
        <v>31</v>
      </c>
      <c r="N669" s="360" t="s">
        <v>92</v>
      </c>
      <c r="O669" s="360" t="s">
        <v>31</v>
      </c>
      <c r="P669" s="371">
        <v>4</v>
      </c>
      <c r="Q669" s="371">
        <v>4</v>
      </c>
      <c r="R669" s="371">
        <v>5</v>
      </c>
      <c r="S669" s="371">
        <v>5</v>
      </c>
      <c r="T669" s="371">
        <v>5</v>
      </c>
      <c r="U669" s="361" t="s">
        <v>88</v>
      </c>
      <c r="V669" s="361" t="s">
        <v>89</v>
      </c>
      <c r="W669" s="361" t="s">
        <v>89</v>
      </c>
      <c r="X669" s="361" t="s">
        <v>89</v>
      </c>
      <c r="Y669" s="361"/>
      <c r="Z669" s="361"/>
      <c r="AA669" s="361"/>
      <c r="AB669" s="361"/>
      <c r="AC669" s="361"/>
    </row>
    <row r="670" spans="1:29" s="362" customFormat="1" ht="45" x14ac:dyDescent="0.25">
      <c r="A670" s="360">
        <v>656</v>
      </c>
      <c r="B670" s="360" t="s">
        <v>1463</v>
      </c>
      <c r="C670" s="360">
        <v>1330893</v>
      </c>
      <c r="D670" s="360" t="s">
        <v>669</v>
      </c>
      <c r="E670" s="375" t="s">
        <v>1859</v>
      </c>
      <c r="F670" s="360">
        <v>10304115</v>
      </c>
      <c r="G670" s="360" t="s">
        <v>100</v>
      </c>
      <c r="H670" s="360" t="s">
        <v>1538</v>
      </c>
      <c r="I670" s="375"/>
      <c r="J670" s="360"/>
      <c r="K670" s="360"/>
      <c r="L670" s="360"/>
      <c r="M670" s="360" t="s">
        <v>31</v>
      </c>
      <c r="N670" s="360" t="s">
        <v>92</v>
      </c>
      <c r="O670" s="360" t="s">
        <v>31</v>
      </c>
      <c r="P670" s="371">
        <v>5</v>
      </c>
      <c r="Q670" s="371">
        <v>5</v>
      </c>
      <c r="R670" s="371">
        <v>5</v>
      </c>
      <c r="S670" s="371">
        <v>5</v>
      </c>
      <c r="T670" s="371">
        <v>5</v>
      </c>
      <c r="U670" s="361" t="s">
        <v>88</v>
      </c>
      <c r="V670" s="361" t="s">
        <v>89</v>
      </c>
      <c r="W670" s="361" t="s">
        <v>89</v>
      </c>
      <c r="X670" s="361" t="s">
        <v>89</v>
      </c>
      <c r="Y670" s="361"/>
      <c r="Z670" s="361"/>
      <c r="AA670" s="361"/>
      <c r="AB670" s="361"/>
      <c r="AC670" s="361"/>
    </row>
    <row r="671" spans="1:29" s="362" customFormat="1" ht="45" x14ac:dyDescent="0.25">
      <c r="A671" s="360">
        <v>657</v>
      </c>
      <c r="B671" s="360" t="s">
        <v>1463</v>
      </c>
      <c r="C671" s="360">
        <v>1330881</v>
      </c>
      <c r="D671" s="360" t="s">
        <v>669</v>
      </c>
      <c r="E671" s="375" t="s">
        <v>1225</v>
      </c>
      <c r="F671" s="360">
        <v>10339008</v>
      </c>
      <c r="G671" s="360" t="s">
        <v>100</v>
      </c>
      <c r="H671" s="360" t="s">
        <v>1538</v>
      </c>
      <c r="I671" s="375"/>
      <c r="J671" s="360"/>
      <c r="K671" s="360"/>
      <c r="L671" s="360"/>
      <c r="M671" s="360" t="s">
        <v>31</v>
      </c>
      <c r="N671" s="360" t="s">
        <v>92</v>
      </c>
      <c r="O671" s="360" t="s">
        <v>31</v>
      </c>
      <c r="P671" s="371">
        <v>5</v>
      </c>
      <c r="Q671" s="371">
        <v>5</v>
      </c>
      <c r="R671" s="371">
        <v>5</v>
      </c>
      <c r="S671" s="371">
        <v>5</v>
      </c>
      <c r="T671" s="371">
        <v>5</v>
      </c>
      <c r="U671" s="361" t="s">
        <v>88</v>
      </c>
      <c r="V671" s="361" t="s">
        <v>89</v>
      </c>
      <c r="W671" s="361" t="s">
        <v>89</v>
      </c>
      <c r="X671" s="361" t="s">
        <v>89</v>
      </c>
      <c r="Y671" s="361"/>
      <c r="Z671" s="361"/>
      <c r="AA671" s="361"/>
      <c r="AB671" s="361"/>
      <c r="AC671" s="361"/>
    </row>
    <row r="672" spans="1:29" s="362" customFormat="1" ht="45" x14ac:dyDescent="0.25">
      <c r="A672" s="360">
        <v>658</v>
      </c>
      <c r="B672" s="360" t="s">
        <v>678</v>
      </c>
      <c r="C672" s="360">
        <v>1165648</v>
      </c>
      <c r="D672" s="360" t="s">
        <v>669</v>
      </c>
      <c r="E672" s="375" t="s">
        <v>832</v>
      </c>
      <c r="F672" s="360">
        <v>10243628</v>
      </c>
      <c r="G672" s="360" t="s">
        <v>100</v>
      </c>
      <c r="H672" s="360" t="s">
        <v>1538</v>
      </c>
      <c r="I672" s="375"/>
      <c r="J672" s="360"/>
      <c r="K672" s="360"/>
      <c r="L672" s="360"/>
      <c r="M672" s="360" t="s">
        <v>31</v>
      </c>
      <c r="N672" s="360" t="s">
        <v>92</v>
      </c>
      <c r="O672" s="360" t="s">
        <v>31</v>
      </c>
      <c r="P672" s="371">
        <v>4</v>
      </c>
      <c r="Q672" s="371">
        <v>4</v>
      </c>
      <c r="R672" s="371">
        <v>4</v>
      </c>
      <c r="S672" s="371">
        <v>4</v>
      </c>
      <c r="T672" s="371">
        <v>4</v>
      </c>
      <c r="U672" s="361" t="s">
        <v>88</v>
      </c>
      <c r="V672" s="361" t="s">
        <v>89</v>
      </c>
      <c r="W672" s="361" t="s">
        <v>89</v>
      </c>
      <c r="X672" s="361" t="s">
        <v>89</v>
      </c>
      <c r="Y672" s="361"/>
      <c r="Z672" s="361"/>
      <c r="AA672" s="361"/>
      <c r="AB672" s="361"/>
      <c r="AC672" s="361"/>
    </row>
    <row r="673" spans="1:29" s="362" customFormat="1" ht="45" x14ac:dyDescent="0.25">
      <c r="A673" s="360">
        <v>659</v>
      </c>
      <c r="B673" s="360" t="s">
        <v>1463</v>
      </c>
      <c r="C673" s="360">
        <v>1330535</v>
      </c>
      <c r="D673" s="360" t="s">
        <v>669</v>
      </c>
      <c r="E673" s="375" t="s">
        <v>1280</v>
      </c>
      <c r="F673" s="360">
        <v>3731</v>
      </c>
      <c r="G673" s="360" t="s">
        <v>83</v>
      </c>
      <c r="H673" s="360" t="s">
        <v>1538</v>
      </c>
      <c r="I673" s="375"/>
      <c r="J673" s="360" t="s">
        <v>1281</v>
      </c>
      <c r="K673" s="360"/>
      <c r="L673" s="360"/>
      <c r="M673" s="360" t="s">
        <v>31</v>
      </c>
      <c r="N673" s="360" t="s">
        <v>92</v>
      </c>
      <c r="O673" s="360" t="s">
        <v>31</v>
      </c>
      <c r="P673" s="371">
        <v>5</v>
      </c>
      <c r="Q673" s="371">
        <v>5</v>
      </c>
      <c r="R673" s="371">
        <v>5</v>
      </c>
      <c r="S673" s="371">
        <v>5</v>
      </c>
      <c r="T673" s="371">
        <v>5</v>
      </c>
      <c r="U673" s="361" t="s">
        <v>88</v>
      </c>
      <c r="V673" s="361" t="s">
        <v>89</v>
      </c>
      <c r="W673" s="361" t="s">
        <v>89</v>
      </c>
      <c r="X673" s="361" t="s">
        <v>89</v>
      </c>
      <c r="Y673" s="361"/>
      <c r="Z673" s="361"/>
      <c r="AA673" s="361"/>
      <c r="AB673" s="361"/>
      <c r="AC673" s="361"/>
    </row>
    <row r="674" spans="1:29" s="362" customFormat="1" ht="45" x14ac:dyDescent="0.25">
      <c r="A674" s="360">
        <v>660</v>
      </c>
      <c r="B674" s="360" t="s">
        <v>678</v>
      </c>
      <c r="C674" s="360">
        <v>1165650</v>
      </c>
      <c r="D674" s="360" t="s">
        <v>669</v>
      </c>
      <c r="E674" s="375" t="s">
        <v>890</v>
      </c>
      <c r="F674" s="360">
        <v>10213144</v>
      </c>
      <c r="G674" s="360" t="s">
        <v>100</v>
      </c>
      <c r="H674" s="360" t="s">
        <v>1538</v>
      </c>
      <c r="I674" s="375"/>
      <c r="J674" s="360"/>
      <c r="K674" s="360"/>
      <c r="L674" s="360"/>
      <c r="M674" s="360" t="s">
        <v>31</v>
      </c>
      <c r="N674" s="360" t="s">
        <v>92</v>
      </c>
      <c r="O674" s="360" t="s">
        <v>31</v>
      </c>
      <c r="P674" s="371">
        <v>4</v>
      </c>
      <c r="Q674" s="371">
        <v>4</v>
      </c>
      <c r="R674" s="371">
        <v>4</v>
      </c>
      <c r="S674" s="371">
        <v>4</v>
      </c>
      <c r="T674" s="371">
        <v>4</v>
      </c>
      <c r="U674" s="361" t="s">
        <v>88</v>
      </c>
      <c r="V674" s="361" t="s">
        <v>89</v>
      </c>
      <c r="W674" s="361" t="s">
        <v>89</v>
      </c>
      <c r="X674" s="361" t="s">
        <v>89</v>
      </c>
      <c r="Y674" s="361"/>
      <c r="Z674" s="361"/>
      <c r="AA674" s="361"/>
      <c r="AB674" s="361"/>
      <c r="AC674" s="361"/>
    </row>
    <row r="675" spans="1:29" s="362" customFormat="1" ht="45" x14ac:dyDescent="0.25">
      <c r="A675" s="360">
        <v>661</v>
      </c>
      <c r="B675" s="360" t="s">
        <v>678</v>
      </c>
      <c r="C675" s="360">
        <v>1165672</v>
      </c>
      <c r="D675" s="360" t="s">
        <v>669</v>
      </c>
      <c r="E675" s="375" t="s">
        <v>705</v>
      </c>
      <c r="F675" s="360">
        <v>10431420</v>
      </c>
      <c r="G675" s="360" t="s">
        <v>100</v>
      </c>
      <c r="H675" s="360" t="s">
        <v>1538</v>
      </c>
      <c r="I675" s="375"/>
      <c r="J675" s="360"/>
      <c r="K675" s="360"/>
      <c r="L675" s="360"/>
      <c r="M675" s="360" t="s">
        <v>31</v>
      </c>
      <c r="N675" s="360" t="s">
        <v>92</v>
      </c>
      <c r="O675" s="360" t="s">
        <v>31</v>
      </c>
      <c r="P675" s="371">
        <v>4</v>
      </c>
      <c r="Q675" s="371">
        <v>4</v>
      </c>
      <c r="R675" s="371">
        <v>4</v>
      </c>
      <c r="S675" s="371">
        <v>4</v>
      </c>
      <c r="T675" s="371">
        <v>4</v>
      </c>
      <c r="U675" s="361" t="s">
        <v>88</v>
      </c>
      <c r="V675" s="361" t="s">
        <v>89</v>
      </c>
      <c r="W675" s="361" t="s">
        <v>89</v>
      </c>
      <c r="X675" s="361" t="s">
        <v>89</v>
      </c>
      <c r="Y675" s="361"/>
      <c r="Z675" s="361"/>
      <c r="AA675" s="361"/>
      <c r="AB675" s="361"/>
      <c r="AC675" s="361"/>
    </row>
    <row r="676" spans="1:29" s="362" customFormat="1" ht="45" x14ac:dyDescent="0.25">
      <c r="A676" s="360">
        <v>662</v>
      </c>
      <c r="B676" s="360" t="s">
        <v>678</v>
      </c>
      <c r="C676" s="360">
        <v>1165922</v>
      </c>
      <c r="D676" s="360" t="s">
        <v>669</v>
      </c>
      <c r="E676" s="375" t="s">
        <v>772</v>
      </c>
      <c r="F676" s="360">
        <v>10213119</v>
      </c>
      <c r="G676" s="360" t="s">
        <v>100</v>
      </c>
      <c r="H676" s="360" t="s">
        <v>1538</v>
      </c>
      <c r="I676" s="375"/>
      <c r="J676" s="360"/>
      <c r="K676" s="360"/>
      <c r="L676" s="360"/>
      <c r="M676" s="360" t="s">
        <v>31</v>
      </c>
      <c r="N676" s="360" t="s">
        <v>92</v>
      </c>
      <c r="O676" s="360" t="s">
        <v>31</v>
      </c>
      <c r="P676" s="371">
        <v>4</v>
      </c>
      <c r="Q676" s="371">
        <v>4</v>
      </c>
      <c r="R676" s="371">
        <v>4</v>
      </c>
      <c r="S676" s="371">
        <v>4</v>
      </c>
      <c r="T676" s="371">
        <v>4</v>
      </c>
      <c r="U676" s="361" t="s">
        <v>88</v>
      </c>
      <c r="V676" s="361" t="s">
        <v>88</v>
      </c>
      <c r="W676" s="361" t="s">
        <v>89</v>
      </c>
      <c r="X676" s="361" t="s">
        <v>89</v>
      </c>
      <c r="Y676" s="361"/>
      <c r="Z676" s="361"/>
      <c r="AA676" s="361"/>
      <c r="AB676" s="361"/>
      <c r="AC676" s="361"/>
    </row>
    <row r="677" spans="1:29" s="362" customFormat="1" ht="45" x14ac:dyDescent="0.25">
      <c r="A677" s="360">
        <v>663</v>
      </c>
      <c r="B677" s="360" t="s">
        <v>1463</v>
      </c>
      <c r="C677" s="360">
        <v>1330927</v>
      </c>
      <c r="D677" s="360" t="s">
        <v>669</v>
      </c>
      <c r="E677" s="375" t="s">
        <v>1210</v>
      </c>
      <c r="F677" s="360">
        <v>3746</v>
      </c>
      <c r="G677" s="360" t="s">
        <v>83</v>
      </c>
      <c r="H677" s="360" t="s">
        <v>1538</v>
      </c>
      <c r="I677" s="375"/>
      <c r="J677" s="360" t="s">
        <v>1211</v>
      </c>
      <c r="K677" s="360"/>
      <c r="L677" s="360"/>
      <c r="M677" s="360" t="s">
        <v>31</v>
      </c>
      <c r="N677" s="360" t="s">
        <v>92</v>
      </c>
      <c r="O677" s="360" t="s">
        <v>31</v>
      </c>
      <c r="P677" s="371">
        <v>5</v>
      </c>
      <c r="Q677" s="371">
        <v>5</v>
      </c>
      <c r="R677" s="371">
        <v>5</v>
      </c>
      <c r="S677" s="371">
        <v>5</v>
      </c>
      <c r="T677" s="371">
        <v>5</v>
      </c>
      <c r="U677" s="361" t="s">
        <v>88</v>
      </c>
      <c r="V677" s="361" t="s">
        <v>89</v>
      </c>
      <c r="W677" s="361" t="s">
        <v>89</v>
      </c>
      <c r="X677" s="361" t="s">
        <v>89</v>
      </c>
      <c r="Y677" s="361"/>
      <c r="Z677" s="361"/>
      <c r="AA677" s="361"/>
      <c r="AB677" s="361"/>
      <c r="AC677" s="361"/>
    </row>
    <row r="678" spans="1:29" s="362" customFormat="1" ht="45" x14ac:dyDescent="0.25">
      <c r="A678" s="360">
        <v>664</v>
      </c>
      <c r="B678" s="360" t="s">
        <v>1463</v>
      </c>
      <c r="C678" s="360">
        <v>1330924</v>
      </c>
      <c r="D678" s="360" t="s">
        <v>669</v>
      </c>
      <c r="E678" s="375" t="s">
        <v>1229</v>
      </c>
      <c r="F678" s="360">
        <v>3745</v>
      </c>
      <c r="G678" s="360" t="s">
        <v>83</v>
      </c>
      <c r="H678" s="360" t="s">
        <v>1538</v>
      </c>
      <c r="I678" s="375"/>
      <c r="J678" s="360" t="s">
        <v>1230</v>
      </c>
      <c r="K678" s="360"/>
      <c r="L678" s="360"/>
      <c r="M678" s="360" t="s">
        <v>31</v>
      </c>
      <c r="N678" s="360" t="s">
        <v>92</v>
      </c>
      <c r="O678" s="360" t="s">
        <v>31</v>
      </c>
      <c r="P678" s="371">
        <v>5</v>
      </c>
      <c r="Q678" s="371">
        <v>5</v>
      </c>
      <c r="R678" s="371">
        <v>5</v>
      </c>
      <c r="S678" s="371">
        <v>5</v>
      </c>
      <c r="T678" s="371">
        <v>5</v>
      </c>
      <c r="U678" s="361" t="s">
        <v>88</v>
      </c>
      <c r="V678" s="361" t="s">
        <v>89</v>
      </c>
      <c r="W678" s="361" t="s">
        <v>89</v>
      </c>
      <c r="X678" s="361" t="s">
        <v>89</v>
      </c>
      <c r="Y678" s="361"/>
      <c r="Z678" s="361"/>
      <c r="AA678" s="361"/>
      <c r="AB678" s="361"/>
      <c r="AC678" s="361"/>
    </row>
    <row r="679" spans="1:29" s="362" customFormat="1" ht="45" x14ac:dyDescent="0.25">
      <c r="A679" s="360">
        <v>665</v>
      </c>
      <c r="B679" s="360" t="s">
        <v>1463</v>
      </c>
      <c r="C679" s="360">
        <v>1330781</v>
      </c>
      <c r="D679" s="360" t="s">
        <v>669</v>
      </c>
      <c r="E679" s="375" t="s">
        <v>1285</v>
      </c>
      <c r="F679" s="360">
        <v>725</v>
      </c>
      <c r="G679" s="360" t="s">
        <v>83</v>
      </c>
      <c r="H679" s="360" t="s">
        <v>1538</v>
      </c>
      <c r="I679" s="375" t="s">
        <v>841</v>
      </c>
      <c r="J679" s="360" t="s">
        <v>1286</v>
      </c>
      <c r="K679" s="360"/>
      <c r="L679" s="360" t="s">
        <v>1287</v>
      </c>
      <c r="M679" s="360" t="s">
        <v>31</v>
      </c>
      <c r="N679" s="360" t="s">
        <v>92</v>
      </c>
      <c r="O679" s="360" t="s">
        <v>31</v>
      </c>
      <c r="P679" s="371">
        <v>5</v>
      </c>
      <c r="Q679" s="371">
        <v>5</v>
      </c>
      <c r="R679" s="371">
        <v>5</v>
      </c>
      <c r="S679" s="371">
        <v>5</v>
      </c>
      <c r="T679" s="371">
        <v>5</v>
      </c>
      <c r="U679" s="361" t="s">
        <v>88</v>
      </c>
      <c r="V679" s="361" t="s">
        <v>89</v>
      </c>
      <c r="W679" s="361" t="s">
        <v>89</v>
      </c>
      <c r="X679" s="361" t="s">
        <v>89</v>
      </c>
      <c r="Y679" s="361"/>
      <c r="Z679" s="361"/>
      <c r="AA679" s="361"/>
      <c r="AB679" s="361"/>
      <c r="AC679" s="361"/>
    </row>
    <row r="680" spans="1:29" s="362" customFormat="1" ht="45" x14ac:dyDescent="0.25">
      <c r="A680" s="360">
        <v>666</v>
      </c>
      <c r="B680" s="360" t="s">
        <v>1463</v>
      </c>
      <c r="C680" s="360">
        <v>1330526</v>
      </c>
      <c r="D680" s="360" t="s">
        <v>669</v>
      </c>
      <c r="E680" s="375" t="s">
        <v>1265</v>
      </c>
      <c r="F680" s="360">
        <v>3735</v>
      </c>
      <c r="G680" s="360" t="s">
        <v>83</v>
      </c>
      <c r="H680" s="360" t="s">
        <v>1538</v>
      </c>
      <c r="I680" s="375"/>
      <c r="J680" s="360"/>
      <c r="K680" s="360"/>
      <c r="L680" s="360"/>
      <c r="M680" s="360" t="s">
        <v>31</v>
      </c>
      <c r="N680" s="360" t="s">
        <v>92</v>
      </c>
      <c r="O680" s="360" t="s">
        <v>31</v>
      </c>
      <c r="P680" s="371">
        <v>5</v>
      </c>
      <c r="Q680" s="371">
        <v>5</v>
      </c>
      <c r="R680" s="371">
        <v>5</v>
      </c>
      <c r="S680" s="371">
        <v>5</v>
      </c>
      <c r="T680" s="371">
        <v>5</v>
      </c>
      <c r="U680" s="361" t="s">
        <v>88</v>
      </c>
      <c r="V680" s="361" t="s">
        <v>89</v>
      </c>
      <c r="W680" s="361" t="s">
        <v>89</v>
      </c>
      <c r="X680" s="361" t="s">
        <v>89</v>
      </c>
      <c r="Y680" s="361"/>
      <c r="Z680" s="361"/>
      <c r="AA680" s="361"/>
      <c r="AB680" s="361"/>
      <c r="AC680" s="361"/>
    </row>
    <row r="681" spans="1:29" s="362" customFormat="1" ht="45" x14ac:dyDescent="0.25">
      <c r="A681" s="360">
        <v>667</v>
      </c>
      <c r="B681" s="360" t="s">
        <v>1463</v>
      </c>
      <c r="C681" s="360">
        <v>1331033</v>
      </c>
      <c r="D681" s="360" t="s">
        <v>669</v>
      </c>
      <c r="E681" s="375" t="s">
        <v>1220</v>
      </c>
      <c r="F681" s="360">
        <v>987</v>
      </c>
      <c r="G681" s="360" t="s">
        <v>83</v>
      </c>
      <c r="H681" s="360" t="s">
        <v>1538</v>
      </c>
      <c r="I681" s="375"/>
      <c r="J681" s="360" t="s">
        <v>1221</v>
      </c>
      <c r="K681" s="360"/>
      <c r="L681" s="360"/>
      <c r="M681" s="360" t="s">
        <v>31</v>
      </c>
      <c r="N681" s="360" t="s">
        <v>92</v>
      </c>
      <c r="O681" s="360" t="s">
        <v>31</v>
      </c>
      <c r="P681" s="371">
        <v>5</v>
      </c>
      <c r="Q681" s="371">
        <v>5</v>
      </c>
      <c r="R681" s="371">
        <v>5</v>
      </c>
      <c r="S681" s="371">
        <v>5</v>
      </c>
      <c r="T681" s="371">
        <v>5</v>
      </c>
      <c r="U681" s="361" t="s">
        <v>88</v>
      </c>
      <c r="V681" s="361" t="s">
        <v>89</v>
      </c>
      <c r="W681" s="361" t="s">
        <v>89</v>
      </c>
      <c r="X681" s="361" t="s">
        <v>89</v>
      </c>
      <c r="Y681" s="361"/>
      <c r="Z681" s="361"/>
      <c r="AA681" s="361"/>
      <c r="AB681" s="361"/>
      <c r="AC681" s="361"/>
    </row>
    <row r="682" spans="1:29" s="362" customFormat="1" ht="45" x14ac:dyDescent="0.25">
      <c r="A682" s="360">
        <v>668</v>
      </c>
      <c r="B682" s="360" t="s">
        <v>1463</v>
      </c>
      <c r="C682" s="360">
        <v>1330664</v>
      </c>
      <c r="D682" s="360" t="s">
        <v>669</v>
      </c>
      <c r="E682" s="375" t="s">
        <v>1860</v>
      </c>
      <c r="F682" s="360">
        <v>21723</v>
      </c>
      <c r="G682" s="360" t="s">
        <v>83</v>
      </c>
      <c r="H682" s="360" t="s">
        <v>1538</v>
      </c>
      <c r="I682" s="375"/>
      <c r="J682" s="360" t="s">
        <v>1861</v>
      </c>
      <c r="K682" s="360"/>
      <c r="L682" s="360"/>
      <c r="M682" s="360" t="s">
        <v>31</v>
      </c>
      <c r="N682" s="360" t="s">
        <v>92</v>
      </c>
      <c r="O682" s="360" t="s">
        <v>31</v>
      </c>
      <c r="P682" s="371">
        <v>5</v>
      </c>
      <c r="Q682" s="371">
        <v>5</v>
      </c>
      <c r="R682" s="371">
        <v>5</v>
      </c>
      <c r="S682" s="371">
        <v>5</v>
      </c>
      <c r="T682" s="371">
        <v>5</v>
      </c>
      <c r="U682" s="361" t="s">
        <v>88</v>
      </c>
      <c r="V682" s="361" t="s">
        <v>89</v>
      </c>
      <c r="W682" s="361" t="s">
        <v>89</v>
      </c>
      <c r="X682" s="361" t="s">
        <v>89</v>
      </c>
      <c r="Y682" s="361"/>
      <c r="Z682" s="361"/>
      <c r="AA682" s="361"/>
      <c r="AB682" s="361"/>
      <c r="AC682" s="361"/>
    </row>
    <row r="683" spans="1:29" s="362" customFormat="1" ht="45" x14ac:dyDescent="0.25">
      <c r="A683" s="360">
        <v>669</v>
      </c>
      <c r="B683" s="360" t="s">
        <v>1463</v>
      </c>
      <c r="C683" s="360">
        <v>1330515</v>
      </c>
      <c r="D683" s="360" t="s">
        <v>669</v>
      </c>
      <c r="E683" s="375" t="s">
        <v>1262</v>
      </c>
      <c r="F683" s="360">
        <v>3736</v>
      </c>
      <c r="G683" s="360" t="s">
        <v>83</v>
      </c>
      <c r="H683" s="360" t="s">
        <v>1538</v>
      </c>
      <c r="I683" s="375"/>
      <c r="J683" s="360"/>
      <c r="K683" s="360"/>
      <c r="L683" s="360"/>
      <c r="M683" s="360" t="s">
        <v>31</v>
      </c>
      <c r="N683" s="360" t="s">
        <v>92</v>
      </c>
      <c r="O683" s="360" t="s">
        <v>31</v>
      </c>
      <c r="P683" s="371">
        <v>5</v>
      </c>
      <c r="Q683" s="371">
        <v>5</v>
      </c>
      <c r="R683" s="371">
        <v>5</v>
      </c>
      <c r="S683" s="371">
        <v>5</v>
      </c>
      <c r="T683" s="371">
        <v>5</v>
      </c>
      <c r="U683" s="361" t="s">
        <v>88</v>
      </c>
      <c r="V683" s="361" t="s">
        <v>89</v>
      </c>
      <c r="W683" s="361" t="s">
        <v>89</v>
      </c>
      <c r="X683" s="361" t="s">
        <v>89</v>
      </c>
      <c r="Y683" s="361"/>
      <c r="Z683" s="361"/>
      <c r="AA683" s="361"/>
      <c r="AB683" s="361"/>
      <c r="AC683" s="361"/>
    </row>
    <row r="684" spans="1:29" s="362" customFormat="1" ht="45" x14ac:dyDescent="0.25">
      <c r="A684" s="360">
        <v>670</v>
      </c>
      <c r="B684" s="360" t="s">
        <v>1463</v>
      </c>
      <c r="C684" s="360">
        <v>1330833</v>
      </c>
      <c r="D684" s="360" t="s">
        <v>669</v>
      </c>
      <c r="E684" s="375" t="s">
        <v>1321</v>
      </c>
      <c r="F684" s="360">
        <v>10352292</v>
      </c>
      <c r="G684" s="360" t="s">
        <v>100</v>
      </c>
      <c r="H684" s="360" t="s">
        <v>1538</v>
      </c>
      <c r="I684" s="375"/>
      <c r="J684" s="360"/>
      <c r="K684" s="360"/>
      <c r="L684" s="360"/>
      <c r="M684" s="360" t="s">
        <v>31</v>
      </c>
      <c r="N684" s="360" t="s">
        <v>92</v>
      </c>
      <c r="O684" s="360" t="s">
        <v>31</v>
      </c>
      <c r="P684" s="371">
        <v>5</v>
      </c>
      <c r="Q684" s="371">
        <v>5</v>
      </c>
      <c r="R684" s="371">
        <v>5</v>
      </c>
      <c r="S684" s="371">
        <v>5</v>
      </c>
      <c r="T684" s="371">
        <v>5</v>
      </c>
      <c r="U684" s="361" t="s">
        <v>88</v>
      </c>
      <c r="V684" s="361" t="s">
        <v>89</v>
      </c>
      <c r="W684" s="361" t="s">
        <v>89</v>
      </c>
      <c r="X684" s="361" t="s">
        <v>89</v>
      </c>
      <c r="Y684" s="361"/>
      <c r="Z684" s="361"/>
      <c r="AA684" s="361"/>
      <c r="AB684" s="361"/>
      <c r="AC684" s="361"/>
    </row>
    <row r="685" spans="1:29" s="362" customFormat="1" ht="45" x14ac:dyDescent="0.25">
      <c r="A685" s="360">
        <v>671</v>
      </c>
      <c r="B685" s="360" t="s">
        <v>1463</v>
      </c>
      <c r="C685" s="360">
        <v>1330839</v>
      </c>
      <c r="D685" s="360" t="s">
        <v>669</v>
      </c>
      <c r="E685" s="375" t="s">
        <v>1322</v>
      </c>
      <c r="F685" s="360">
        <v>10435488</v>
      </c>
      <c r="G685" s="360" t="s">
        <v>100</v>
      </c>
      <c r="H685" s="360" t="s">
        <v>1538</v>
      </c>
      <c r="I685" s="375"/>
      <c r="J685" s="360"/>
      <c r="K685" s="360"/>
      <c r="L685" s="360"/>
      <c r="M685" s="360" t="s">
        <v>31</v>
      </c>
      <c r="N685" s="360" t="s">
        <v>92</v>
      </c>
      <c r="O685" s="360" t="s">
        <v>31</v>
      </c>
      <c r="P685" s="371">
        <v>5</v>
      </c>
      <c r="Q685" s="371">
        <v>5</v>
      </c>
      <c r="R685" s="371">
        <v>5</v>
      </c>
      <c r="S685" s="371">
        <v>5</v>
      </c>
      <c r="T685" s="371">
        <v>5</v>
      </c>
      <c r="U685" s="361" t="s">
        <v>88</v>
      </c>
      <c r="V685" s="361" t="s">
        <v>89</v>
      </c>
      <c r="W685" s="361" t="s">
        <v>89</v>
      </c>
      <c r="X685" s="361" t="s">
        <v>89</v>
      </c>
      <c r="Y685" s="361"/>
      <c r="Z685" s="361"/>
      <c r="AA685" s="361"/>
      <c r="AB685" s="361"/>
      <c r="AC685" s="361"/>
    </row>
    <row r="686" spans="1:29" s="362" customFormat="1" ht="45" x14ac:dyDescent="0.25">
      <c r="A686" s="360">
        <v>672</v>
      </c>
      <c r="B686" s="360" t="s">
        <v>1463</v>
      </c>
      <c r="C686" s="360">
        <v>1330799</v>
      </c>
      <c r="D686" s="360" t="s">
        <v>669</v>
      </c>
      <c r="E686" s="375" t="s">
        <v>1862</v>
      </c>
      <c r="F686" s="360">
        <v>10212441</v>
      </c>
      <c r="G686" s="360" t="s">
        <v>100</v>
      </c>
      <c r="H686" s="360" t="s">
        <v>1538</v>
      </c>
      <c r="I686" s="375"/>
      <c r="J686" s="360"/>
      <c r="K686" s="360"/>
      <c r="L686" s="360"/>
      <c r="M686" s="360" t="s">
        <v>31</v>
      </c>
      <c r="N686" s="360" t="s">
        <v>92</v>
      </c>
      <c r="O686" s="360" t="s">
        <v>31</v>
      </c>
      <c r="P686" s="371">
        <v>5</v>
      </c>
      <c r="Q686" s="371">
        <v>5</v>
      </c>
      <c r="R686" s="371">
        <v>5</v>
      </c>
      <c r="S686" s="371">
        <v>5</v>
      </c>
      <c r="T686" s="371">
        <v>5</v>
      </c>
      <c r="U686" s="361" t="s">
        <v>88</v>
      </c>
      <c r="V686" s="361" t="s">
        <v>89</v>
      </c>
      <c r="W686" s="361" t="s">
        <v>89</v>
      </c>
      <c r="X686" s="361" t="s">
        <v>89</v>
      </c>
      <c r="Y686" s="361"/>
      <c r="Z686" s="361"/>
      <c r="AA686" s="361"/>
      <c r="AB686" s="361"/>
      <c r="AC686" s="361"/>
    </row>
    <row r="687" spans="1:29" s="362" customFormat="1" ht="45" x14ac:dyDescent="0.25">
      <c r="A687" s="360">
        <v>673</v>
      </c>
      <c r="B687" s="360" t="s">
        <v>1463</v>
      </c>
      <c r="C687" s="360">
        <v>1331039</v>
      </c>
      <c r="D687" s="360" t="s">
        <v>669</v>
      </c>
      <c r="E687" s="375" t="s">
        <v>1237</v>
      </c>
      <c r="F687" s="360">
        <v>3782</v>
      </c>
      <c r="G687" s="360" t="s">
        <v>83</v>
      </c>
      <c r="H687" s="360" t="s">
        <v>1538</v>
      </c>
      <c r="I687" s="375"/>
      <c r="J687" s="360" t="s">
        <v>1238</v>
      </c>
      <c r="K687" s="360"/>
      <c r="L687" s="360"/>
      <c r="M687" s="360" t="s">
        <v>31</v>
      </c>
      <c r="N687" s="360" t="s">
        <v>92</v>
      </c>
      <c r="O687" s="360" t="s">
        <v>31</v>
      </c>
      <c r="P687" s="371">
        <v>5</v>
      </c>
      <c r="Q687" s="371">
        <v>5</v>
      </c>
      <c r="R687" s="371">
        <v>5</v>
      </c>
      <c r="S687" s="371">
        <v>5</v>
      </c>
      <c r="T687" s="371">
        <v>5</v>
      </c>
      <c r="U687" s="361" t="s">
        <v>88</v>
      </c>
      <c r="V687" s="361" t="s">
        <v>89</v>
      </c>
      <c r="W687" s="361" t="s">
        <v>89</v>
      </c>
      <c r="X687" s="361" t="s">
        <v>89</v>
      </c>
      <c r="Y687" s="361"/>
      <c r="Z687" s="361"/>
      <c r="AA687" s="361"/>
      <c r="AB687" s="361"/>
      <c r="AC687" s="361"/>
    </row>
    <row r="688" spans="1:29" s="362" customFormat="1" ht="45" x14ac:dyDescent="0.25">
      <c r="A688" s="360">
        <v>674</v>
      </c>
      <c r="B688" s="360" t="s">
        <v>1463</v>
      </c>
      <c r="C688" s="360">
        <v>1330643</v>
      </c>
      <c r="D688" s="360" t="s">
        <v>669</v>
      </c>
      <c r="E688" s="375" t="s">
        <v>1863</v>
      </c>
      <c r="F688" s="360">
        <v>3730</v>
      </c>
      <c r="G688" s="360" t="s">
        <v>83</v>
      </c>
      <c r="H688" s="360" t="s">
        <v>1538</v>
      </c>
      <c r="I688" s="375"/>
      <c r="J688" s="360" t="s">
        <v>1864</v>
      </c>
      <c r="K688" s="360"/>
      <c r="L688" s="360"/>
      <c r="M688" s="360" t="s">
        <v>31</v>
      </c>
      <c r="N688" s="360" t="s">
        <v>92</v>
      </c>
      <c r="O688" s="360" t="s">
        <v>31</v>
      </c>
      <c r="P688" s="371">
        <v>5</v>
      </c>
      <c r="Q688" s="371">
        <v>5</v>
      </c>
      <c r="R688" s="371">
        <v>5</v>
      </c>
      <c r="S688" s="371">
        <v>5</v>
      </c>
      <c r="T688" s="371">
        <v>5</v>
      </c>
      <c r="U688" s="361" t="s">
        <v>88</v>
      </c>
      <c r="V688" s="361" t="s">
        <v>89</v>
      </c>
      <c r="W688" s="361" t="s">
        <v>89</v>
      </c>
      <c r="X688" s="361" t="s">
        <v>89</v>
      </c>
      <c r="Y688" s="361"/>
      <c r="Z688" s="361"/>
      <c r="AA688" s="361"/>
      <c r="AB688" s="361"/>
      <c r="AC688" s="361"/>
    </row>
    <row r="689" spans="1:29" s="362" customFormat="1" ht="45" x14ac:dyDescent="0.25">
      <c r="A689" s="360">
        <v>675</v>
      </c>
      <c r="B689" s="360" t="s">
        <v>1463</v>
      </c>
      <c r="C689" s="360">
        <v>1330517</v>
      </c>
      <c r="D689" s="360" t="s">
        <v>669</v>
      </c>
      <c r="E689" s="375" t="s">
        <v>1263</v>
      </c>
      <c r="F689" s="360">
        <v>3724</v>
      </c>
      <c r="G689" s="360" t="s">
        <v>83</v>
      </c>
      <c r="H689" s="360" t="s">
        <v>1538</v>
      </c>
      <c r="I689" s="375"/>
      <c r="J689" s="360" t="s">
        <v>1264</v>
      </c>
      <c r="K689" s="360"/>
      <c r="L689" s="360"/>
      <c r="M689" s="360" t="s">
        <v>31</v>
      </c>
      <c r="N689" s="360" t="s">
        <v>92</v>
      </c>
      <c r="O689" s="360" t="s">
        <v>31</v>
      </c>
      <c r="P689" s="371">
        <v>5</v>
      </c>
      <c r="Q689" s="371">
        <v>5</v>
      </c>
      <c r="R689" s="371">
        <v>5</v>
      </c>
      <c r="S689" s="371">
        <v>5</v>
      </c>
      <c r="T689" s="371">
        <v>5</v>
      </c>
      <c r="U689" s="361" t="s">
        <v>88</v>
      </c>
      <c r="V689" s="361" t="s">
        <v>89</v>
      </c>
      <c r="W689" s="361" t="s">
        <v>89</v>
      </c>
      <c r="X689" s="361" t="s">
        <v>89</v>
      </c>
      <c r="Y689" s="361"/>
      <c r="Z689" s="361"/>
      <c r="AA689" s="361"/>
      <c r="AB689" s="361"/>
      <c r="AC689" s="361"/>
    </row>
    <row r="690" spans="1:29" s="362" customFormat="1" ht="45" x14ac:dyDescent="0.25">
      <c r="A690" s="360">
        <v>676</v>
      </c>
      <c r="B690" s="360" t="s">
        <v>1463</v>
      </c>
      <c r="C690" s="360">
        <v>1331037</v>
      </c>
      <c r="D690" s="360" t="s">
        <v>669</v>
      </c>
      <c r="E690" s="375" t="s">
        <v>1865</v>
      </c>
      <c r="F690" s="360">
        <v>4323</v>
      </c>
      <c r="G690" s="360" t="s">
        <v>83</v>
      </c>
      <c r="H690" s="360" t="s">
        <v>1538</v>
      </c>
      <c r="I690" s="375"/>
      <c r="J690" s="360" t="s">
        <v>1866</v>
      </c>
      <c r="K690" s="360"/>
      <c r="L690" s="360"/>
      <c r="M690" s="360" t="s">
        <v>31</v>
      </c>
      <c r="N690" s="360" t="s">
        <v>92</v>
      </c>
      <c r="O690" s="360" t="s">
        <v>31</v>
      </c>
      <c r="P690" s="371">
        <v>5</v>
      </c>
      <c r="Q690" s="371">
        <v>5</v>
      </c>
      <c r="R690" s="371">
        <v>5</v>
      </c>
      <c r="S690" s="371">
        <v>5</v>
      </c>
      <c r="T690" s="371">
        <v>5</v>
      </c>
      <c r="U690" s="361" t="s">
        <v>88</v>
      </c>
      <c r="V690" s="361" t="s">
        <v>89</v>
      </c>
      <c r="W690" s="361" t="s">
        <v>89</v>
      </c>
      <c r="X690" s="361" t="s">
        <v>89</v>
      </c>
      <c r="Y690" s="361"/>
      <c r="Z690" s="361"/>
      <c r="AA690" s="361"/>
      <c r="AB690" s="361"/>
      <c r="AC690" s="361"/>
    </row>
    <row r="691" spans="1:29" s="362" customFormat="1" ht="45" x14ac:dyDescent="0.25">
      <c r="A691" s="360">
        <v>677</v>
      </c>
      <c r="B691" s="360" t="s">
        <v>678</v>
      </c>
      <c r="C691" s="360">
        <v>1165492</v>
      </c>
      <c r="D691" s="360" t="s">
        <v>669</v>
      </c>
      <c r="E691" s="375" t="s">
        <v>769</v>
      </c>
      <c r="F691" s="360">
        <v>10213096</v>
      </c>
      <c r="G691" s="360" t="s">
        <v>100</v>
      </c>
      <c r="H691" s="360" t="s">
        <v>1538</v>
      </c>
      <c r="I691" s="375"/>
      <c r="J691" s="360"/>
      <c r="K691" s="360"/>
      <c r="L691" s="360"/>
      <c r="M691" s="360" t="s">
        <v>31</v>
      </c>
      <c r="N691" s="360" t="s">
        <v>92</v>
      </c>
      <c r="O691" s="360" t="s">
        <v>31</v>
      </c>
      <c r="P691" s="371">
        <v>4</v>
      </c>
      <c r="Q691" s="371">
        <v>4</v>
      </c>
      <c r="R691" s="371">
        <v>4</v>
      </c>
      <c r="S691" s="371">
        <v>4</v>
      </c>
      <c r="T691" s="371">
        <v>4</v>
      </c>
      <c r="U691" s="361" t="s">
        <v>88</v>
      </c>
      <c r="V691" s="361" t="s">
        <v>89</v>
      </c>
      <c r="W691" s="361" t="s">
        <v>89</v>
      </c>
      <c r="X691" s="361" t="s">
        <v>89</v>
      </c>
      <c r="Y691" s="361"/>
      <c r="Z691" s="361"/>
      <c r="AA691" s="361"/>
      <c r="AB691" s="361"/>
      <c r="AC691" s="361"/>
    </row>
    <row r="692" spans="1:29" s="362" customFormat="1" ht="45" x14ac:dyDescent="0.25">
      <c r="A692" s="360">
        <v>678</v>
      </c>
      <c r="B692" s="360" t="s">
        <v>678</v>
      </c>
      <c r="C692" s="360">
        <v>1165565</v>
      </c>
      <c r="D692" s="360" t="s">
        <v>669</v>
      </c>
      <c r="E692" s="375" t="s">
        <v>781</v>
      </c>
      <c r="F692" s="360">
        <v>3311</v>
      </c>
      <c r="G692" s="360" t="s">
        <v>83</v>
      </c>
      <c r="H692" s="360" t="s">
        <v>1538</v>
      </c>
      <c r="I692" s="375"/>
      <c r="J692" s="360"/>
      <c r="K692" s="360"/>
      <c r="L692" s="360"/>
      <c r="M692" s="360" t="s">
        <v>31</v>
      </c>
      <c r="N692" s="360" t="s">
        <v>92</v>
      </c>
      <c r="O692" s="360" t="s">
        <v>31</v>
      </c>
      <c r="P692" s="371">
        <v>4</v>
      </c>
      <c r="Q692" s="371">
        <v>4</v>
      </c>
      <c r="R692" s="371">
        <v>4</v>
      </c>
      <c r="S692" s="371">
        <v>4</v>
      </c>
      <c r="T692" s="371">
        <v>4</v>
      </c>
      <c r="U692" s="361" t="s">
        <v>88</v>
      </c>
      <c r="V692" s="361" t="s">
        <v>89</v>
      </c>
      <c r="W692" s="361" t="s">
        <v>89</v>
      </c>
      <c r="X692" s="361" t="s">
        <v>89</v>
      </c>
      <c r="Y692" s="361"/>
      <c r="Z692" s="361"/>
      <c r="AA692" s="361"/>
      <c r="AB692" s="361"/>
      <c r="AC692" s="361"/>
    </row>
    <row r="693" spans="1:29" s="362" customFormat="1" ht="45" x14ac:dyDescent="0.25">
      <c r="A693" s="360">
        <v>679</v>
      </c>
      <c r="B693" s="360" t="s">
        <v>678</v>
      </c>
      <c r="C693" s="360">
        <v>1165676</v>
      </c>
      <c r="D693" s="360" t="s">
        <v>669</v>
      </c>
      <c r="E693" s="375" t="s">
        <v>694</v>
      </c>
      <c r="F693" s="360">
        <v>10251509</v>
      </c>
      <c r="G693" s="360" t="s">
        <v>100</v>
      </c>
      <c r="H693" s="360" t="s">
        <v>1538</v>
      </c>
      <c r="I693" s="375"/>
      <c r="J693" s="360"/>
      <c r="K693" s="360"/>
      <c r="L693" s="360"/>
      <c r="M693" s="360" t="s">
        <v>31</v>
      </c>
      <c r="N693" s="360" t="s">
        <v>92</v>
      </c>
      <c r="O693" s="360" t="s">
        <v>31</v>
      </c>
      <c r="P693" s="371">
        <v>4</v>
      </c>
      <c r="Q693" s="371">
        <v>4</v>
      </c>
      <c r="R693" s="371">
        <v>4</v>
      </c>
      <c r="S693" s="371">
        <v>4</v>
      </c>
      <c r="T693" s="371">
        <v>4</v>
      </c>
      <c r="U693" s="361" t="s">
        <v>88</v>
      </c>
      <c r="V693" s="361" t="s">
        <v>89</v>
      </c>
      <c r="W693" s="361" t="s">
        <v>89</v>
      </c>
      <c r="X693" s="361" t="s">
        <v>89</v>
      </c>
      <c r="Y693" s="361"/>
      <c r="Z693" s="361"/>
      <c r="AA693" s="361"/>
      <c r="AB693" s="361"/>
      <c r="AC693" s="361"/>
    </row>
    <row r="694" spans="1:29" s="362" customFormat="1" ht="180" x14ac:dyDescent="0.25">
      <c r="A694" s="360">
        <v>680</v>
      </c>
      <c r="B694" s="360" t="s">
        <v>1463</v>
      </c>
      <c r="C694" s="360">
        <v>1330906</v>
      </c>
      <c r="D694" s="360" t="s">
        <v>669</v>
      </c>
      <c r="E694" s="375" t="s">
        <v>1149</v>
      </c>
      <c r="F694" s="360">
        <v>3713</v>
      </c>
      <c r="G694" s="360" t="s">
        <v>83</v>
      </c>
      <c r="H694" s="360" t="s">
        <v>1538</v>
      </c>
      <c r="I694" s="375" t="s">
        <v>1150</v>
      </c>
      <c r="J694" s="360" t="s">
        <v>1151</v>
      </c>
      <c r="K694" s="360"/>
      <c r="L694" s="360" t="s">
        <v>1152</v>
      </c>
      <c r="M694" s="360" t="s">
        <v>31</v>
      </c>
      <c r="N694" s="360" t="s">
        <v>92</v>
      </c>
      <c r="O694" s="360" t="s">
        <v>31</v>
      </c>
      <c r="P694" s="371">
        <v>5</v>
      </c>
      <c r="Q694" s="371">
        <v>5</v>
      </c>
      <c r="R694" s="371">
        <v>5</v>
      </c>
      <c r="S694" s="371">
        <v>5</v>
      </c>
      <c r="T694" s="371">
        <v>5</v>
      </c>
      <c r="U694" s="361" t="s">
        <v>88</v>
      </c>
      <c r="V694" s="361" t="s">
        <v>89</v>
      </c>
      <c r="W694" s="361" t="s">
        <v>89</v>
      </c>
      <c r="X694" s="361" t="s">
        <v>89</v>
      </c>
      <c r="Y694" s="361"/>
      <c r="Z694" s="361"/>
      <c r="AA694" s="361"/>
      <c r="AB694" s="361"/>
      <c r="AC694" s="361"/>
    </row>
    <row r="695" spans="1:29" s="362" customFormat="1" ht="45" x14ac:dyDescent="0.25">
      <c r="A695" s="360">
        <v>681</v>
      </c>
      <c r="B695" s="360" t="s">
        <v>1463</v>
      </c>
      <c r="C695" s="360">
        <v>1330900</v>
      </c>
      <c r="D695" s="360" t="s">
        <v>669</v>
      </c>
      <c r="E695" s="375" t="s">
        <v>1867</v>
      </c>
      <c r="F695" s="360">
        <v>10212693</v>
      </c>
      <c r="G695" s="360" t="s">
        <v>100</v>
      </c>
      <c r="H695" s="360" t="s">
        <v>1538</v>
      </c>
      <c r="I695" s="375"/>
      <c r="J695" s="360"/>
      <c r="K695" s="360"/>
      <c r="L695" s="360"/>
      <c r="M695" s="360" t="s">
        <v>31</v>
      </c>
      <c r="N695" s="360" t="s">
        <v>92</v>
      </c>
      <c r="O695" s="360" t="s">
        <v>31</v>
      </c>
      <c r="P695" s="371">
        <v>5</v>
      </c>
      <c r="Q695" s="371">
        <v>5</v>
      </c>
      <c r="R695" s="371">
        <v>5</v>
      </c>
      <c r="S695" s="371">
        <v>5</v>
      </c>
      <c r="T695" s="371">
        <v>5</v>
      </c>
      <c r="U695" s="361" t="s">
        <v>88</v>
      </c>
      <c r="V695" s="361" t="s">
        <v>89</v>
      </c>
      <c r="W695" s="361" t="s">
        <v>89</v>
      </c>
      <c r="X695" s="361" t="s">
        <v>89</v>
      </c>
      <c r="Y695" s="361"/>
      <c r="Z695" s="361"/>
      <c r="AA695" s="361"/>
      <c r="AB695" s="361"/>
      <c r="AC695" s="361"/>
    </row>
    <row r="696" spans="1:29" s="362" customFormat="1" ht="45" x14ac:dyDescent="0.25">
      <c r="A696" s="360">
        <v>682</v>
      </c>
      <c r="B696" s="360" t="s">
        <v>1463</v>
      </c>
      <c r="C696" s="360">
        <v>1330896</v>
      </c>
      <c r="D696" s="360" t="s">
        <v>669</v>
      </c>
      <c r="E696" s="375" t="s">
        <v>1207</v>
      </c>
      <c r="F696" s="360">
        <v>10212332</v>
      </c>
      <c r="G696" s="360" t="s">
        <v>100</v>
      </c>
      <c r="H696" s="360" t="s">
        <v>1538</v>
      </c>
      <c r="I696" s="375"/>
      <c r="J696" s="360"/>
      <c r="K696" s="360"/>
      <c r="L696" s="360"/>
      <c r="M696" s="360" t="s">
        <v>31</v>
      </c>
      <c r="N696" s="360" t="s">
        <v>92</v>
      </c>
      <c r="O696" s="360" t="s">
        <v>31</v>
      </c>
      <c r="P696" s="371">
        <v>5</v>
      </c>
      <c r="Q696" s="371">
        <v>5</v>
      </c>
      <c r="R696" s="371">
        <v>5</v>
      </c>
      <c r="S696" s="371">
        <v>5</v>
      </c>
      <c r="T696" s="371">
        <v>5</v>
      </c>
      <c r="U696" s="361" t="s">
        <v>88</v>
      </c>
      <c r="V696" s="361" t="s">
        <v>89</v>
      </c>
      <c r="W696" s="361" t="s">
        <v>89</v>
      </c>
      <c r="X696" s="361" t="s">
        <v>89</v>
      </c>
      <c r="Y696" s="361"/>
      <c r="Z696" s="361"/>
      <c r="AA696" s="361"/>
      <c r="AB696" s="361"/>
      <c r="AC696" s="361"/>
    </row>
    <row r="697" spans="1:29" s="362" customFormat="1" ht="45" x14ac:dyDescent="0.25">
      <c r="A697" s="360">
        <v>683</v>
      </c>
      <c r="B697" s="360" t="s">
        <v>1463</v>
      </c>
      <c r="C697" s="360">
        <v>1330513</v>
      </c>
      <c r="D697" s="360" t="s">
        <v>669</v>
      </c>
      <c r="E697" s="375" t="s">
        <v>1277</v>
      </c>
      <c r="F697" s="360">
        <v>3732</v>
      </c>
      <c r="G697" s="360" t="s">
        <v>83</v>
      </c>
      <c r="H697" s="360" t="s">
        <v>1538</v>
      </c>
      <c r="I697" s="375"/>
      <c r="J697" s="360" t="s">
        <v>1278</v>
      </c>
      <c r="K697" s="360" t="s">
        <v>1279</v>
      </c>
      <c r="L697" s="360"/>
      <c r="M697" s="360" t="s">
        <v>31</v>
      </c>
      <c r="N697" s="360" t="s">
        <v>92</v>
      </c>
      <c r="O697" s="360" t="s">
        <v>31</v>
      </c>
      <c r="P697" s="371">
        <v>5</v>
      </c>
      <c r="Q697" s="371">
        <v>5</v>
      </c>
      <c r="R697" s="371">
        <v>5</v>
      </c>
      <c r="S697" s="371">
        <v>5</v>
      </c>
      <c r="T697" s="371">
        <v>5</v>
      </c>
      <c r="U697" s="361" t="s">
        <v>88</v>
      </c>
      <c r="V697" s="361" t="s">
        <v>89</v>
      </c>
      <c r="W697" s="361" t="s">
        <v>89</v>
      </c>
      <c r="X697" s="361" t="s">
        <v>89</v>
      </c>
      <c r="Y697" s="361"/>
      <c r="Z697" s="361"/>
      <c r="AA697" s="361"/>
      <c r="AB697" s="361"/>
      <c r="AC697" s="361"/>
    </row>
    <row r="698" spans="1:29" s="362" customFormat="1" ht="45" x14ac:dyDescent="0.25">
      <c r="A698" s="360">
        <v>684</v>
      </c>
      <c r="B698" s="360" t="s">
        <v>1463</v>
      </c>
      <c r="C698" s="360">
        <v>1330879</v>
      </c>
      <c r="D698" s="360" t="s">
        <v>669</v>
      </c>
      <c r="E698" s="375" t="s">
        <v>1234</v>
      </c>
      <c r="F698" s="360">
        <v>10301219</v>
      </c>
      <c r="G698" s="360" t="s">
        <v>100</v>
      </c>
      <c r="H698" s="360" t="s">
        <v>1538</v>
      </c>
      <c r="I698" s="375"/>
      <c r="J698" s="360"/>
      <c r="K698" s="360"/>
      <c r="L698" s="360"/>
      <c r="M698" s="360" t="s">
        <v>31</v>
      </c>
      <c r="N698" s="360" t="s">
        <v>92</v>
      </c>
      <c r="O698" s="360" t="s">
        <v>31</v>
      </c>
      <c r="P698" s="371">
        <v>5</v>
      </c>
      <c r="Q698" s="371">
        <v>5</v>
      </c>
      <c r="R698" s="371">
        <v>5</v>
      </c>
      <c r="S698" s="371">
        <v>5</v>
      </c>
      <c r="T698" s="371">
        <v>5</v>
      </c>
      <c r="U698" s="361" t="s">
        <v>88</v>
      </c>
      <c r="V698" s="361" t="s">
        <v>89</v>
      </c>
      <c r="W698" s="361" t="s">
        <v>89</v>
      </c>
      <c r="X698" s="361" t="s">
        <v>89</v>
      </c>
      <c r="Y698" s="361"/>
      <c r="Z698" s="361"/>
      <c r="AA698" s="361"/>
      <c r="AB698" s="361"/>
      <c r="AC698" s="361"/>
    </row>
    <row r="699" spans="1:29" s="362" customFormat="1" ht="45" x14ac:dyDescent="0.25">
      <c r="A699" s="360">
        <v>685</v>
      </c>
      <c r="B699" s="360" t="s">
        <v>1463</v>
      </c>
      <c r="C699" s="360">
        <v>1330859</v>
      </c>
      <c r="D699" s="360" t="s">
        <v>669</v>
      </c>
      <c r="E699" s="375" t="s">
        <v>1148</v>
      </c>
      <c r="F699" s="360">
        <v>10433389</v>
      </c>
      <c r="G699" s="360" t="s">
        <v>100</v>
      </c>
      <c r="H699" s="360" t="s">
        <v>1538</v>
      </c>
      <c r="I699" s="375"/>
      <c r="J699" s="360"/>
      <c r="K699" s="360"/>
      <c r="L699" s="360"/>
      <c r="M699" s="360" t="s">
        <v>31</v>
      </c>
      <c r="N699" s="360" t="s">
        <v>92</v>
      </c>
      <c r="O699" s="360" t="s">
        <v>31</v>
      </c>
      <c r="P699" s="371">
        <v>5</v>
      </c>
      <c r="Q699" s="371">
        <v>5</v>
      </c>
      <c r="R699" s="371">
        <v>5</v>
      </c>
      <c r="S699" s="371">
        <v>5</v>
      </c>
      <c r="T699" s="371">
        <v>5</v>
      </c>
      <c r="U699" s="361" t="s">
        <v>88</v>
      </c>
      <c r="V699" s="361" t="s">
        <v>89</v>
      </c>
      <c r="W699" s="361" t="s">
        <v>89</v>
      </c>
      <c r="X699" s="361" t="s">
        <v>89</v>
      </c>
      <c r="Y699" s="361"/>
      <c r="Z699" s="361"/>
      <c r="AA699" s="361"/>
      <c r="AB699" s="361"/>
      <c r="AC699" s="361"/>
    </row>
    <row r="700" spans="1:29" s="362" customFormat="1" ht="45" x14ac:dyDescent="0.25">
      <c r="A700" s="360">
        <v>686</v>
      </c>
      <c r="B700" s="360" t="s">
        <v>1463</v>
      </c>
      <c r="C700" s="360">
        <v>1330841</v>
      </c>
      <c r="D700" s="360" t="s">
        <v>669</v>
      </c>
      <c r="E700" s="375" t="s">
        <v>1350</v>
      </c>
      <c r="F700" s="360">
        <v>10212413</v>
      </c>
      <c r="G700" s="360" t="s">
        <v>100</v>
      </c>
      <c r="H700" s="360" t="s">
        <v>1538</v>
      </c>
      <c r="I700" s="375"/>
      <c r="J700" s="360"/>
      <c r="K700" s="360"/>
      <c r="L700" s="360"/>
      <c r="M700" s="360" t="s">
        <v>31</v>
      </c>
      <c r="N700" s="360" t="s">
        <v>92</v>
      </c>
      <c r="O700" s="360" t="s">
        <v>31</v>
      </c>
      <c r="P700" s="371">
        <v>5</v>
      </c>
      <c r="Q700" s="371">
        <v>5</v>
      </c>
      <c r="R700" s="371">
        <v>5</v>
      </c>
      <c r="S700" s="371">
        <v>5</v>
      </c>
      <c r="T700" s="371">
        <v>5</v>
      </c>
      <c r="U700" s="361" t="s">
        <v>88</v>
      </c>
      <c r="V700" s="361" t="s">
        <v>89</v>
      </c>
      <c r="W700" s="361" t="s">
        <v>89</v>
      </c>
      <c r="X700" s="361" t="s">
        <v>89</v>
      </c>
      <c r="Y700" s="361"/>
      <c r="Z700" s="361"/>
      <c r="AA700" s="361"/>
      <c r="AB700" s="361"/>
      <c r="AC700" s="361"/>
    </row>
    <row r="701" spans="1:29" s="362" customFormat="1" ht="45" x14ac:dyDescent="0.25">
      <c r="A701" s="360">
        <v>687</v>
      </c>
      <c r="B701" s="360" t="s">
        <v>1463</v>
      </c>
      <c r="C701" s="360">
        <v>1330648</v>
      </c>
      <c r="D701" s="360" t="s">
        <v>669</v>
      </c>
      <c r="E701" s="375" t="s">
        <v>1282</v>
      </c>
      <c r="F701" s="360">
        <v>4811</v>
      </c>
      <c r="G701" s="360" t="s">
        <v>83</v>
      </c>
      <c r="H701" s="360" t="s">
        <v>1538</v>
      </c>
      <c r="I701" s="375" t="s">
        <v>1283</v>
      </c>
      <c r="J701" s="360">
        <v>21411</v>
      </c>
      <c r="K701" s="360"/>
      <c r="L701" s="360" t="s">
        <v>1284</v>
      </c>
      <c r="M701" s="360" t="s">
        <v>31</v>
      </c>
      <c r="N701" s="360" t="s">
        <v>92</v>
      </c>
      <c r="O701" s="360" t="s">
        <v>31</v>
      </c>
      <c r="P701" s="371">
        <v>5</v>
      </c>
      <c r="Q701" s="371">
        <v>5</v>
      </c>
      <c r="R701" s="371">
        <v>5</v>
      </c>
      <c r="S701" s="371">
        <v>5</v>
      </c>
      <c r="T701" s="371">
        <v>5</v>
      </c>
      <c r="U701" s="361" t="s">
        <v>88</v>
      </c>
      <c r="V701" s="361" t="s">
        <v>89</v>
      </c>
      <c r="W701" s="361" t="s">
        <v>89</v>
      </c>
      <c r="X701" s="361" t="s">
        <v>89</v>
      </c>
      <c r="Y701" s="361"/>
      <c r="Z701" s="361"/>
      <c r="AA701" s="361"/>
      <c r="AB701" s="361"/>
      <c r="AC701" s="361"/>
    </row>
    <row r="702" spans="1:29" s="362" customFormat="1" ht="45" x14ac:dyDescent="0.25">
      <c r="A702" s="360">
        <v>688</v>
      </c>
      <c r="B702" s="360" t="s">
        <v>1463</v>
      </c>
      <c r="C702" s="360">
        <v>1330522</v>
      </c>
      <c r="D702" s="360" t="s">
        <v>669</v>
      </c>
      <c r="E702" s="375" t="s">
        <v>1181</v>
      </c>
      <c r="F702" s="360">
        <v>738</v>
      </c>
      <c r="G702" s="360" t="s">
        <v>83</v>
      </c>
      <c r="H702" s="360" t="s">
        <v>1538</v>
      </c>
      <c r="I702" s="375" t="s">
        <v>791</v>
      </c>
      <c r="J702" s="360">
        <v>3453721357</v>
      </c>
      <c r="K702" s="360"/>
      <c r="L702" s="360" t="s">
        <v>1182</v>
      </c>
      <c r="M702" s="360" t="s">
        <v>31</v>
      </c>
      <c r="N702" s="360" t="s">
        <v>92</v>
      </c>
      <c r="O702" s="360" t="s">
        <v>31</v>
      </c>
      <c r="P702" s="371">
        <v>5</v>
      </c>
      <c r="Q702" s="371">
        <v>5</v>
      </c>
      <c r="R702" s="371">
        <v>5</v>
      </c>
      <c r="S702" s="371">
        <v>5</v>
      </c>
      <c r="T702" s="371">
        <v>5</v>
      </c>
      <c r="U702" s="361" t="s">
        <v>88</v>
      </c>
      <c r="V702" s="361" t="s">
        <v>89</v>
      </c>
      <c r="W702" s="361" t="s">
        <v>89</v>
      </c>
      <c r="X702" s="361" t="s">
        <v>89</v>
      </c>
      <c r="Y702" s="361"/>
      <c r="Z702" s="361"/>
      <c r="AA702" s="361"/>
      <c r="AB702" s="361"/>
      <c r="AC702" s="361"/>
    </row>
    <row r="703" spans="1:29" s="362" customFormat="1" ht="45" x14ac:dyDescent="0.25">
      <c r="A703" s="360">
        <v>689</v>
      </c>
      <c r="B703" s="360" t="s">
        <v>1463</v>
      </c>
      <c r="C703" s="360">
        <v>1330797</v>
      </c>
      <c r="D703" s="360" t="s">
        <v>669</v>
      </c>
      <c r="E703" s="375" t="s">
        <v>1868</v>
      </c>
      <c r="F703" s="360">
        <v>10203444</v>
      </c>
      <c r="G703" s="360" t="s">
        <v>100</v>
      </c>
      <c r="H703" s="360" t="s">
        <v>1538</v>
      </c>
      <c r="I703" s="375"/>
      <c r="J703" s="360"/>
      <c r="K703" s="360"/>
      <c r="L703" s="360"/>
      <c r="M703" s="360" t="s">
        <v>31</v>
      </c>
      <c r="N703" s="360" t="s">
        <v>92</v>
      </c>
      <c r="O703" s="360" t="s">
        <v>31</v>
      </c>
      <c r="P703" s="371">
        <v>5</v>
      </c>
      <c r="Q703" s="371">
        <v>5</v>
      </c>
      <c r="R703" s="371">
        <v>5</v>
      </c>
      <c r="S703" s="371">
        <v>5</v>
      </c>
      <c r="T703" s="371">
        <v>5</v>
      </c>
      <c r="U703" s="361" t="s">
        <v>88</v>
      </c>
      <c r="V703" s="361" t="s">
        <v>89</v>
      </c>
      <c r="W703" s="361" t="s">
        <v>89</v>
      </c>
      <c r="X703" s="361" t="s">
        <v>89</v>
      </c>
      <c r="Y703" s="361"/>
      <c r="Z703" s="361"/>
      <c r="AA703" s="361"/>
      <c r="AB703" s="361"/>
      <c r="AC703" s="361"/>
    </row>
    <row r="704" spans="1:29" s="362" customFormat="1" ht="45" x14ac:dyDescent="0.25">
      <c r="A704" s="360">
        <v>690</v>
      </c>
      <c r="B704" s="360" t="s">
        <v>1463</v>
      </c>
      <c r="C704" s="360">
        <v>1330795</v>
      </c>
      <c r="D704" s="360" t="s">
        <v>669</v>
      </c>
      <c r="E704" s="375" t="s">
        <v>1334</v>
      </c>
      <c r="F704" s="360">
        <v>8636</v>
      </c>
      <c r="G704" s="360" t="s">
        <v>83</v>
      </c>
      <c r="H704" s="360" t="s">
        <v>1538</v>
      </c>
      <c r="I704" s="375"/>
      <c r="J704" s="360">
        <v>89129961849</v>
      </c>
      <c r="K704" s="360"/>
      <c r="L704" s="360"/>
      <c r="M704" s="360" t="s">
        <v>31</v>
      </c>
      <c r="N704" s="360" t="s">
        <v>92</v>
      </c>
      <c r="O704" s="360" t="s">
        <v>31</v>
      </c>
      <c r="P704" s="371">
        <v>5</v>
      </c>
      <c r="Q704" s="371">
        <v>5</v>
      </c>
      <c r="R704" s="371">
        <v>5</v>
      </c>
      <c r="S704" s="371">
        <v>5</v>
      </c>
      <c r="T704" s="371">
        <v>5</v>
      </c>
      <c r="U704" s="361" t="s">
        <v>88</v>
      </c>
      <c r="V704" s="361" t="s">
        <v>89</v>
      </c>
      <c r="W704" s="361" t="s">
        <v>89</v>
      </c>
      <c r="X704" s="361" t="s">
        <v>89</v>
      </c>
      <c r="Y704" s="361"/>
      <c r="Z704" s="361"/>
      <c r="AA704" s="361"/>
      <c r="AB704" s="361"/>
      <c r="AC704" s="361"/>
    </row>
    <row r="705" spans="1:29" s="362" customFormat="1" ht="45" x14ac:dyDescent="0.25">
      <c r="A705" s="360">
        <v>691</v>
      </c>
      <c r="B705" s="360" t="s">
        <v>678</v>
      </c>
      <c r="C705" s="360">
        <v>1165678</v>
      </c>
      <c r="D705" s="360" t="s">
        <v>669</v>
      </c>
      <c r="E705" s="375" t="s">
        <v>693</v>
      </c>
      <c r="F705" s="360">
        <v>10339285</v>
      </c>
      <c r="G705" s="360" t="s">
        <v>100</v>
      </c>
      <c r="H705" s="360" t="s">
        <v>1538</v>
      </c>
      <c r="I705" s="375"/>
      <c r="J705" s="360"/>
      <c r="K705" s="360"/>
      <c r="L705" s="360"/>
      <c r="M705" s="360" t="s">
        <v>31</v>
      </c>
      <c r="N705" s="360" t="s">
        <v>92</v>
      </c>
      <c r="O705" s="360" t="s">
        <v>31</v>
      </c>
      <c r="P705" s="371">
        <v>4</v>
      </c>
      <c r="Q705" s="371">
        <v>4</v>
      </c>
      <c r="R705" s="371">
        <v>4</v>
      </c>
      <c r="S705" s="371">
        <v>4</v>
      </c>
      <c r="T705" s="371">
        <v>4</v>
      </c>
      <c r="U705" s="361" t="s">
        <v>88</v>
      </c>
      <c r="V705" s="361" t="s">
        <v>89</v>
      </c>
      <c r="W705" s="361" t="s">
        <v>89</v>
      </c>
      <c r="X705" s="361" t="s">
        <v>89</v>
      </c>
      <c r="Y705" s="361"/>
      <c r="Z705" s="361"/>
      <c r="AA705" s="361"/>
      <c r="AB705" s="361"/>
      <c r="AC705" s="361"/>
    </row>
    <row r="706" spans="1:29" s="362" customFormat="1" ht="45" x14ac:dyDescent="0.25">
      <c r="A706" s="360">
        <v>692</v>
      </c>
      <c r="B706" s="360" t="s">
        <v>1463</v>
      </c>
      <c r="C706" s="360">
        <v>1330773</v>
      </c>
      <c r="D706" s="360" t="s">
        <v>669</v>
      </c>
      <c r="E706" s="375" t="s">
        <v>1302</v>
      </c>
      <c r="F706" s="360">
        <v>3794</v>
      </c>
      <c r="G706" s="360" t="s">
        <v>83</v>
      </c>
      <c r="H706" s="360" t="s">
        <v>1538</v>
      </c>
      <c r="I706" s="375" t="s">
        <v>661</v>
      </c>
      <c r="J706" s="360" t="s">
        <v>1303</v>
      </c>
      <c r="K706" s="360"/>
      <c r="L706" s="360" t="s">
        <v>1304</v>
      </c>
      <c r="M706" s="360" t="s">
        <v>31</v>
      </c>
      <c r="N706" s="360" t="s">
        <v>92</v>
      </c>
      <c r="O706" s="360" t="s">
        <v>31</v>
      </c>
      <c r="P706" s="371">
        <v>5</v>
      </c>
      <c r="Q706" s="371">
        <v>5</v>
      </c>
      <c r="R706" s="371">
        <v>5</v>
      </c>
      <c r="S706" s="371">
        <v>5</v>
      </c>
      <c r="T706" s="371">
        <v>5</v>
      </c>
      <c r="U706" s="361" t="s">
        <v>88</v>
      </c>
      <c r="V706" s="361" t="s">
        <v>89</v>
      </c>
      <c r="W706" s="361" t="s">
        <v>89</v>
      </c>
      <c r="X706" s="361" t="s">
        <v>89</v>
      </c>
      <c r="Y706" s="361"/>
      <c r="Z706" s="361"/>
      <c r="AA706" s="361"/>
      <c r="AB706" s="361"/>
      <c r="AC706" s="361"/>
    </row>
    <row r="707" spans="1:29" s="362" customFormat="1" ht="45" x14ac:dyDescent="0.25">
      <c r="A707" s="360">
        <v>693</v>
      </c>
      <c r="B707" s="360" t="s">
        <v>1463</v>
      </c>
      <c r="C707" s="360">
        <v>1330779</v>
      </c>
      <c r="D707" s="360" t="s">
        <v>669</v>
      </c>
      <c r="E707" s="375" t="s">
        <v>1245</v>
      </c>
      <c r="F707" s="360">
        <v>3781</v>
      </c>
      <c r="G707" s="360" t="s">
        <v>83</v>
      </c>
      <c r="H707" s="360" t="s">
        <v>1538</v>
      </c>
      <c r="I707" s="375"/>
      <c r="J707" s="360" t="s">
        <v>1246</v>
      </c>
      <c r="K707" s="360"/>
      <c r="L707" s="360"/>
      <c r="M707" s="360" t="s">
        <v>31</v>
      </c>
      <c r="N707" s="360" t="s">
        <v>92</v>
      </c>
      <c r="O707" s="360" t="s">
        <v>31</v>
      </c>
      <c r="P707" s="371">
        <v>5</v>
      </c>
      <c r="Q707" s="371">
        <v>5</v>
      </c>
      <c r="R707" s="371">
        <v>5</v>
      </c>
      <c r="S707" s="371">
        <v>5</v>
      </c>
      <c r="T707" s="371">
        <v>5</v>
      </c>
      <c r="U707" s="361" t="s">
        <v>88</v>
      </c>
      <c r="V707" s="361" t="s">
        <v>89</v>
      </c>
      <c r="W707" s="361" t="s">
        <v>89</v>
      </c>
      <c r="X707" s="361" t="s">
        <v>89</v>
      </c>
      <c r="Y707" s="361"/>
      <c r="Z707" s="361"/>
      <c r="AA707" s="361"/>
      <c r="AB707" s="361"/>
      <c r="AC707" s="361"/>
    </row>
    <row r="708" spans="1:29" s="362" customFormat="1" ht="45" x14ac:dyDescent="0.25">
      <c r="A708" s="360">
        <v>694</v>
      </c>
      <c r="B708" s="360" t="s">
        <v>1463</v>
      </c>
      <c r="C708" s="360">
        <v>1330777</v>
      </c>
      <c r="D708" s="360" t="s">
        <v>669</v>
      </c>
      <c r="E708" s="375" t="s">
        <v>1869</v>
      </c>
      <c r="F708" s="360">
        <v>15112</v>
      </c>
      <c r="G708" s="360" t="s">
        <v>83</v>
      </c>
      <c r="H708" s="360" t="s">
        <v>1538</v>
      </c>
      <c r="I708" s="375" t="s">
        <v>1870</v>
      </c>
      <c r="J708" s="360" t="s">
        <v>1871</v>
      </c>
      <c r="K708" s="360"/>
      <c r="L708" s="360" t="s">
        <v>1872</v>
      </c>
      <c r="M708" s="360" t="s">
        <v>31</v>
      </c>
      <c r="N708" s="360" t="s">
        <v>92</v>
      </c>
      <c r="O708" s="360" t="s">
        <v>31</v>
      </c>
      <c r="P708" s="371">
        <v>5</v>
      </c>
      <c r="Q708" s="371">
        <v>5</v>
      </c>
      <c r="R708" s="371">
        <v>5</v>
      </c>
      <c r="S708" s="371">
        <v>5</v>
      </c>
      <c r="T708" s="371">
        <v>5</v>
      </c>
      <c r="U708" s="361" t="s">
        <v>88</v>
      </c>
      <c r="V708" s="361" t="s">
        <v>89</v>
      </c>
      <c r="W708" s="361" t="s">
        <v>89</v>
      </c>
      <c r="X708" s="361" t="s">
        <v>89</v>
      </c>
      <c r="Y708" s="361"/>
      <c r="Z708" s="361"/>
      <c r="AA708" s="361"/>
      <c r="AB708" s="361"/>
      <c r="AC708" s="361"/>
    </row>
    <row r="709" spans="1:29" s="362" customFormat="1" ht="45" x14ac:dyDescent="0.25">
      <c r="A709" s="360">
        <v>695</v>
      </c>
      <c r="B709" s="360" t="s">
        <v>1463</v>
      </c>
      <c r="C709" s="360">
        <v>1330775</v>
      </c>
      <c r="D709" s="360" t="s">
        <v>669</v>
      </c>
      <c r="E709" s="375" t="s">
        <v>1305</v>
      </c>
      <c r="F709" s="360">
        <v>3790</v>
      </c>
      <c r="G709" s="360" t="s">
        <v>83</v>
      </c>
      <c r="H709" s="360" t="s">
        <v>1538</v>
      </c>
      <c r="I709" s="375"/>
      <c r="J709" s="360" t="s">
        <v>1306</v>
      </c>
      <c r="K709" s="360"/>
      <c r="L709" s="360"/>
      <c r="M709" s="360" t="s">
        <v>31</v>
      </c>
      <c r="N709" s="360" t="s">
        <v>92</v>
      </c>
      <c r="O709" s="360" t="s">
        <v>31</v>
      </c>
      <c r="P709" s="371">
        <v>5</v>
      </c>
      <c r="Q709" s="371">
        <v>5</v>
      </c>
      <c r="R709" s="371">
        <v>5</v>
      </c>
      <c r="S709" s="371">
        <v>5</v>
      </c>
      <c r="T709" s="371">
        <v>5</v>
      </c>
      <c r="U709" s="361" t="s">
        <v>88</v>
      </c>
      <c r="V709" s="361" t="s">
        <v>89</v>
      </c>
      <c r="W709" s="361" t="s">
        <v>89</v>
      </c>
      <c r="X709" s="361" t="s">
        <v>89</v>
      </c>
      <c r="Y709" s="361"/>
      <c r="Z709" s="361"/>
      <c r="AA709" s="361"/>
      <c r="AB709" s="361"/>
      <c r="AC709" s="361"/>
    </row>
    <row r="710" spans="1:29" s="362" customFormat="1" ht="45" x14ac:dyDescent="0.25">
      <c r="A710" s="360">
        <v>696</v>
      </c>
      <c r="B710" s="360" t="s">
        <v>1463</v>
      </c>
      <c r="C710" s="360">
        <v>1330669</v>
      </c>
      <c r="D710" s="360" t="s">
        <v>669</v>
      </c>
      <c r="E710" s="375" t="s">
        <v>664</v>
      </c>
      <c r="F710" s="360">
        <v>699</v>
      </c>
      <c r="G710" s="360" t="s">
        <v>83</v>
      </c>
      <c r="H710" s="360" t="s">
        <v>1538</v>
      </c>
      <c r="I710" s="375" t="s">
        <v>665</v>
      </c>
      <c r="J710" s="360"/>
      <c r="K710" s="360"/>
      <c r="L710" s="360" t="s">
        <v>666</v>
      </c>
      <c r="M710" s="360" t="s">
        <v>31</v>
      </c>
      <c r="N710" s="360" t="s">
        <v>92</v>
      </c>
      <c r="O710" s="360" t="s">
        <v>31</v>
      </c>
      <c r="P710" s="371">
        <v>5</v>
      </c>
      <c r="Q710" s="371">
        <v>5</v>
      </c>
      <c r="R710" s="371">
        <v>5</v>
      </c>
      <c r="S710" s="371">
        <v>5</v>
      </c>
      <c r="T710" s="371">
        <v>5</v>
      </c>
      <c r="U710" s="361" t="s">
        <v>88</v>
      </c>
      <c r="V710" s="361" t="s">
        <v>89</v>
      </c>
      <c r="W710" s="361" t="s">
        <v>89</v>
      </c>
      <c r="X710" s="361" t="s">
        <v>89</v>
      </c>
      <c r="Y710" s="361"/>
      <c r="Z710" s="361"/>
      <c r="AA710" s="361"/>
      <c r="AB710" s="361"/>
      <c r="AC710" s="361"/>
    </row>
    <row r="711" spans="1:29" s="362" customFormat="1" ht="45" x14ac:dyDescent="0.25">
      <c r="A711" s="360">
        <v>697</v>
      </c>
      <c r="B711" s="360" t="s">
        <v>1379</v>
      </c>
      <c r="C711" s="360">
        <v>1325324</v>
      </c>
      <c r="D711" s="360" t="s">
        <v>669</v>
      </c>
      <c r="E711" s="375" t="s">
        <v>1873</v>
      </c>
      <c r="F711" s="360">
        <v>3183</v>
      </c>
      <c r="G711" s="360" t="s">
        <v>83</v>
      </c>
      <c r="H711" s="360" t="s">
        <v>1538</v>
      </c>
      <c r="I711" s="375"/>
      <c r="J711" s="360"/>
      <c r="K711" s="360"/>
      <c r="L711" s="360"/>
      <c r="M711" s="360" t="s">
        <v>31</v>
      </c>
      <c r="N711" s="360" t="s">
        <v>92</v>
      </c>
      <c r="O711" s="360" t="s">
        <v>31</v>
      </c>
      <c r="P711" s="371">
        <v>4</v>
      </c>
      <c r="Q711" s="371">
        <v>5</v>
      </c>
      <c r="R711" s="371">
        <v>5</v>
      </c>
      <c r="S711" s="371">
        <v>5</v>
      </c>
      <c r="T711" s="371">
        <v>5</v>
      </c>
      <c r="U711" s="361" t="s">
        <v>88</v>
      </c>
      <c r="V711" s="361" t="s">
        <v>89</v>
      </c>
      <c r="W711" s="361" t="s">
        <v>89</v>
      </c>
      <c r="X711" s="361" t="s">
        <v>89</v>
      </c>
      <c r="Y711" s="361"/>
      <c r="Z711" s="361"/>
      <c r="AA711" s="361"/>
      <c r="AB711" s="361"/>
      <c r="AC711" s="361"/>
    </row>
    <row r="712" spans="1:29" s="362" customFormat="1" ht="45" x14ac:dyDescent="0.25">
      <c r="A712" s="360">
        <v>698</v>
      </c>
      <c r="B712" s="360" t="s">
        <v>1874</v>
      </c>
      <c r="C712" s="360">
        <v>1235137</v>
      </c>
      <c r="D712" s="360" t="s">
        <v>669</v>
      </c>
      <c r="E712" s="375" t="s">
        <v>976</v>
      </c>
      <c r="F712" s="360">
        <v>19920</v>
      </c>
      <c r="G712" s="360" t="s">
        <v>83</v>
      </c>
      <c r="H712" s="360" t="s">
        <v>1538</v>
      </c>
      <c r="I712" s="375"/>
      <c r="J712" s="360" t="s">
        <v>977</v>
      </c>
      <c r="K712" s="360" t="s">
        <v>978</v>
      </c>
      <c r="L712" s="360"/>
      <c r="M712" s="360" t="s">
        <v>31</v>
      </c>
      <c r="N712" s="360" t="s">
        <v>92</v>
      </c>
      <c r="O712" s="360" t="s">
        <v>31</v>
      </c>
      <c r="P712" s="371">
        <v>5</v>
      </c>
      <c r="Q712" s="371">
        <v>4</v>
      </c>
      <c r="R712" s="371">
        <v>5</v>
      </c>
      <c r="S712" s="371">
        <v>5</v>
      </c>
      <c r="T712" s="371">
        <v>4</v>
      </c>
      <c r="U712" s="361" t="s">
        <v>88</v>
      </c>
      <c r="V712" s="361" t="s">
        <v>89</v>
      </c>
      <c r="W712" s="361" t="s">
        <v>89</v>
      </c>
      <c r="X712" s="361" t="s">
        <v>89</v>
      </c>
      <c r="Y712" s="361"/>
      <c r="Z712" s="361"/>
      <c r="AA712" s="361"/>
      <c r="AB712" s="361"/>
      <c r="AC712" s="361"/>
    </row>
    <row r="713" spans="1:29" s="362" customFormat="1" ht="45" x14ac:dyDescent="0.25">
      <c r="A713" s="360">
        <v>699</v>
      </c>
      <c r="B713" s="360" t="s">
        <v>1874</v>
      </c>
      <c r="C713" s="360">
        <v>1235546</v>
      </c>
      <c r="D713" s="360" t="s">
        <v>669</v>
      </c>
      <c r="E713" s="375" t="s">
        <v>936</v>
      </c>
      <c r="F713" s="360">
        <v>10333261</v>
      </c>
      <c r="G713" s="360" t="s">
        <v>100</v>
      </c>
      <c r="H713" s="360" t="s">
        <v>1538</v>
      </c>
      <c r="I713" s="375"/>
      <c r="J713" s="360"/>
      <c r="K713" s="360"/>
      <c r="L713" s="360"/>
      <c r="M713" s="360" t="s">
        <v>31</v>
      </c>
      <c r="N713" s="360" t="s">
        <v>92</v>
      </c>
      <c r="O713" s="360" t="s">
        <v>31</v>
      </c>
      <c r="P713" s="371">
        <v>5</v>
      </c>
      <c r="Q713" s="371">
        <v>4</v>
      </c>
      <c r="R713" s="371">
        <v>5</v>
      </c>
      <c r="S713" s="371">
        <v>5</v>
      </c>
      <c r="T713" s="371">
        <v>5</v>
      </c>
      <c r="U713" s="361" t="s">
        <v>88</v>
      </c>
      <c r="V713" s="361" t="s">
        <v>89</v>
      </c>
      <c r="W713" s="361" t="s">
        <v>89</v>
      </c>
      <c r="X713" s="361" t="s">
        <v>89</v>
      </c>
      <c r="Y713" s="361"/>
      <c r="Z713" s="361"/>
      <c r="AA713" s="361"/>
      <c r="AB713" s="361"/>
      <c r="AC713" s="361"/>
    </row>
    <row r="714" spans="1:29" s="362" customFormat="1" ht="45" x14ac:dyDescent="0.25">
      <c r="A714" s="360">
        <v>700</v>
      </c>
      <c r="B714" s="360" t="s">
        <v>1874</v>
      </c>
      <c r="C714" s="360">
        <v>1235175</v>
      </c>
      <c r="D714" s="360" t="s">
        <v>669</v>
      </c>
      <c r="E714" s="375" t="s">
        <v>1134</v>
      </c>
      <c r="F714" s="360">
        <v>10213254</v>
      </c>
      <c r="G714" s="360" t="s">
        <v>100</v>
      </c>
      <c r="H714" s="360" t="s">
        <v>1538</v>
      </c>
      <c r="I714" s="375"/>
      <c r="J714" s="360"/>
      <c r="K714" s="360"/>
      <c r="L714" s="360"/>
      <c r="M714" s="360" t="s">
        <v>31</v>
      </c>
      <c r="N714" s="360" t="s">
        <v>92</v>
      </c>
      <c r="O714" s="360" t="s">
        <v>31</v>
      </c>
      <c r="P714" s="371">
        <v>5</v>
      </c>
      <c r="Q714" s="371">
        <v>5</v>
      </c>
      <c r="R714" s="371">
        <v>4</v>
      </c>
      <c r="S714" s="371">
        <v>5</v>
      </c>
      <c r="T714" s="371">
        <v>5</v>
      </c>
      <c r="U714" s="361" t="s">
        <v>88</v>
      </c>
      <c r="V714" s="361" t="s">
        <v>89</v>
      </c>
      <c r="W714" s="361" t="s">
        <v>89</v>
      </c>
      <c r="X714" s="361" t="s">
        <v>89</v>
      </c>
      <c r="Y714" s="361"/>
      <c r="Z714" s="361"/>
      <c r="AA714" s="361"/>
      <c r="AB714" s="361"/>
      <c r="AC714" s="361"/>
    </row>
    <row r="715" spans="1:29" s="362" customFormat="1" ht="45" x14ac:dyDescent="0.25">
      <c r="A715" s="360">
        <v>701</v>
      </c>
      <c r="B715" s="360" t="s">
        <v>1874</v>
      </c>
      <c r="C715" s="360">
        <v>1235565</v>
      </c>
      <c r="D715" s="360" t="s">
        <v>669</v>
      </c>
      <c r="E715" s="375" t="s">
        <v>1875</v>
      </c>
      <c r="F715" s="360">
        <v>10213240</v>
      </c>
      <c r="G715" s="360" t="s">
        <v>100</v>
      </c>
      <c r="H715" s="360" t="s">
        <v>1538</v>
      </c>
      <c r="I715" s="375"/>
      <c r="J715" s="360"/>
      <c r="K715" s="360"/>
      <c r="L715" s="360"/>
      <c r="M715" s="360" t="s">
        <v>31</v>
      </c>
      <c r="N715" s="360" t="s">
        <v>92</v>
      </c>
      <c r="O715" s="360" t="s">
        <v>31</v>
      </c>
      <c r="P715" s="371">
        <v>5</v>
      </c>
      <c r="Q715" s="371">
        <v>5</v>
      </c>
      <c r="R715" s="371">
        <v>4</v>
      </c>
      <c r="S715" s="371">
        <v>4</v>
      </c>
      <c r="T715" s="371">
        <v>5</v>
      </c>
      <c r="U715" s="361" t="s">
        <v>88</v>
      </c>
      <c r="V715" s="361" t="s">
        <v>89</v>
      </c>
      <c r="W715" s="361" t="s">
        <v>89</v>
      </c>
      <c r="X715" s="361" t="s">
        <v>89</v>
      </c>
      <c r="Y715" s="361"/>
      <c r="Z715" s="361"/>
      <c r="AA715" s="361"/>
      <c r="AB715" s="361"/>
      <c r="AC715" s="361"/>
    </row>
    <row r="716" spans="1:29" s="362" customFormat="1" ht="45" x14ac:dyDescent="0.25">
      <c r="A716" s="360">
        <v>702</v>
      </c>
      <c r="B716" s="360" t="s">
        <v>1874</v>
      </c>
      <c r="C716" s="360">
        <v>1235603</v>
      </c>
      <c r="D716" s="360" t="s">
        <v>669</v>
      </c>
      <c r="E716" s="375" t="s">
        <v>1040</v>
      </c>
      <c r="F716" s="360">
        <v>10434197</v>
      </c>
      <c r="G716" s="360" t="s">
        <v>100</v>
      </c>
      <c r="H716" s="360" t="s">
        <v>1538</v>
      </c>
      <c r="I716" s="375"/>
      <c r="J716" s="360"/>
      <c r="K716" s="360" t="s">
        <v>1041</v>
      </c>
      <c r="L716" s="360"/>
      <c r="M716" s="360" t="s">
        <v>31</v>
      </c>
      <c r="N716" s="360" t="s">
        <v>92</v>
      </c>
      <c r="O716" s="360" t="s">
        <v>31</v>
      </c>
      <c r="P716" s="371">
        <v>5</v>
      </c>
      <c r="Q716" s="371">
        <v>5</v>
      </c>
      <c r="R716" s="371">
        <v>5</v>
      </c>
      <c r="S716" s="371">
        <v>5</v>
      </c>
      <c r="T716" s="371">
        <v>4</v>
      </c>
      <c r="U716" s="361" t="s">
        <v>88</v>
      </c>
      <c r="V716" s="361" t="s">
        <v>89</v>
      </c>
      <c r="W716" s="361" t="s">
        <v>89</v>
      </c>
      <c r="X716" s="361" t="s">
        <v>89</v>
      </c>
      <c r="Y716" s="361"/>
      <c r="Z716" s="361"/>
      <c r="AA716" s="361"/>
      <c r="AB716" s="361"/>
      <c r="AC716" s="361"/>
    </row>
    <row r="717" spans="1:29" s="362" customFormat="1" ht="45" x14ac:dyDescent="0.25">
      <c r="A717" s="360">
        <v>703</v>
      </c>
      <c r="B717" s="360" t="s">
        <v>1874</v>
      </c>
      <c r="C717" s="360">
        <v>1235647</v>
      </c>
      <c r="D717" s="360" t="s">
        <v>669</v>
      </c>
      <c r="E717" s="375" t="s">
        <v>1189</v>
      </c>
      <c r="F717" s="360">
        <v>10433370</v>
      </c>
      <c r="G717" s="360" t="s">
        <v>100</v>
      </c>
      <c r="H717" s="360" t="s">
        <v>1538</v>
      </c>
      <c r="I717" s="375"/>
      <c r="J717" s="360"/>
      <c r="K717" s="360"/>
      <c r="L717" s="360"/>
      <c r="M717" s="360" t="s">
        <v>31</v>
      </c>
      <c r="N717" s="360" t="s">
        <v>92</v>
      </c>
      <c r="O717" s="360" t="s">
        <v>31</v>
      </c>
      <c r="P717" s="371">
        <v>4</v>
      </c>
      <c r="Q717" s="371">
        <v>4</v>
      </c>
      <c r="R717" s="371">
        <v>5</v>
      </c>
      <c r="S717" s="371">
        <v>5</v>
      </c>
      <c r="T717" s="371">
        <v>5</v>
      </c>
      <c r="U717" s="361" t="s">
        <v>88</v>
      </c>
      <c r="V717" s="361" t="s">
        <v>89</v>
      </c>
      <c r="W717" s="361" t="s">
        <v>89</v>
      </c>
      <c r="X717" s="361" t="s">
        <v>89</v>
      </c>
      <c r="Y717" s="361"/>
      <c r="Z717" s="361"/>
      <c r="AA717" s="361"/>
      <c r="AB717" s="361"/>
      <c r="AC717" s="361"/>
    </row>
    <row r="718" spans="1:29" s="362" customFormat="1" ht="45" x14ac:dyDescent="0.25">
      <c r="A718" s="360">
        <v>704</v>
      </c>
      <c r="B718" s="360" t="s">
        <v>1874</v>
      </c>
      <c r="C718" s="360">
        <v>1235544</v>
      </c>
      <c r="D718" s="360" t="s">
        <v>669</v>
      </c>
      <c r="E718" s="375" t="s">
        <v>1124</v>
      </c>
      <c r="F718" s="360">
        <v>10213265</v>
      </c>
      <c r="G718" s="360" t="s">
        <v>100</v>
      </c>
      <c r="H718" s="360" t="s">
        <v>1538</v>
      </c>
      <c r="I718" s="375"/>
      <c r="J718" s="360"/>
      <c r="K718" s="360"/>
      <c r="L718" s="360"/>
      <c r="M718" s="360" t="s">
        <v>31</v>
      </c>
      <c r="N718" s="360" t="s">
        <v>92</v>
      </c>
      <c r="O718" s="360" t="s">
        <v>31</v>
      </c>
      <c r="P718" s="371">
        <v>4</v>
      </c>
      <c r="Q718" s="371">
        <v>4</v>
      </c>
      <c r="R718" s="371">
        <v>4</v>
      </c>
      <c r="S718" s="371">
        <v>5</v>
      </c>
      <c r="T718" s="371">
        <v>4</v>
      </c>
      <c r="U718" s="361" t="s">
        <v>88</v>
      </c>
      <c r="V718" s="361" t="s">
        <v>89</v>
      </c>
      <c r="W718" s="361" t="s">
        <v>89</v>
      </c>
      <c r="X718" s="361" t="s">
        <v>89</v>
      </c>
      <c r="Y718" s="361"/>
      <c r="Z718" s="361"/>
      <c r="AA718" s="361"/>
      <c r="AB718" s="361"/>
      <c r="AC718" s="361"/>
    </row>
    <row r="719" spans="1:29" s="362" customFormat="1" ht="45" x14ac:dyDescent="0.25">
      <c r="A719" s="360">
        <v>705</v>
      </c>
      <c r="B719" s="360" t="s">
        <v>1874</v>
      </c>
      <c r="C719" s="360">
        <v>1235549</v>
      </c>
      <c r="D719" s="360" t="s">
        <v>669</v>
      </c>
      <c r="E719" s="375" t="s">
        <v>1876</v>
      </c>
      <c r="F719" s="360">
        <v>10500718</v>
      </c>
      <c r="G719" s="360" t="s">
        <v>100</v>
      </c>
      <c r="H719" s="360" t="s">
        <v>1538</v>
      </c>
      <c r="I719" s="375"/>
      <c r="J719" s="360"/>
      <c r="K719" s="360" t="s">
        <v>1877</v>
      </c>
      <c r="L719" s="360"/>
      <c r="M719" s="360" t="s">
        <v>31</v>
      </c>
      <c r="N719" s="360" t="s">
        <v>92</v>
      </c>
      <c r="O719" s="360" t="s">
        <v>31</v>
      </c>
      <c r="P719" s="371">
        <v>5</v>
      </c>
      <c r="Q719" s="371">
        <v>4</v>
      </c>
      <c r="R719" s="371">
        <v>5</v>
      </c>
      <c r="S719" s="371">
        <v>5</v>
      </c>
      <c r="T719" s="371">
        <v>5</v>
      </c>
      <c r="U719" s="361" t="s">
        <v>88</v>
      </c>
      <c r="V719" s="361" t="s">
        <v>89</v>
      </c>
      <c r="W719" s="361" t="s">
        <v>89</v>
      </c>
      <c r="X719" s="361" t="s">
        <v>89</v>
      </c>
      <c r="Y719" s="361"/>
      <c r="Z719" s="361"/>
      <c r="AA719" s="361"/>
      <c r="AB719" s="361"/>
      <c r="AC719" s="361"/>
    </row>
    <row r="720" spans="1:29" s="362" customFormat="1" ht="45" x14ac:dyDescent="0.25">
      <c r="A720" s="360">
        <v>706</v>
      </c>
      <c r="B720" s="360" t="s">
        <v>1874</v>
      </c>
      <c r="C720" s="360">
        <v>1235551</v>
      </c>
      <c r="D720" s="360" t="s">
        <v>669</v>
      </c>
      <c r="E720" s="375" t="s">
        <v>1102</v>
      </c>
      <c r="F720" s="360">
        <v>10430223</v>
      </c>
      <c r="G720" s="360" t="s">
        <v>100</v>
      </c>
      <c r="H720" s="360" t="s">
        <v>1538</v>
      </c>
      <c r="I720" s="375"/>
      <c r="J720" s="360"/>
      <c r="K720" s="360"/>
      <c r="L720" s="360"/>
      <c r="M720" s="360" t="s">
        <v>31</v>
      </c>
      <c r="N720" s="360" t="s">
        <v>92</v>
      </c>
      <c r="O720" s="360" t="s">
        <v>31</v>
      </c>
      <c r="P720" s="371">
        <v>5</v>
      </c>
      <c r="Q720" s="371">
        <v>4</v>
      </c>
      <c r="R720" s="371">
        <v>5</v>
      </c>
      <c r="S720" s="371">
        <v>4</v>
      </c>
      <c r="T720" s="371">
        <v>4</v>
      </c>
      <c r="U720" s="361" t="s">
        <v>88</v>
      </c>
      <c r="V720" s="361" t="s">
        <v>89</v>
      </c>
      <c r="W720" s="361" t="s">
        <v>89</v>
      </c>
      <c r="X720" s="361" t="s">
        <v>89</v>
      </c>
      <c r="Y720" s="361"/>
      <c r="Z720" s="361"/>
      <c r="AA720" s="361"/>
      <c r="AB720" s="361"/>
      <c r="AC720" s="361"/>
    </row>
    <row r="721" spans="1:29" s="362" customFormat="1" ht="45" x14ac:dyDescent="0.25">
      <c r="A721" s="360">
        <v>707</v>
      </c>
      <c r="B721" s="360" t="s">
        <v>1874</v>
      </c>
      <c r="C721" s="360">
        <v>1235180</v>
      </c>
      <c r="D721" s="360" t="s">
        <v>669</v>
      </c>
      <c r="E721" s="375" t="s">
        <v>1137</v>
      </c>
      <c r="F721" s="360">
        <v>10213245</v>
      </c>
      <c r="G721" s="360" t="s">
        <v>100</v>
      </c>
      <c r="H721" s="360" t="s">
        <v>1538</v>
      </c>
      <c r="I721" s="375"/>
      <c r="J721" s="360"/>
      <c r="K721" s="360"/>
      <c r="L721" s="360"/>
      <c r="M721" s="360" t="s">
        <v>31</v>
      </c>
      <c r="N721" s="360" t="s">
        <v>92</v>
      </c>
      <c r="O721" s="360" t="s">
        <v>31</v>
      </c>
      <c r="P721" s="371">
        <v>5</v>
      </c>
      <c r="Q721" s="371">
        <v>5</v>
      </c>
      <c r="R721" s="371">
        <v>4</v>
      </c>
      <c r="S721" s="371">
        <v>4</v>
      </c>
      <c r="T721" s="371">
        <v>5</v>
      </c>
      <c r="U721" s="361" t="s">
        <v>88</v>
      </c>
      <c r="V721" s="361" t="s">
        <v>89</v>
      </c>
      <c r="W721" s="361" t="s">
        <v>89</v>
      </c>
      <c r="X721" s="361" t="s">
        <v>89</v>
      </c>
      <c r="Y721" s="361"/>
      <c r="Z721" s="361"/>
      <c r="AA721" s="361"/>
      <c r="AB721" s="361"/>
      <c r="AC721" s="361"/>
    </row>
    <row r="722" spans="1:29" s="362" customFormat="1" ht="45" x14ac:dyDescent="0.25">
      <c r="A722" s="360">
        <v>708</v>
      </c>
      <c r="B722" s="360" t="s">
        <v>1874</v>
      </c>
      <c r="C722" s="360">
        <v>1235643</v>
      </c>
      <c r="D722" s="360" t="s">
        <v>669</v>
      </c>
      <c r="E722" s="375" t="s">
        <v>1131</v>
      </c>
      <c r="F722" s="360">
        <v>10433383</v>
      </c>
      <c r="G722" s="360" t="s">
        <v>100</v>
      </c>
      <c r="H722" s="360" t="s">
        <v>1538</v>
      </c>
      <c r="I722" s="375"/>
      <c r="J722" s="360"/>
      <c r="K722" s="360"/>
      <c r="L722" s="360"/>
      <c r="M722" s="360" t="s">
        <v>31</v>
      </c>
      <c r="N722" s="360" t="s">
        <v>92</v>
      </c>
      <c r="O722" s="360" t="s">
        <v>31</v>
      </c>
      <c r="P722" s="371">
        <v>4</v>
      </c>
      <c r="Q722" s="371">
        <v>5</v>
      </c>
      <c r="R722" s="371">
        <v>4</v>
      </c>
      <c r="S722" s="371">
        <v>4</v>
      </c>
      <c r="T722" s="371">
        <v>4</v>
      </c>
      <c r="U722" s="361" t="s">
        <v>88</v>
      </c>
      <c r="V722" s="361" t="s">
        <v>89</v>
      </c>
      <c r="W722" s="361" t="s">
        <v>89</v>
      </c>
      <c r="X722" s="361" t="s">
        <v>89</v>
      </c>
      <c r="Y722" s="361"/>
      <c r="Z722" s="361"/>
      <c r="AA722" s="361"/>
      <c r="AB722" s="361"/>
      <c r="AC722" s="361"/>
    </row>
    <row r="723" spans="1:29" s="362" customFormat="1" ht="45" x14ac:dyDescent="0.25">
      <c r="A723" s="360">
        <v>709</v>
      </c>
      <c r="B723" s="360" t="s">
        <v>1874</v>
      </c>
      <c r="C723" s="360">
        <v>1235605</v>
      </c>
      <c r="D723" s="360" t="s">
        <v>669</v>
      </c>
      <c r="E723" s="375" t="s">
        <v>1370</v>
      </c>
      <c r="F723" s="360">
        <v>10449914</v>
      </c>
      <c r="G723" s="360" t="s">
        <v>100</v>
      </c>
      <c r="H723" s="360" t="s">
        <v>1538</v>
      </c>
      <c r="I723" s="375"/>
      <c r="J723" s="360"/>
      <c r="K723" s="360"/>
      <c r="L723" s="360"/>
      <c r="M723" s="360" t="s">
        <v>31</v>
      </c>
      <c r="N723" s="360" t="s">
        <v>92</v>
      </c>
      <c r="O723" s="360" t="s">
        <v>31</v>
      </c>
      <c r="P723" s="371">
        <v>5</v>
      </c>
      <c r="Q723" s="371">
        <v>5</v>
      </c>
      <c r="R723" s="371">
        <v>4</v>
      </c>
      <c r="S723" s="371">
        <v>4</v>
      </c>
      <c r="T723" s="371">
        <v>5</v>
      </c>
      <c r="U723" s="361" t="s">
        <v>88</v>
      </c>
      <c r="V723" s="361" t="s">
        <v>89</v>
      </c>
      <c r="W723" s="361" t="s">
        <v>89</v>
      </c>
      <c r="X723" s="361" t="s">
        <v>89</v>
      </c>
      <c r="Y723" s="361"/>
      <c r="Z723" s="361"/>
      <c r="AA723" s="361"/>
      <c r="AB723" s="361"/>
      <c r="AC723" s="361"/>
    </row>
    <row r="724" spans="1:29" s="362" customFormat="1" ht="45" x14ac:dyDescent="0.25">
      <c r="A724" s="360">
        <v>710</v>
      </c>
      <c r="B724" s="360" t="s">
        <v>1874</v>
      </c>
      <c r="C724" s="360">
        <v>1235585</v>
      </c>
      <c r="D724" s="360" t="s">
        <v>669</v>
      </c>
      <c r="E724" s="375" t="s">
        <v>938</v>
      </c>
      <c r="F724" s="360">
        <v>10430241</v>
      </c>
      <c r="G724" s="360" t="s">
        <v>100</v>
      </c>
      <c r="H724" s="360" t="s">
        <v>1538</v>
      </c>
      <c r="I724" s="375" t="s">
        <v>668</v>
      </c>
      <c r="J724" s="360"/>
      <c r="K724" s="360"/>
      <c r="L724" s="360"/>
      <c r="M724" s="360" t="s">
        <v>31</v>
      </c>
      <c r="N724" s="360" t="s">
        <v>92</v>
      </c>
      <c r="O724" s="360" t="s">
        <v>31</v>
      </c>
      <c r="P724" s="371">
        <v>5</v>
      </c>
      <c r="Q724" s="371">
        <v>4</v>
      </c>
      <c r="R724" s="371">
        <v>5</v>
      </c>
      <c r="S724" s="371">
        <v>5</v>
      </c>
      <c r="T724" s="371">
        <v>4</v>
      </c>
      <c r="U724" s="361" t="s">
        <v>88</v>
      </c>
      <c r="V724" s="361" t="s">
        <v>89</v>
      </c>
      <c r="W724" s="361" t="s">
        <v>89</v>
      </c>
      <c r="X724" s="361" t="s">
        <v>89</v>
      </c>
      <c r="Y724" s="361"/>
      <c r="Z724" s="361"/>
      <c r="AA724" s="361"/>
      <c r="AB724" s="361"/>
      <c r="AC724" s="361"/>
    </row>
    <row r="725" spans="1:29" s="362" customFormat="1" ht="45" x14ac:dyDescent="0.25">
      <c r="A725" s="360">
        <v>711</v>
      </c>
      <c r="B725" s="360" t="s">
        <v>1874</v>
      </c>
      <c r="C725" s="360">
        <v>1235563</v>
      </c>
      <c r="D725" s="360" t="s">
        <v>669</v>
      </c>
      <c r="E725" s="375" t="s">
        <v>937</v>
      </c>
      <c r="F725" s="360">
        <v>10201776</v>
      </c>
      <c r="G725" s="360" t="s">
        <v>100</v>
      </c>
      <c r="H725" s="360" t="s">
        <v>1538</v>
      </c>
      <c r="I725" s="375"/>
      <c r="J725" s="360"/>
      <c r="K725" s="360"/>
      <c r="L725" s="360"/>
      <c r="M725" s="360" t="s">
        <v>31</v>
      </c>
      <c r="N725" s="360" t="s">
        <v>92</v>
      </c>
      <c r="O725" s="360" t="s">
        <v>31</v>
      </c>
      <c r="P725" s="371">
        <v>5</v>
      </c>
      <c r="Q725" s="371">
        <v>4</v>
      </c>
      <c r="R725" s="371">
        <v>5</v>
      </c>
      <c r="S725" s="371">
        <v>5</v>
      </c>
      <c r="T725" s="371">
        <v>5</v>
      </c>
      <c r="U725" s="361" t="s">
        <v>88</v>
      </c>
      <c r="V725" s="361" t="s">
        <v>89</v>
      </c>
      <c r="W725" s="361" t="s">
        <v>89</v>
      </c>
      <c r="X725" s="361" t="s">
        <v>89</v>
      </c>
      <c r="Y725" s="361"/>
      <c r="Z725" s="361"/>
      <c r="AA725" s="361"/>
      <c r="AB725" s="361"/>
      <c r="AC725" s="361"/>
    </row>
    <row r="726" spans="1:29" s="362" customFormat="1" ht="45" x14ac:dyDescent="0.25">
      <c r="A726" s="360">
        <v>712</v>
      </c>
      <c r="B726" s="360" t="s">
        <v>1874</v>
      </c>
      <c r="C726" s="360">
        <v>1235177</v>
      </c>
      <c r="D726" s="360" t="s">
        <v>669</v>
      </c>
      <c r="E726" s="375" t="s">
        <v>1007</v>
      </c>
      <c r="F726" s="360">
        <v>10433368</v>
      </c>
      <c r="G726" s="360" t="s">
        <v>100</v>
      </c>
      <c r="H726" s="360" t="s">
        <v>1538</v>
      </c>
      <c r="I726" s="375"/>
      <c r="J726" s="360"/>
      <c r="K726" s="360"/>
      <c r="L726" s="360"/>
      <c r="M726" s="360" t="s">
        <v>31</v>
      </c>
      <c r="N726" s="360" t="s">
        <v>92</v>
      </c>
      <c r="O726" s="360" t="s">
        <v>31</v>
      </c>
      <c r="P726" s="371">
        <v>5</v>
      </c>
      <c r="Q726" s="371">
        <v>5</v>
      </c>
      <c r="R726" s="371">
        <v>4</v>
      </c>
      <c r="S726" s="371">
        <v>4</v>
      </c>
      <c r="T726" s="371">
        <v>5</v>
      </c>
      <c r="U726" s="361" t="s">
        <v>88</v>
      </c>
      <c r="V726" s="361" t="s">
        <v>89</v>
      </c>
      <c r="W726" s="361" t="s">
        <v>89</v>
      </c>
      <c r="X726" s="361" t="s">
        <v>89</v>
      </c>
      <c r="Y726" s="361"/>
      <c r="Z726" s="361"/>
      <c r="AA726" s="361"/>
      <c r="AB726" s="361"/>
      <c r="AC726" s="361"/>
    </row>
    <row r="727" spans="1:29" s="362" customFormat="1" ht="45" x14ac:dyDescent="0.25">
      <c r="A727" s="360">
        <v>713</v>
      </c>
      <c r="B727" s="360" t="s">
        <v>1874</v>
      </c>
      <c r="C727" s="360">
        <v>1235571</v>
      </c>
      <c r="D727" s="360" t="s">
        <v>669</v>
      </c>
      <c r="E727" s="375" t="s">
        <v>934</v>
      </c>
      <c r="F727" s="360">
        <v>10431103</v>
      </c>
      <c r="G727" s="360" t="s">
        <v>100</v>
      </c>
      <c r="H727" s="360" t="s">
        <v>1538</v>
      </c>
      <c r="I727" s="375"/>
      <c r="J727" s="360"/>
      <c r="K727" s="360"/>
      <c r="L727" s="360"/>
      <c r="M727" s="360" t="s">
        <v>31</v>
      </c>
      <c r="N727" s="360" t="s">
        <v>92</v>
      </c>
      <c r="O727" s="360" t="s">
        <v>31</v>
      </c>
      <c r="P727" s="371">
        <v>5</v>
      </c>
      <c r="Q727" s="371">
        <v>4</v>
      </c>
      <c r="R727" s="371">
        <v>4</v>
      </c>
      <c r="S727" s="371">
        <v>5</v>
      </c>
      <c r="T727" s="371">
        <v>4</v>
      </c>
      <c r="U727" s="361" t="s">
        <v>88</v>
      </c>
      <c r="V727" s="361" t="s">
        <v>88</v>
      </c>
      <c r="W727" s="361" t="s">
        <v>89</v>
      </c>
      <c r="X727" s="361" t="s">
        <v>88</v>
      </c>
      <c r="Y727" s="361"/>
      <c r="Z727" s="361"/>
      <c r="AA727" s="361"/>
      <c r="AB727" s="361"/>
      <c r="AC727" s="361"/>
    </row>
    <row r="728" spans="1:29" s="362" customFormat="1" ht="45" x14ac:dyDescent="0.25">
      <c r="A728" s="360">
        <v>714</v>
      </c>
      <c r="B728" s="360" t="s">
        <v>1878</v>
      </c>
      <c r="C728" s="360">
        <v>1234492</v>
      </c>
      <c r="D728" s="360" t="s">
        <v>669</v>
      </c>
      <c r="E728" s="375" t="s">
        <v>873</v>
      </c>
      <c r="F728" s="360">
        <v>2917</v>
      </c>
      <c r="G728" s="360" t="s">
        <v>83</v>
      </c>
      <c r="H728" s="360" t="s">
        <v>1538</v>
      </c>
      <c r="I728" s="375" t="s">
        <v>874</v>
      </c>
      <c r="J728" s="360" t="s">
        <v>875</v>
      </c>
      <c r="K728" s="360"/>
      <c r="L728" s="360"/>
      <c r="M728" s="360" t="s">
        <v>31</v>
      </c>
      <c r="N728" s="360" t="s">
        <v>92</v>
      </c>
      <c r="O728" s="360" t="s">
        <v>31</v>
      </c>
      <c r="P728" s="371">
        <v>5</v>
      </c>
      <c r="Q728" s="371">
        <v>4</v>
      </c>
      <c r="R728" s="371">
        <v>5</v>
      </c>
      <c r="S728" s="371">
        <v>5</v>
      </c>
      <c r="T728" s="371">
        <v>4</v>
      </c>
      <c r="U728" s="361" t="s">
        <v>88</v>
      </c>
      <c r="V728" s="361" t="s">
        <v>89</v>
      </c>
      <c r="W728" s="361" t="s">
        <v>89</v>
      </c>
      <c r="X728" s="361" t="s">
        <v>88</v>
      </c>
      <c r="Y728" s="361"/>
      <c r="Z728" s="361"/>
      <c r="AA728" s="361"/>
      <c r="AB728" s="361"/>
      <c r="AC728" s="361"/>
    </row>
    <row r="729" spans="1:29" s="362" customFormat="1" ht="45" x14ac:dyDescent="0.25">
      <c r="A729" s="360">
        <v>715</v>
      </c>
      <c r="B729" s="360" t="s">
        <v>1878</v>
      </c>
      <c r="C729" s="360">
        <v>1234480</v>
      </c>
      <c r="D729" s="360" t="s">
        <v>669</v>
      </c>
      <c r="E729" s="375" t="s">
        <v>920</v>
      </c>
      <c r="F729" s="360">
        <v>4513</v>
      </c>
      <c r="G729" s="360" t="s">
        <v>83</v>
      </c>
      <c r="H729" s="360" t="s">
        <v>1538</v>
      </c>
      <c r="I729" s="375"/>
      <c r="J729" s="360" t="s">
        <v>921</v>
      </c>
      <c r="K729" s="360"/>
      <c r="L729" s="360"/>
      <c r="M729" s="360" t="s">
        <v>31</v>
      </c>
      <c r="N729" s="360" t="s">
        <v>92</v>
      </c>
      <c r="O729" s="360" t="s">
        <v>31</v>
      </c>
      <c r="P729" s="371">
        <v>5</v>
      </c>
      <c r="Q729" s="371">
        <v>4</v>
      </c>
      <c r="R729" s="371">
        <v>5</v>
      </c>
      <c r="S729" s="371">
        <v>5</v>
      </c>
      <c r="T729" s="371">
        <v>4</v>
      </c>
      <c r="U729" s="361" t="s">
        <v>88</v>
      </c>
      <c r="V729" s="361" t="s">
        <v>89</v>
      </c>
      <c r="W729" s="361" t="s">
        <v>89</v>
      </c>
      <c r="X729" s="361" t="s">
        <v>89</v>
      </c>
      <c r="Y729" s="361"/>
      <c r="Z729" s="361"/>
      <c r="AA729" s="361"/>
      <c r="AB729" s="361"/>
      <c r="AC729" s="361"/>
    </row>
    <row r="730" spans="1:29" s="362" customFormat="1" ht="45" x14ac:dyDescent="0.25">
      <c r="A730" s="360">
        <v>716</v>
      </c>
      <c r="B730" s="360" t="s">
        <v>1878</v>
      </c>
      <c r="C730" s="360">
        <v>1234621</v>
      </c>
      <c r="D730" s="360" t="s">
        <v>669</v>
      </c>
      <c r="E730" s="375" t="s">
        <v>1055</v>
      </c>
      <c r="F730" s="360">
        <v>743</v>
      </c>
      <c r="G730" s="360" t="s">
        <v>83</v>
      </c>
      <c r="H730" s="360" t="s">
        <v>1538</v>
      </c>
      <c r="I730" s="375"/>
      <c r="J730" s="360"/>
      <c r="K730" s="360"/>
      <c r="L730" s="360"/>
      <c r="M730" s="360" t="s">
        <v>31</v>
      </c>
      <c r="N730" s="360" t="s">
        <v>92</v>
      </c>
      <c r="O730" s="360" t="s">
        <v>31</v>
      </c>
      <c r="P730" s="371">
        <v>5</v>
      </c>
      <c r="Q730" s="371">
        <v>5</v>
      </c>
      <c r="R730" s="371">
        <v>4</v>
      </c>
      <c r="S730" s="371">
        <v>4</v>
      </c>
      <c r="T730" s="371">
        <v>5</v>
      </c>
      <c r="U730" s="361" t="s">
        <v>88</v>
      </c>
      <c r="V730" s="361" t="s">
        <v>89</v>
      </c>
      <c r="W730" s="361" t="s">
        <v>89</v>
      </c>
      <c r="X730" s="361" t="s">
        <v>89</v>
      </c>
      <c r="Y730" s="361"/>
      <c r="Z730" s="361"/>
      <c r="AA730" s="361"/>
      <c r="AB730" s="361"/>
      <c r="AC730" s="361"/>
    </row>
    <row r="731" spans="1:29" s="362" customFormat="1" ht="45" x14ac:dyDescent="0.25">
      <c r="A731" s="360">
        <v>717</v>
      </c>
      <c r="B731" s="360" t="s">
        <v>1874</v>
      </c>
      <c r="C731" s="360">
        <v>1235567</v>
      </c>
      <c r="D731" s="360" t="s">
        <v>669</v>
      </c>
      <c r="E731" s="375" t="s">
        <v>1879</v>
      </c>
      <c r="F731" s="360">
        <v>10347739</v>
      </c>
      <c r="G731" s="360" t="s">
        <v>100</v>
      </c>
      <c r="H731" s="360" t="s">
        <v>1538</v>
      </c>
      <c r="I731" s="375"/>
      <c r="J731" s="360"/>
      <c r="K731" s="360"/>
      <c r="L731" s="360"/>
      <c r="M731" s="360" t="s">
        <v>31</v>
      </c>
      <c r="N731" s="360" t="s">
        <v>92</v>
      </c>
      <c r="O731" s="360" t="s">
        <v>31</v>
      </c>
      <c r="P731" s="371">
        <v>4</v>
      </c>
      <c r="Q731" s="371">
        <v>4</v>
      </c>
      <c r="R731" s="371">
        <v>4</v>
      </c>
      <c r="S731" s="371">
        <v>4</v>
      </c>
      <c r="T731" s="371">
        <v>4</v>
      </c>
      <c r="U731" s="361" t="s">
        <v>88</v>
      </c>
      <c r="V731" s="361" t="s">
        <v>89</v>
      </c>
      <c r="W731" s="361" t="s">
        <v>89</v>
      </c>
      <c r="X731" s="361" t="s">
        <v>89</v>
      </c>
      <c r="Y731" s="361"/>
      <c r="Z731" s="361"/>
      <c r="AA731" s="361"/>
      <c r="AB731" s="361"/>
      <c r="AC731" s="361"/>
    </row>
    <row r="732" spans="1:29" s="362" customFormat="1" ht="45" x14ac:dyDescent="0.25">
      <c r="A732" s="360">
        <v>718</v>
      </c>
      <c r="B732" s="360" t="s">
        <v>1874</v>
      </c>
      <c r="C732" s="360">
        <v>1235569</v>
      </c>
      <c r="D732" s="360" t="s">
        <v>669</v>
      </c>
      <c r="E732" s="375" t="s">
        <v>1079</v>
      </c>
      <c r="F732" s="360">
        <v>10213250</v>
      </c>
      <c r="G732" s="360" t="s">
        <v>100</v>
      </c>
      <c r="H732" s="360" t="s">
        <v>1538</v>
      </c>
      <c r="I732" s="375"/>
      <c r="J732" s="360"/>
      <c r="K732" s="360"/>
      <c r="L732" s="360"/>
      <c r="M732" s="360" t="s">
        <v>31</v>
      </c>
      <c r="N732" s="360" t="s">
        <v>92</v>
      </c>
      <c r="O732" s="360" t="s">
        <v>31</v>
      </c>
      <c r="P732" s="371">
        <v>4</v>
      </c>
      <c r="Q732" s="371">
        <v>4</v>
      </c>
      <c r="R732" s="371">
        <v>5</v>
      </c>
      <c r="S732" s="371">
        <v>4</v>
      </c>
      <c r="T732" s="371">
        <v>4</v>
      </c>
      <c r="U732" s="361" t="s">
        <v>88</v>
      </c>
      <c r="V732" s="361" t="s">
        <v>89</v>
      </c>
      <c r="W732" s="361" t="s">
        <v>89</v>
      </c>
      <c r="X732" s="361" t="s">
        <v>89</v>
      </c>
      <c r="Y732" s="361"/>
      <c r="Z732" s="361"/>
      <c r="AA732" s="361"/>
      <c r="AB732" s="361"/>
      <c r="AC732" s="361"/>
    </row>
    <row r="733" spans="1:29" s="362" customFormat="1" ht="45" x14ac:dyDescent="0.25">
      <c r="A733" s="360">
        <v>719</v>
      </c>
      <c r="B733" s="360" t="s">
        <v>1874</v>
      </c>
      <c r="C733" s="360">
        <v>1235591</v>
      </c>
      <c r="D733" s="360" t="s">
        <v>669</v>
      </c>
      <c r="E733" s="375" t="s">
        <v>940</v>
      </c>
      <c r="F733" s="360">
        <v>10248852</v>
      </c>
      <c r="G733" s="360" t="s">
        <v>100</v>
      </c>
      <c r="H733" s="360" t="s">
        <v>1538</v>
      </c>
      <c r="I733" s="375"/>
      <c r="J733" s="360"/>
      <c r="K733" s="360"/>
      <c r="L733" s="360"/>
      <c r="M733" s="360" t="s">
        <v>31</v>
      </c>
      <c r="N733" s="360" t="s">
        <v>92</v>
      </c>
      <c r="O733" s="360" t="s">
        <v>31</v>
      </c>
      <c r="P733" s="371">
        <v>5</v>
      </c>
      <c r="Q733" s="371">
        <v>5</v>
      </c>
      <c r="R733" s="371">
        <v>5</v>
      </c>
      <c r="S733" s="371">
        <v>5</v>
      </c>
      <c r="T733" s="371">
        <v>4</v>
      </c>
      <c r="U733" s="361" t="s">
        <v>88</v>
      </c>
      <c r="V733" s="361" t="s">
        <v>89</v>
      </c>
      <c r="W733" s="361" t="s">
        <v>89</v>
      </c>
      <c r="X733" s="361" t="s">
        <v>89</v>
      </c>
      <c r="Y733" s="361"/>
      <c r="Z733" s="361"/>
      <c r="AA733" s="361"/>
      <c r="AB733" s="361"/>
      <c r="AC733" s="361"/>
    </row>
    <row r="734" spans="1:29" s="362" customFormat="1" ht="45" x14ac:dyDescent="0.25">
      <c r="A734" s="360">
        <v>720</v>
      </c>
      <c r="B734" s="360" t="s">
        <v>1874</v>
      </c>
      <c r="C734" s="360">
        <v>1235611</v>
      </c>
      <c r="D734" s="360" t="s">
        <v>669</v>
      </c>
      <c r="E734" s="375" t="s">
        <v>1109</v>
      </c>
      <c r="F734" s="360">
        <v>10213276</v>
      </c>
      <c r="G734" s="360" t="s">
        <v>100</v>
      </c>
      <c r="H734" s="360" t="s">
        <v>1538</v>
      </c>
      <c r="I734" s="375"/>
      <c r="J734" s="360"/>
      <c r="K734" s="360"/>
      <c r="L734" s="360"/>
      <c r="M734" s="360" t="s">
        <v>31</v>
      </c>
      <c r="N734" s="360" t="s">
        <v>92</v>
      </c>
      <c r="O734" s="360" t="s">
        <v>31</v>
      </c>
      <c r="P734" s="371">
        <v>5</v>
      </c>
      <c r="Q734" s="371">
        <v>4</v>
      </c>
      <c r="R734" s="371">
        <v>4</v>
      </c>
      <c r="S734" s="371">
        <v>5</v>
      </c>
      <c r="T734" s="371">
        <v>5</v>
      </c>
      <c r="U734" s="361" t="s">
        <v>88</v>
      </c>
      <c r="V734" s="361" t="s">
        <v>89</v>
      </c>
      <c r="W734" s="361" t="s">
        <v>89</v>
      </c>
      <c r="X734" s="361" t="s">
        <v>89</v>
      </c>
      <c r="Y734" s="361"/>
      <c r="Z734" s="361"/>
      <c r="AA734" s="361"/>
      <c r="AB734" s="361"/>
      <c r="AC734" s="361"/>
    </row>
    <row r="735" spans="1:29" s="362" customFormat="1" ht="45" x14ac:dyDescent="0.25">
      <c r="A735" s="360">
        <v>721</v>
      </c>
      <c r="B735" s="360" t="s">
        <v>1874</v>
      </c>
      <c r="C735" s="360">
        <v>1235645</v>
      </c>
      <c r="D735" s="360" t="s">
        <v>669</v>
      </c>
      <c r="E735" s="375" t="s">
        <v>1132</v>
      </c>
      <c r="F735" s="360">
        <v>10213272</v>
      </c>
      <c r="G735" s="360" t="s">
        <v>100</v>
      </c>
      <c r="H735" s="360" t="s">
        <v>1538</v>
      </c>
      <c r="I735" s="375"/>
      <c r="J735" s="360"/>
      <c r="K735" s="360"/>
      <c r="L735" s="360"/>
      <c r="M735" s="360" t="s">
        <v>31</v>
      </c>
      <c r="N735" s="360" t="s">
        <v>92</v>
      </c>
      <c r="O735" s="360" t="s">
        <v>31</v>
      </c>
      <c r="P735" s="371">
        <v>5</v>
      </c>
      <c r="Q735" s="371">
        <v>5</v>
      </c>
      <c r="R735" s="371">
        <v>5</v>
      </c>
      <c r="S735" s="371">
        <v>5</v>
      </c>
      <c r="T735" s="371">
        <v>5</v>
      </c>
      <c r="U735" s="361" t="s">
        <v>88</v>
      </c>
      <c r="V735" s="361" t="s">
        <v>89</v>
      </c>
      <c r="W735" s="361" t="s">
        <v>89</v>
      </c>
      <c r="X735" s="361" t="s">
        <v>89</v>
      </c>
      <c r="Y735" s="361"/>
      <c r="Z735" s="361"/>
      <c r="AA735" s="361"/>
      <c r="AB735" s="361"/>
      <c r="AC735" s="361"/>
    </row>
    <row r="736" spans="1:29" s="362" customFormat="1" ht="45" x14ac:dyDescent="0.25">
      <c r="A736" s="360">
        <v>722</v>
      </c>
      <c r="B736" s="360" t="s">
        <v>1874</v>
      </c>
      <c r="C736" s="360">
        <v>1235173</v>
      </c>
      <c r="D736" s="360" t="s">
        <v>669</v>
      </c>
      <c r="E736" s="375" t="s">
        <v>1078</v>
      </c>
      <c r="F736" s="360">
        <v>10213251</v>
      </c>
      <c r="G736" s="360" t="s">
        <v>100</v>
      </c>
      <c r="H736" s="360" t="s">
        <v>1538</v>
      </c>
      <c r="I736" s="375" t="s">
        <v>680</v>
      </c>
      <c r="J736" s="360"/>
      <c r="K736" s="360"/>
      <c r="L736" s="360"/>
      <c r="M736" s="360" t="s">
        <v>31</v>
      </c>
      <c r="N736" s="360" t="s">
        <v>92</v>
      </c>
      <c r="O736" s="360" t="s">
        <v>31</v>
      </c>
      <c r="P736" s="371">
        <v>4</v>
      </c>
      <c r="Q736" s="371">
        <v>5</v>
      </c>
      <c r="R736" s="371">
        <v>5</v>
      </c>
      <c r="S736" s="371">
        <v>5</v>
      </c>
      <c r="T736" s="371">
        <v>4</v>
      </c>
      <c r="U736" s="361" t="s">
        <v>88</v>
      </c>
      <c r="V736" s="361" t="s">
        <v>89</v>
      </c>
      <c r="W736" s="361" t="s">
        <v>89</v>
      </c>
      <c r="X736" s="361" t="s">
        <v>89</v>
      </c>
      <c r="Y736" s="361"/>
      <c r="Z736" s="361"/>
      <c r="AA736" s="361"/>
      <c r="AB736" s="361"/>
      <c r="AC736" s="361"/>
    </row>
    <row r="737" spans="1:29" s="362" customFormat="1" ht="45" x14ac:dyDescent="0.25">
      <c r="A737" s="360">
        <v>723</v>
      </c>
      <c r="B737" s="360" t="s">
        <v>1874</v>
      </c>
      <c r="C737" s="360">
        <v>1235609</v>
      </c>
      <c r="D737" s="360" t="s">
        <v>669</v>
      </c>
      <c r="E737" s="375" t="s">
        <v>1089</v>
      </c>
      <c r="F737" s="360">
        <v>10265556</v>
      </c>
      <c r="G737" s="360" t="s">
        <v>100</v>
      </c>
      <c r="H737" s="360" t="s">
        <v>1538</v>
      </c>
      <c r="I737" s="375"/>
      <c r="J737" s="360"/>
      <c r="K737" s="360"/>
      <c r="L737" s="360"/>
      <c r="M737" s="360" t="s">
        <v>31</v>
      </c>
      <c r="N737" s="360" t="s">
        <v>92</v>
      </c>
      <c r="O737" s="360" t="s">
        <v>31</v>
      </c>
      <c r="P737" s="371">
        <v>4</v>
      </c>
      <c r="Q737" s="371">
        <v>5</v>
      </c>
      <c r="R737" s="371">
        <v>5</v>
      </c>
      <c r="S737" s="371">
        <v>4</v>
      </c>
      <c r="T737" s="371">
        <v>4</v>
      </c>
      <c r="U737" s="361" t="s">
        <v>88</v>
      </c>
      <c r="V737" s="361" t="s">
        <v>89</v>
      </c>
      <c r="W737" s="361" t="s">
        <v>89</v>
      </c>
      <c r="X737" s="361" t="s">
        <v>89</v>
      </c>
      <c r="Y737" s="361"/>
      <c r="Z737" s="361"/>
      <c r="AA737" s="361"/>
      <c r="AB737" s="361"/>
      <c r="AC737" s="361"/>
    </row>
    <row r="738" spans="1:29" s="362" customFormat="1" ht="45" x14ac:dyDescent="0.25">
      <c r="A738" s="360">
        <v>724</v>
      </c>
      <c r="B738" s="360" t="s">
        <v>1874</v>
      </c>
      <c r="C738" s="360">
        <v>1235583</v>
      </c>
      <c r="D738" s="360" t="s">
        <v>669</v>
      </c>
      <c r="E738" s="375" t="s">
        <v>1123</v>
      </c>
      <c r="F738" s="360">
        <v>10213255</v>
      </c>
      <c r="G738" s="360" t="s">
        <v>100</v>
      </c>
      <c r="H738" s="360" t="s">
        <v>1538</v>
      </c>
      <c r="I738" s="375"/>
      <c r="J738" s="360"/>
      <c r="K738" s="360"/>
      <c r="L738" s="360"/>
      <c r="M738" s="360" t="s">
        <v>31</v>
      </c>
      <c r="N738" s="360" t="s">
        <v>92</v>
      </c>
      <c r="O738" s="360" t="s">
        <v>31</v>
      </c>
      <c r="P738" s="371">
        <v>4</v>
      </c>
      <c r="Q738" s="371">
        <v>4</v>
      </c>
      <c r="R738" s="371">
        <v>4</v>
      </c>
      <c r="S738" s="371">
        <v>5</v>
      </c>
      <c r="T738" s="371">
        <v>5</v>
      </c>
      <c r="U738" s="361" t="s">
        <v>88</v>
      </c>
      <c r="V738" s="361" t="s">
        <v>89</v>
      </c>
      <c r="W738" s="361" t="s">
        <v>89</v>
      </c>
      <c r="X738" s="361" t="s">
        <v>89</v>
      </c>
      <c r="Y738" s="361"/>
      <c r="Z738" s="361"/>
      <c r="AA738" s="361"/>
      <c r="AB738" s="361"/>
      <c r="AC738" s="361"/>
    </row>
    <row r="739" spans="1:29" s="362" customFormat="1" ht="45" x14ac:dyDescent="0.25">
      <c r="A739" s="360">
        <v>725</v>
      </c>
      <c r="B739" s="360" t="s">
        <v>1874</v>
      </c>
      <c r="C739" s="360">
        <v>1235589</v>
      </c>
      <c r="D739" s="360" t="s">
        <v>669</v>
      </c>
      <c r="E739" s="375" t="s">
        <v>1185</v>
      </c>
      <c r="F739" s="360">
        <v>10433498</v>
      </c>
      <c r="G739" s="360" t="s">
        <v>100</v>
      </c>
      <c r="H739" s="360" t="s">
        <v>1538</v>
      </c>
      <c r="I739" s="375"/>
      <c r="J739" s="360"/>
      <c r="K739" s="360"/>
      <c r="L739" s="360"/>
      <c r="M739" s="360" t="s">
        <v>31</v>
      </c>
      <c r="N739" s="360" t="s">
        <v>92</v>
      </c>
      <c r="O739" s="360" t="s">
        <v>31</v>
      </c>
      <c r="P739" s="371">
        <v>4</v>
      </c>
      <c r="Q739" s="371">
        <v>5</v>
      </c>
      <c r="R739" s="371">
        <v>5</v>
      </c>
      <c r="S739" s="371">
        <v>4</v>
      </c>
      <c r="T739" s="371">
        <v>5</v>
      </c>
      <c r="U739" s="361" t="s">
        <v>88</v>
      </c>
      <c r="V739" s="361" t="s">
        <v>88</v>
      </c>
      <c r="W739" s="361" t="s">
        <v>89</v>
      </c>
      <c r="X739" s="361" t="s">
        <v>89</v>
      </c>
      <c r="Y739" s="361"/>
      <c r="Z739" s="361"/>
      <c r="AA739" s="361"/>
      <c r="AB739" s="361"/>
      <c r="AC739" s="361"/>
    </row>
    <row r="740" spans="1:29" s="362" customFormat="1" ht="45" x14ac:dyDescent="0.25">
      <c r="A740" s="360">
        <v>726</v>
      </c>
      <c r="B740" s="360" t="s">
        <v>1874</v>
      </c>
      <c r="C740" s="360">
        <v>1235607</v>
      </c>
      <c r="D740" s="360" t="s">
        <v>669</v>
      </c>
      <c r="E740" s="375" t="s">
        <v>1037</v>
      </c>
      <c r="F740" s="360">
        <v>10213258</v>
      </c>
      <c r="G740" s="360" t="s">
        <v>100</v>
      </c>
      <c r="H740" s="360" t="s">
        <v>1538</v>
      </c>
      <c r="I740" s="375"/>
      <c r="J740" s="360"/>
      <c r="K740" s="360"/>
      <c r="L740" s="360"/>
      <c r="M740" s="360" t="s">
        <v>31</v>
      </c>
      <c r="N740" s="360" t="s">
        <v>92</v>
      </c>
      <c r="O740" s="360" t="s">
        <v>31</v>
      </c>
      <c r="P740" s="371">
        <v>4</v>
      </c>
      <c r="Q740" s="371">
        <v>4</v>
      </c>
      <c r="R740" s="371">
        <v>5</v>
      </c>
      <c r="S740" s="371">
        <v>5</v>
      </c>
      <c r="T740" s="371">
        <v>4</v>
      </c>
      <c r="U740" s="361" t="s">
        <v>88</v>
      </c>
      <c r="V740" s="361" t="s">
        <v>89</v>
      </c>
      <c r="W740" s="361" t="s">
        <v>89</v>
      </c>
      <c r="X740" s="361" t="s">
        <v>89</v>
      </c>
      <c r="Y740" s="361"/>
      <c r="Z740" s="361"/>
      <c r="AA740" s="361"/>
      <c r="AB740" s="361"/>
      <c r="AC740" s="361"/>
    </row>
    <row r="741" spans="1:29" s="362" customFormat="1" ht="45" x14ac:dyDescent="0.25">
      <c r="A741" s="360">
        <v>727</v>
      </c>
      <c r="B741" s="360" t="s">
        <v>1874</v>
      </c>
      <c r="C741" s="360">
        <v>1235649</v>
      </c>
      <c r="D741" s="360" t="s">
        <v>669</v>
      </c>
      <c r="E741" s="375" t="s">
        <v>964</v>
      </c>
      <c r="F741" s="360">
        <v>4819</v>
      </c>
      <c r="G741" s="360" t="s">
        <v>83</v>
      </c>
      <c r="H741" s="360" t="s">
        <v>1538</v>
      </c>
      <c r="I741" s="375" t="s">
        <v>703</v>
      </c>
      <c r="J741" s="360" t="s">
        <v>965</v>
      </c>
      <c r="K741" s="360"/>
      <c r="L741" s="360"/>
      <c r="M741" s="360" t="s">
        <v>31</v>
      </c>
      <c r="N741" s="360" t="s">
        <v>92</v>
      </c>
      <c r="O741" s="360" t="s">
        <v>31</v>
      </c>
      <c r="P741" s="371">
        <v>5</v>
      </c>
      <c r="Q741" s="371">
        <v>4</v>
      </c>
      <c r="R741" s="371">
        <v>5</v>
      </c>
      <c r="S741" s="371">
        <v>5</v>
      </c>
      <c r="T741" s="371">
        <v>4</v>
      </c>
      <c r="U741" s="361" t="s">
        <v>88</v>
      </c>
      <c r="V741" s="361" t="s">
        <v>89</v>
      </c>
      <c r="W741" s="361" t="s">
        <v>89</v>
      </c>
      <c r="X741" s="361" t="s">
        <v>88</v>
      </c>
      <c r="Y741" s="361"/>
      <c r="Z741" s="361"/>
      <c r="AA741" s="361"/>
      <c r="AB741" s="361"/>
      <c r="AC741" s="361"/>
    </row>
    <row r="742" spans="1:29" s="362" customFormat="1" ht="45" x14ac:dyDescent="0.25">
      <c r="A742" s="360">
        <v>728</v>
      </c>
      <c r="B742" s="360" t="s">
        <v>1874</v>
      </c>
      <c r="C742" s="360">
        <v>1235651</v>
      </c>
      <c r="D742" s="360" t="s">
        <v>669</v>
      </c>
      <c r="E742" s="375" t="s">
        <v>1135</v>
      </c>
      <c r="F742" s="360">
        <v>10431101</v>
      </c>
      <c r="G742" s="360" t="s">
        <v>100</v>
      </c>
      <c r="H742" s="360" t="s">
        <v>1538</v>
      </c>
      <c r="I742" s="375"/>
      <c r="J742" s="360"/>
      <c r="K742" s="360"/>
      <c r="L742" s="360"/>
      <c r="M742" s="360" t="s">
        <v>31</v>
      </c>
      <c r="N742" s="360" t="s">
        <v>92</v>
      </c>
      <c r="O742" s="360" t="s">
        <v>31</v>
      </c>
      <c r="P742" s="371">
        <v>5</v>
      </c>
      <c r="Q742" s="371">
        <v>4</v>
      </c>
      <c r="R742" s="371">
        <v>5</v>
      </c>
      <c r="S742" s="371">
        <v>4</v>
      </c>
      <c r="T742" s="371">
        <v>4</v>
      </c>
      <c r="U742" s="361" t="s">
        <v>88</v>
      </c>
      <c r="V742" s="361" t="s">
        <v>89</v>
      </c>
      <c r="W742" s="361" t="s">
        <v>89</v>
      </c>
      <c r="X742" s="361" t="s">
        <v>89</v>
      </c>
      <c r="Y742" s="361"/>
      <c r="Z742" s="361"/>
      <c r="AA742" s="361"/>
      <c r="AB742" s="361"/>
      <c r="AC742" s="361"/>
    </row>
    <row r="743" spans="1:29" s="362" customFormat="1" ht="45" x14ac:dyDescent="0.25">
      <c r="A743" s="360">
        <v>729</v>
      </c>
      <c r="B743" s="360" t="s">
        <v>1874</v>
      </c>
      <c r="C743" s="360">
        <v>1235673</v>
      </c>
      <c r="D743" s="360" t="s">
        <v>669</v>
      </c>
      <c r="E743" s="375" t="s">
        <v>1190</v>
      </c>
      <c r="F743" s="360">
        <v>10213247</v>
      </c>
      <c r="G743" s="360" t="s">
        <v>100</v>
      </c>
      <c r="H743" s="360" t="s">
        <v>1538</v>
      </c>
      <c r="I743" s="375"/>
      <c r="J743" s="360"/>
      <c r="K743" s="360"/>
      <c r="L743" s="360" t="s">
        <v>1191</v>
      </c>
      <c r="M743" s="360" t="s">
        <v>31</v>
      </c>
      <c r="N743" s="360" t="s">
        <v>92</v>
      </c>
      <c r="O743" s="360" t="s">
        <v>31</v>
      </c>
      <c r="P743" s="371">
        <v>5</v>
      </c>
      <c r="Q743" s="371">
        <v>4</v>
      </c>
      <c r="R743" s="371">
        <v>5</v>
      </c>
      <c r="S743" s="371">
        <v>5</v>
      </c>
      <c r="T743" s="371">
        <v>4</v>
      </c>
      <c r="U743" s="361" t="s">
        <v>88</v>
      </c>
      <c r="V743" s="361" t="s">
        <v>89</v>
      </c>
      <c r="W743" s="361" t="s">
        <v>89</v>
      </c>
      <c r="X743" s="361" t="s">
        <v>89</v>
      </c>
      <c r="Y743" s="361"/>
      <c r="Z743" s="361"/>
      <c r="AA743" s="361"/>
      <c r="AB743" s="361"/>
      <c r="AC743" s="361"/>
    </row>
    <row r="744" spans="1:29" s="362" customFormat="1" ht="45" x14ac:dyDescent="0.25">
      <c r="A744" s="360">
        <v>730</v>
      </c>
      <c r="B744" s="360" t="s">
        <v>1874</v>
      </c>
      <c r="C744" s="360">
        <v>1235139</v>
      </c>
      <c r="D744" s="360" t="s">
        <v>669</v>
      </c>
      <c r="E744" s="375" t="s">
        <v>1006</v>
      </c>
      <c r="F744" s="360">
        <v>10213263</v>
      </c>
      <c r="G744" s="360" t="s">
        <v>100</v>
      </c>
      <c r="H744" s="360" t="s">
        <v>1538</v>
      </c>
      <c r="I744" s="375"/>
      <c r="J744" s="360"/>
      <c r="K744" s="360"/>
      <c r="L744" s="360"/>
      <c r="M744" s="360" t="s">
        <v>31</v>
      </c>
      <c r="N744" s="360" t="s">
        <v>92</v>
      </c>
      <c r="O744" s="360" t="s">
        <v>31</v>
      </c>
      <c r="P744" s="371">
        <v>4</v>
      </c>
      <c r="Q744" s="371">
        <v>5</v>
      </c>
      <c r="R744" s="371">
        <v>4</v>
      </c>
      <c r="S744" s="371">
        <v>4</v>
      </c>
      <c r="T744" s="371">
        <v>4</v>
      </c>
      <c r="U744" s="361" t="s">
        <v>88</v>
      </c>
      <c r="V744" s="361" t="s">
        <v>89</v>
      </c>
      <c r="W744" s="361" t="s">
        <v>89</v>
      </c>
      <c r="X744" s="361" t="s">
        <v>89</v>
      </c>
      <c r="Y744" s="361"/>
      <c r="Z744" s="361"/>
      <c r="AA744" s="361"/>
      <c r="AB744" s="361"/>
      <c r="AC744" s="361"/>
    </row>
    <row r="745" spans="1:29" s="362" customFormat="1" ht="45" x14ac:dyDescent="0.25">
      <c r="A745" s="360">
        <v>731</v>
      </c>
      <c r="B745" s="360" t="s">
        <v>1874</v>
      </c>
      <c r="C745" s="360">
        <v>1235542</v>
      </c>
      <c r="D745" s="360" t="s">
        <v>669</v>
      </c>
      <c r="E745" s="375" t="s">
        <v>1347</v>
      </c>
      <c r="F745" s="360">
        <v>10433369</v>
      </c>
      <c r="G745" s="360" t="s">
        <v>100</v>
      </c>
      <c r="H745" s="360" t="s">
        <v>1538</v>
      </c>
      <c r="I745" s="375"/>
      <c r="J745" s="360"/>
      <c r="K745" s="360"/>
      <c r="L745" s="360"/>
      <c r="M745" s="360" t="s">
        <v>31</v>
      </c>
      <c r="N745" s="360" t="s">
        <v>92</v>
      </c>
      <c r="O745" s="360" t="s">
        <v>31</v>
      </c>
      <c r="P745" s="371">
        <v>5</v>
      </c>
      <c r="Q745" s="371">
        <v>4</v>
      </c>
      <c r="R745" s="371">
        <v>4</v>
      </c>
      <c r="S745" s="371">
        <v>4</v>
      </c>
      <c r="T745" s="371">
        <v>5</v>
      </c>
      <c r="U745" s="361" t="s">
        <v>88</v>
      </c>
      <c r="V745" s="361" t="s">
        <v>89</v>
      </c>
      <c r="W745" s="361" t="s">
        <v>89</v>
      </c>
      <c r="X745" s="361" t="s">
        <v>89</v>
      </c>
      <c r="Y745" s="361"/>
      <c r="Z745" s="361"/>
      <c r="AA745" s="361"/>
      <c r="AB745" s="361"/>
      <c r="AC745" s="361"/>
    </row>
    <row r="746" spans="1:29" s="362" customFormat="1" ht="45" x14ac:dyDescent="0.25">
      <c r="A746" s="360">
        <v>732</v>
      </c>
      <c r="B746" s="360" t="s">
        <v>1874</v>
      </c>
      <c r="C746" s="360">
        <v>1235587</v>
      </c>
      <c r="D746" s="360" t="s">
        <v>669</v>
      </c>
      <c r="E746" s="375" t="s">
        <v>939</v>
      </c>
      <c r="F746" s="360">
        <v>10213242</v>
      </c>
      <c r="G746" s="360" t="s">
        <v>100</v>
      </c>
      <c r="H746" s="360" t="s">
        <v>1538</v>
      </c>
      <c r="I746" s="375"/>
      <c r="J746" s="360"/>
      <c r="K746" s="360"/>
      <c r="L746" s="360"/>
      <c r="M746" s="360" t="s">
        <v>31</v>
      </c>
      <c r="N746" s="360" t="s">
        <v>92</v>
      </c>
      <c r="O746" s="360" t="s">
        <v>31</v>
      </c>
      <c r="P746" s="371">
        <v>5</v>
      </c>
      <c r="Q746" s="371">
        <v>5</v>
      </c>
      <c r="R746" s="371">
        <v>4</v>
      </c>
      <c r="S746" s="371">
        <v>5</v>
      </c>
      <c r="T746" s="371">
        <v>5</v>
      </c>
      <c r="U746" s="361" t="s">
        <v>88</v>
      </c>
      <c r="V746" s="361" t="s">
        <v>89</v>
      </c>
      <c r="W746" s="361" t="s">
        <v>89</v>
      </c>
      <c r="X746" s="361" t="s">
        <v>89</v>
      </c>
      <c r="Y746" s="361"/>
      <c r="Z746" s="361"/>
      <c r="AA746" s="361"/>
      <c r="AB746" s="361"/>
      <c r="AC746" s="361"/>
    </row>
    <row r="747" spans="1:29" s="362" customFormat="1" ht="45" x14ac:dyDescent="0.25">
      <c r="A747" s="360">
        <v>733</v>
      </c>
      <c r="B747" s="360" t="s">
        <v>1874</v>
      </c>
      <c r="C747" s="360">
        <v>1235141</v>
      </c>
      <c r="D747" s="360" t="s">
        <v>669</v>
      </c>
      <c r="E747" s="375" t="s">
        <v>1027</v>
      </c>
      <c r="F747" s="360">
        <v>10213282</v>
      </c>
      <c r="G747" s="360" t="s">
        <v>100</v>
      </c>
      <c r="H747" s="360" t="s">
        <v>1538</v>
      </c>
      <c r="I747" s="375"/>
      <c r="J747" s="360"/>
      <c r="K747" s="360"/>
      <c r="L747" s="360"/>
      <c r="M747" s="360" t="s">
        <v>31</v>
      </c>
      <c r="N747" s="360" t="s">
        <v>92</v>
      </c>
      <c r="O747" s="360" t="s">
        <v>31</v>
      </c>
      <c r="P747" s="371">
        <v>4</v>
      </c>
      <c r="Q747" s="371">
        <v>5</v>
      </c>
      <c r="R747" s="371">
        <v>4</v>
      </c>
      <c r="S747" s="371">
        <v>4</v>
      </c>
      <c r="T747" s="371">
        <v>5</v>
      </c>
      <c r="U747" s="361" t="s">
        <v>88</v>
      </c>
      <c r="V747" s="361" t="s">
        <v>89</v>
      </c>
      <c r="W747" s="361" t="s">
        <v>89</v>
      </c>
      <c r="X747" s="361" t="s">
        <v>89</v>
      </c>
      <c r="Y747" s="361"/>
      <c r="Z747" s="361"/>
      <c r="AA747" s="361"/>
      <c r="AB747" s="361"/>
      <c r="AC747" s="361"/>
    </row>
    <row r="748" spans="1:29" s="362" customFormat="1" ht="45" x14ac:dyDescent="0.25">
      <c r="A748" s="360">
        <v>734</v>
      </c>
      <c r="B748" s="360" t="s">
        <v>1880</v>
      </c>
      <c r="C748" s="360">
        <v>1236146</v>
      </c>
      <c r="D748" s="360" t="s">
        <v>669</v>
      </c>
      <c r="E748" s="375" t="s">
        <v>1133</v>
      </c>
      <c r="F748" s="360">
        <v>10284235</v>
      </c>
      <c r="G748" s="360" t="s">
        <v>100</v>
      </c>
      <c r="H748" s="360" t="s">
        <v>1538</v>
      </c>
      <c r="I748" s="375"/>
      <c r="J748" s="360"/>
      <c r="K748" s="360"/>
      <c r="L748" s="360"/>
      <c r="M748" s="360" t="s">
        <v>31</v>
      </c>
      <c r="N748" s="360" t="s">
        <v>92</v>
      </c>
      <c r="O748" s="360" t="s">
        <v>31</v>
      </c>
      <c r="P748" s="371">
        <v>5</v>
      </c>
      <c r="Q748" s="371">
        <v>4</v>
      </c>
      <c r="R748" s="371">
        <v>5</v>
      </c>
      <c r="S748" s="371">
        <v>5</v>
      </c>
      <c r="T748" s="371">
        <v>4</v>
      </c>
      <c r="U748" s="361" t="s">
        <v>88</v>
      </c>
      <c r="V748" s="361" t="s">
        <v>89</v>
      </c>
      <c r="W748" s="361" t="s">
        <v>89</v>
      </c>
      <c r="X748" s="361" t="s">
        <v>89</v>
      </c>
      <c r="Y748" s="361"/>
      <c r="Z748" s="361"/>
      <c r="AA748" s="361"/>
      <c r="AB748" s="361"/>
      <c r="AC748" s="361"/>
    </row>
    <row r="749" spans="1:29" s="362" customFormat="1" ht="45" x14ac:dyDescent="0.25">
      <c r="A749" s="360">
        <v>735</v>
      </c>
      <c r="B749" s="360" t="s">
        <v>1880</v>
      </c>
      <c r="C749" s="360">
        <v>1236197</v>
      </c>
      <c r="D749" s="360" t="s">
        <v>669</v>
      </c>
      <c r="E749" s="375" t="s">
        <v>1254</v>
      </c>
      <c r="F749" s="360">
        <v>10204000</v>
      </c>
      <c r="G749" s="360" t="s">
        <v>100</v>
      </c>
      <c r="H749" s="360" t="s">
        <v>1538</v>
      </c>
      <c r="I749" s="375"/>
      <c r="J749" s="360"/>
      <c r="K749" s="360"/>
      <c r="L749" s="360"/>
      <c r="M749" s="360" t="s">
        <v>31</v>
      </c>
      <c r="N749" s="360" t="s">
        <v>92</v>
      </c>
      <c r="O749" s="360" t="s">
        <v>31</v>
      </c>
      <c r="P749" s="371">
        <v>5</v>
      </c>
      <c r="Q749" s="371">
        <v>5</v>
      </c>
      <c r="R749" s="371">
        <v>4</v>
      </c>
      <c r="S749" s="371">
        <v>4</v>
      </c>
      <c r="T749" s="371">
        <v>4</v>
      </c>
      <c r="U749" s="361" t="s">
        <v>88</v>
      </c>
      <c r="V749" s="361" t="s">
        <v>89</v>
      </c>
      <c r="W749" s="361" t="s">
        <v>89</v>
      </c>
      <c r="X749" s="361" t="s">
        <v>89</v>
      </c>
      <c r="Y749" s="361"/>
      <c r="Z749" s="361"/>
      <c r="AA749" s="361"/>
      <c r="AB749" s="361"/>
      <c r="AC749" s="361"/>
    </row>
    <row r="750" spans="1:29" s="362" customFormat="1" ht="45" x14ac:dyDescent="0.25">
      <c r="A750" s="360">
        <v>736</v>
      </c>
      <c r="B750" s="360" t="s">
        <v>1880</v>
      </c>
      <c r="C750" s="360">
        <v>1236199</v>
      </c>
      <c r="D750" s="360" t="s">
        <v>669</v>
      </c>
      <c r="E750" s="375" t="s">
        <v>1255</v>
      </c>
      <c r="F750" s="360">
        <v>10213257</v>
      </c>
      <c r="G750" s="360" t="s">
        <v>100</v>
      </c>
      <c r="H750" s="360" t="s">
        <v>1538</v>
      </c>
      <c r="I750" s="375"/>
      <c r="J750" s="360"/>
      <c r="K750" s="360"/>
      <c r="L750" s="360"/>
      <c r="M750" s="360" t="s">
        <v>31</v>
      </c>
      <c r="N750" s="360" t="s">
        <v>92</v>
      </c>
      <c r="O750" s="360" t="s">
        <v>31</v>
      </c>
      <c r="P750" s="371">
        <v>5</v>
      </c>
      <c r="Q750" s="371">
        <v>5</v>
      </c>
      <c r="R750" s="371">
        <v>4</v>
      </c>
      <c r="S750" s="371">
        <v>4</v>
      </c>
      <c r="T750" s="371">
        <v>4</v>
      </c>
      <c r="U750" s="361" t="s">
        <v>88</v>
      </c>
      <c r="V750" s="361" t="s">
        <v>89</v>
      </c>
      <c r="W750" s="361" t="s">
        <v>89</v>
      </c>
      <c r="X750" s="361" t="s">
        <v>89</v>
      </c>
      <c r="Y750" s="361"/>
      <c r="Z750" s="361"/>
      <c r="AA750" s="361"/>
      <c r="AB750" s="361"/>
      <c r="AC750" s="361"/>
    </row>
    <row r="751" spans="1:29" s="362" customFormat="1" ht="45" x14ac:dyDescent="0.25">
      <c r="A751" s="360">
        <v>737</v>
      </c>
      <c r="B751" s="360" t="s">
        <v>1878</v>
      </c>
      <c r="C751" s="360">
        <v>1234657</v>
      </c>
      <c r="D751" s="360" t="s">
        <v>669</v>
      </c>
      <c r="E751" s="375" t="s">
        <v>1108</v>
      </c>
      <c r="F751" s="360">
        <v>10213278</v>
      </c>
      <c r="G751" s="360" t="s">
        <v>100</v>
      </c>
      <c r="H751" s="360" t="s">
        <v>1538</v>
      </c>
      <c r="I751" s="375"/>
      <c r="J751" s="360"/>
      <c r="K751" s="360"/>
      <c r="L751" s="360"/>
      <c r="M751" s="360" t="s">
        <v>31</v>
      </c>
      <c r="N751" s="360" t="s">
        <v>92</v>
      </c>
      <c r="O751" s="360" t="s">
        <v>31</v>
      </c>
      <c r="P751" s="371">
        <v>5</v>
      </c>
      <c r="Q751" s="371">
        <v>4</v>
      </c>
      <c r="R751" s="371">
        <v>5</v>
      </c>
      <c r="S751" s="371">
        <v>4</v>
      </c>
      <c r="T751" s="371">
        <v>4</v>
      </c>
      <c r="U751" s="361" t="s">
        <v>88</v>
      </c>
      <c r="V751" s="361" t="s">
        <v>89</v>
      </c>
      <c r="W751" s="361" t="s">
        <v>89</v>
      </c>
      <c r="X751" s="361" t="s">
        <v>89</v>
      </c>
      <c r="Y751" s="361"/>
      <c r="Z751" s="361"/>
      <c r="AA751" s="361"/>
      <c r="AB751" s="361"/>
      <c r="AC751" s="361"/>
    </row>
    <row r="752" spans="1:29" s="362" customFormat="1" ht="30" x14ac:dyDescent="0.25">
      <c r="A752" s="360">
        <v>738</v>
      </c>
      <c r="B752" s="360" t="s">
        <v>1881</v>
      </c>
      <c r="C752" s="360">
        <v>1215604</v>
      </c>
      <c r="D752" s="360" t="s">
        <v>669</v>
      </c>
      <c r="E752" s="375" t="s">
        <v>1882</v>
      </c>
      <c r="F752" s="360">
        <v>10434428</v>
      </c>
      <c r="G752" s="360" t="s">
        <v>100</v>
      </c>
      <c r="H752" s="360" t="s">
        <v>1538</v>
      </c>
      <c r="I752" s="375"/>
      <c r="J752" s="360"/>
      <c r="K752" s="360"/>
      <c r="L752" s="360"/>
      <c r="M752" s="360" t="s">
        <v>33</v>
      </c>
      <c r="N752" s="360" t="s">
        <v>92</v>
      </c>
      <c r="O752" s="360" t="s">
        <v>33</v>
      </c>
      <c r="P752" s="371">
        <v>5</v>
      </c>
      <c r="Q752" s="371">
        <v>5</v>
      </c>
      <c r="R752" s="371">
        <v>5</v>
      </c>
      <c r="S752" s="371">
        <v>5</v>
      </c>
      <c r="T752" s="371">
        <v>5</v>
      </c>
      <c r="U752" s="361" t="s">
        <v>88</v>
      </c>
      <c r="V752" s="361" t="s">
        <v>88</v>
      </c>
      <c r="W752" s="361" t="s">
        <v>89</v>
      </c>
      <c r="X752" s="361" t="s">
        <v>89</v>
      </c>
      <c r="Y752" s="361"/>
      <c r="Z752" s="361"/>
      <c r="AA752" s="361"/>
      <c r="AB752" s="361"/>
      <c r="AC752" s="361"/>
    </row>
    <row r="753" spans="1:29" s="362" customFormat="1" ht="30" x14ac:dyDescent="0.25">
      <c r="A753" s="360">
        <v>739</v>
      </c>
      <c r="B753" s="360" t="s">
        <v>1881</v>
      </c>
      <c r="C753" s="360">
        <v>1214730</v>
      </c>
      <c r="D753" s="360" t="s">
        <v>669</v>
      </c>
      <c r="E753" s="375" t="s">
        <v>1883</v>
      </c>
      <c r="F753" s="360">
        <v>20551</v>
      </c>
      <c r="G753" s="360" t="s">
        <v>83</v>
      </c>
      <c r="H753" s="360" t="s">
        <v>1538</v>
      </c>
      <c r="I753" s="375"/>
      <c r="J753" s="360" t="s">
        <v>1884</v>
      </c>
      <c r="K753" s="360"/>
      <c r="L753" s="360" t="s">
        <v>1885</v>
      </c>
      <c r="M753" s="360" t="s">
        <v>33</v>
      </c>
      <c r="N753" s="360" t="s">
        <v>92</v>
      </c>
      <c r="O753" s="360" t="s">
        <v>33</v>
      </c>
      <c r="P753" s="371">
        <v>4</v>
      </c>
      <c r="Q753" s="371">
        <v>4</v>
      </c>
      <c r="R753" s="371">
        <v>4</v>
      </c>
      <c r="S753" s="371">
        <v>4</v>
      </c>
      <c r="T753" s="371">
        <v>4</v>
      </c>
      <c r="U753" s="361" t="s">
        <v>88</v>
      </c>
      <c r="V753" s="361" t="s">
        <v>88</v>
      </c>
      <c r="W753" s="361" t="s">
        <v>88</v>
      </c>
      <c r="X753" s="361" t="s">
        <v>88</v>
      </c>
      <c r="Y753" s="361"/>
      <c r="Z753" s="361"/>
      <c r="AA753" s="361"/>
      <c r="AB753" s="361"/>
      <c r="AC753" s="361"/>
    </row>
    <row r="754" spans="1:29" s="362" customFormat="1" ht="30" x14ac:dyDescent="0.25">
      <c r="A754" s="360">
        <v>740</v>
      </c>
      <c r="B754" s="360" t="s">
        <v>1881</v>
      </c>
      <c r="C754" s="360">
        <v>1215605</v>
      </c>
      <c r="D754" s="360" t="s">
        <v>669</v>
      </c>
      <c r="E754" s="375" t="s">
        <v>750</v>
      </c>
      <c r="F754" s="360">
        <v>2050</v>
      </c>
      <c r="G754" s="360" t="s">
        <v>83</v>
      </c>
      <c r="H754" s="360" t="s">
        <v>1380</v>
      </c>
      <c r="I754" s="375" t="s">
        <v>369</v>
      </c>
      <c r="J754" s="360" t="s">
        <v>751</v>
      </c>
      <c r="K754" s="360"/>
      <c r="L754" s="360" t="s">
        <v>752</v>
      </c>
      <c r="M754" s="360" t="s">
        <v>30</v>
      </c>
      <c r="N754" s="360" t="s">
        <v>92</v>
      </c>
      <c r="O754" s="360" t="s">
        <v>30</v>
      </c>
      <c r="P754" s="371">
        <v>3</v>
      </c>
      <c r="Q754" s="371">
        <v>4</v>
      </c>
      <c r="R754" s="371">
        <v>4</v>
      </c>
      <c r="S754" s="371">
        <v>4</v>
      </c>
      <c r="T754" s="371">
        <v>4</v>
      </c>
      <c r="U754" s="361"/>
      <c r="V754" s="361"/>
      <c r="W754" s="361"/>
      <c r="X754" s="361"/>
      <c r="Y754" s="361"/>
      <c r="Z754" s="361"/>
      <c r="AA754" s="361"/>
      <c r="AB754" s="361"/>
      <c r="AC754" s="361"/>
    </row>
    <row r="755" spans="1:29" s="362" customFormat="1" ht="30" x14ac:dyDescent="0.25">
      <c r="A755" s="360">
        <v>741</v>
      </c>
      <c r="B755" s="360" t="s">
        <v>1881</v>
      </c>
      <c r="C755" s="360">
        <v>1215602</v>
      </c>
      <c r="D755" s="360" t="s">
        <v>669</v>
      </c>
      <c r="E755" s="375" t="s">
        <v>1886</v>
      </c>
      <c r="F755" s="360">
        <v>10500346</v>
      </c>
      <c r="G755" s="360" t="s">
        <v>100</v>
      </c>
      <c r="H755" s="360" t="s">
        <v>1538</v>
      </c>
      <c r="I755" s="375"/>
      <c r="J755" s="360"/>
      <c r="K755" s="360"/>
      <c r="L755" s="360"/>
      <c r="M755" s="360" t="s">
        <v>33</v>
      </c>
      <c r="N755" s="360" t="s">
        <v>92</v>
      </c>
      <c r="O755" s="360" t="s">
        <v>33</v>
      </c>
      <c r="P755" s="371">
        <v>5</v>
      </c>
      <c r="Q755" s="371">
        <v>5</v>
      </c>
      <c r="R755" s="371">
        <v>5</v>
      </c>
      <c r="S755" s="371">
        <v>5</v>
      </c>
      <c r="T755" s="371">
        <v>5</v>
      </c>
      <c r="U755" s="361" t="s">
        <v>88</v>
      </c>
      <c r="V755" s="361" t="s">
        <v>89</v>
      </c>
      <c r="W755" s="361" t="s">
        <v>89</v>
      </c>
      <c r="X755" s="361" t="s">
        <v>89</v>
      </c>
      <c r="Y755" s="361"/>
      <c r="Z755" s="361"/>
      <c r="AA755" s="361"/>
      <c r="AB755" s="361"/>
      <c r="AC755" s="361"/>
    </row>
    <row r="756" spans="1:29" s="362" customFormat="1" ht="30" x14ac:dyDescent="0.25">
      <c r="A756" s="360">
        <v>742</v>
      </c>
      <c r="B756" s="360" t="s">
        <v>1754</v>
      </c>
      <c r="C756" s="360">
        <v>1231962</v>
      </c>
      <c r="D756" s="360" t="s">
        <v>669</v>
      </c>
      <c r="E756" s="375" t="s">
        <v>1887</v>
      </c>
      <c r="F756" s="360">
        <v>10500385</v>
      </c>
      <c r="G756" s="360" t="s">
        <v>100</v>
      </c>
      <c r="H756" s="360" t="s">
        <v>1538</v>
      </c>
      <c r="I756" s="375"/>
      <c r="J756" s="360"/>
      <c r="K756" s="360"/>
      <c r="L756" s="360"/>
      <c r="M756" s="360" t="s">
        <v>33</v>
      </c>
      <c r="N756" s="360" t="s">
        <v>92</v>
      </c>
      <c r="O756" s="360" t="s">
        <v>33</v>
      </c>
      <c r="P756" s="371">
        <v>5</v>
      </c>
      <c r="Q756" s="371">
        <v>5</v>
      </c>
      <c r="R756" s="371">
        <v>5</v>
      </c>
      <c r="S756" s="371">
        <v>5</v>
      </c>
      <c r="T756" s="371">
        <v>5</v>
      </c>
      <c r="U756" s="361" t="s">
        <v>88</v>
      </c>
      <c r="V756" s="361" t="s">
        <v>89</v>
      </c>
      <c r="W756" s="361" t="s">
        <v>89</v>
      </c>
      <c r="X756" s="361" t="s">
        <v>89</v>
      </c>
      <c r="Y756" s="361"/>
      <c r="Z756" s="361"/>
      <c r="AA756" s="361"/>
      <c r="AB756" s="361"/>
      <c r="AC756" s="361"/>
    </row>
    <row r="757" spans="1:29" s="362" customFormat="1" ht="45" x14ac:dyDescent="0.25">
      <c r="A757" s="360">
        <v>743</v>
      </c>
      <c r="B757" s="360" t="s">
        <v>1888</v>
      </c>
      <c r="C757" s="360">
        <v>1233822</v>
      </c>
      <c r="D757" s="360" t="s">
        <v>669</v>
      </c>
      <c r="E757" s="375" t="s">
        <v>1023</v>
      </c>
      <c r="F757" s="360">
        <v>4520</v>
      </c>
      <c r="G757" s="360" t="s">
        <v>83</v>
      </c>
      <c r="H757" s="360" t="s">
        <v>1538</v>
      </c>
      <c r="I757" s="375"/>
      <c r="J757" s="360" t="s">
        <v>1024</v>
      </c>
      <c r="K757" s="360"/>
      <c r="L757" s="360"/>
      <c r="M757" s="360" t="s">
        <v>31</v>
      </c>
      <c r="N757" s="360" t="s">
        <v>92</v>
      </c>
      <c r="O757" s="360" t="s">
        <v>31</v>
      </c>
      <c r="P757" s="371">
        <v>5</v>
      </c>
      <c r="Q757" s="371">
        <v>4</v>
      </c>
      <c r="R757" s="371">
        <v>5</v>
      </c>
      <c r="S757" s="371">
        <v>5</v>
      </c>
      <c r="T757" s="371">
        <v>5</v>
      </c>
      <c r="U757" s="361" t="s">
        <v>88</v>
      </c>
      <c r="V757" s="361" t="s">
        <v>89</v>
      </c>
      <c r="W757" s="361" t="s">
        <v>89</v>
      </c>
      <c r="X757" s="361" t="s">
        <v>89</v>
      </c>
      <c r="Y757" s="361"/>
      <c r="Z757" s="361"/>
      <c r="AA757" s="361"/>
      <c r="AB757" s="361"/>
      <c r="AC757" s="361"/>
    </row>
    <row r="758" spans="1:29" s="362" customFormat="1" ht="45" x14ac:dyDescent="0.25">
      <c r="A758" s="360">
        <v>744</v>
      </c>
      <c r="B758" s="360" t="s">
        <v>1888</v>
      </c>
      <c r="C758" s="360">
        <v>1233824</v>
      </c>
      <c r="D758" s="360" t="s">
        <v>669</v>
      </c>
      <c r="E758" s="375" t="s">
        <v>1012</v>
      </c>
      <c r="F758" s="360">
        <v>364</v>
      </c>
      <c r="G758" s="360" t="s">
        <v>83</v>
      </c>
      <c r="H758" s="360" t="s">
        <v>1538</v>
      </c>
      <c r="I758" s="375" t="s">
        <v>657</v>
      </c>
      <c r="J758" s="360"/>
      <c r="K758" s="360"/>
      <c r="L758" s="360" t="s">
        <v>1889</v>
      </c>
      <c r="M758" s="360" t="s">
        <v>31</v>
      </c>
      <c r="N758" s="360" t="s">
        <v>92</v>
      </c>
      <c r="O758" s="360" t="s">
        <v>31</v>
      </c>
      <c r="P758" s="371">
        <v>4</v>
      </c>
      <c r="Q758" s="371">
        <v>5</v>
      </c>
      <c r="R758" s="371">
        <v>4</v>
      </c>
      <c r="S758" s="371">
        <v>5</v>
      </c>
      <c r="T758" s="371">
        <v>4</v>
      </c>
      <c r="U758" s="361" t="s">
        <v>88</v>
      </c>
      <c r="V758" s="361" t="s">
        <v>89</v>
      </c>
      <c r="W758" s="361" t="s">
        <v>89</v>
      </c>
      <c r="X758" s="361" t="s">
        <v>89</v>
      </c>
      <c r="Y758" s="361"/>
      <c r="Z758" s="361"/>
      <c r="AA758" s="361"/>
      <c r="AB758" s="361"/>
      <c r="AC758" s="361"/>
    </row>
    <row r="759" spans="1:29" s="362" customFormat="1" ht="45" x14ac:dyDescent="0.25">
      <c r="A759" s="360">
        <v>745</v>
      </c>
      <c r="B759" s="360" t="s">
        <v>1888</v>
      </c>
      <c r="C759" s="360">
        <v>1233826</v>
      </c>
      <c r="D759" s="360" t="s">
        <v>669</v>
      </c>
      <c r="E759" s="375" t="s">
        <v>1025</v>
      </c>
      <c r="F759" s="360">
        <v>1126</v>
      </c>
      <c r="G759" s="360" t="s">
        <v>83</v>
      </c>
      <c r="H759" s="360" t="s">
        <v>1538</v>
      </c>
      <c r="I759" s="375"/>
      <c r="J759" s="360"/>
      <c r="K759" s="360"/>
      <c r="L759" s="360" t="s">
        <v>1026</v>
      </c>
      <c r="M759" s="360" t="s">
        <v>31</v>
      </c>
      <c r="N759" s="360" t="s">
        <v>92</v>
      </c>
      <c r="O759" s="360" t="s">
        <v>31</v>
      </c>
      <c r="P759" s="371">
        <v>5</v>
      </c>
      <c r="Q759" s="371">
        <v>4</v>
      </c>
      <c r="R759" s="371">
        <v>4</v>
      </c>
      <c r="S759" s="371">
        <v>5</v>
      </c>
      <c r="T759" s="371">
        <v>4</v>
      </c>
      <c r="U759" s="361" t="s">
        <v>88</v>
      </c>
      <c r="V759" s="361" t="s">
        <v>89</v>
      </c>
      <c r="W759" s="361" t="s">
        <v>89</v>
      </c>
      <c r="X759" s="361" t="s">
        <v>89</v>
      </c>
      <c r="Y759" s="361"/>
      <c r="Z759" s="361"/>
      <c r="AA759" s="361"/>
      <c r="AB759" s="361"/>
      <c r="AC759" s="361"/>
    </row>
    <row r="760" spans="1:29" s="362" customFormat="1" ht="45" x14ac:dyDescent="0.25">
      <c r="A760" s="360">
        <v>746</v>
      </c>
      <c r="B760" s="360" t="s">
        <v>1888</v>
      </c>
      <c r="C760" s="360">
        <v>1233828</v>
      </c>
      <c r="D760" s="360" t="s">
        <v>669</v>
      </c>
      <c r="E760" s="375" t="s">
        <v>1009</v>
      </c>
      <c r="F760" s="360">
        <v>739</v>
      </c>
      <c r="G760" s="360" t="s">
        <v>83</v>
      </c>
      <c r="H760" s="360" t="s">
        <v>1538</v>
      </c>
      <c r="I760" s="375" t="s">
        <v>657</v>
      </c>
      <c r="J760" s="360"/>
      <c r="K760" s="360"/>
      <c r="L760" s="360" t="s">
        <v>1890</v>
      </c>
      <c r="M760" s="360" t="s">
        <v>31</v>
      </c>
      <c r="N760" s="360" t="s">
        <v>92</v>
      </c>
      <c r="O760" s="360" t="s">
        <v>31</v>
      </c>
      <c r="P760" s="371">
        <v>5</v>
      </c>
      <c r="Q760" s="371">
        <v>4</v>
      </c>
      <c r="R760" s="371">
        <v>4</v>
      </c>
      <c r="S760" s="371">
        <v>5</v>
      </c>
      <c r="T760" s="371">
        <v>4</v>
      </c>
      <c r="U760" s="361" t="s">
        <v>88</v>
      </c>
      <c r="V760" s="361" t="s">
        <v>89</v>
      </c>
      <c r="W760" s="361" t="s">
        <v>89</v>
      </c>
      <c r="X760" s="361" t="s">
        <v>89</v>
      </c>
      <c r="Y760" s="361"/>
      <c r="Z760" s="361"/>
      <c r="AA760" s="361"/>
      <c r="AB760" s="361"/>
      <c r="AC760" s="361"/>
    </row>
    <row r="761" spans="1:29" s="362" customFormat="1" ht="45" x14ac:dyDescent="0.25">
      <c r="A761" s="360">
        <v>747</v>
      </c>
      <c r="B761" s="360" t="s">
        <v>1888</v>
      </c>
      <c r="C761" s="360">
        <v>1233892</v>
      </c>
      <c r="D761" s="360" t="s">
        <v>669</v>
      </c>
      <c r="E761" s="375" t="s">
        <v>1028</v>
      </c>
      <c r="F761" s="360">
        <v>1127</v>
      </c>
      <c r="G761" s="360" t="s">
        <v>83</v>
      </c>
      <c r="H761" s="360" t="s">
        <v>1538</v>
      </c>
      <c r="I761" s="375"/>
      <c r="J761" s="360"/>
      <c r="K761" s="360"/>
      <c r="L761" s="360" t="s">
        <v>1029</v>
      </c>
      <c r="M761" s="360" t="s">
        <v>31</v>
      </c>
      <c r="N761" s="360" t="s">
        <v>92</v>
      </c>
      <c r="O761" s="360" t="s">
        <v>31</v>
      </c>
      <c r="P761" s="371">
        <v>4</v>
      </c>
      <c r="Q761" s="371">
        <v>5</v>
      </c>
      <c r="R761" s="371">
        <v>4</v>
      </c>
      <c r="S761" s="371">
        <v>4</v>
      </c>
      <c r="T761" s="371">
        <v>5</v>
      </c>
      <c r="U761" s="361" t="s">
        <v>88</v>
      </c>
      <c r="V761" s="361" t="s">
        <v>89</v>
      </c>
      <c r="W761" s="361" t="s">
        <v>89</v>
      </c>
      <c r="X761" s="361" t="s">
        <v>89</v>
      </c>
      <c r="Y761" s="361"/>
      <c r="Z761" s="361"/>
      <c r="AA761" s="361"/>
      <c r="AB761" s="361"/>
      <c r="AC761" s="361"/>
    </row>
    <row r="762" spans="1:29" s="362" customFormat="1" ht="45" x14ac:dyDescent="0.25">
      <c r="A762" s="360">
        <v>748</v>
      </c>
      <c r="B762" s="360" t="s">
        <v>1888</v>
      </c>
      <c r="C762" s="360">
        <v>1233750</v>
      </c>
      <c r="D762" s="360" t="s">
        <v>669</v>
      </c>
      <c r="E762" s="375" t="s">
        <v>1010</v>
      </c>
      <c r="F762" s="360">
        <v>4516</v>
      </c>
      <c r="G762" s="360" t="s">
        <v>83</v>
      </c>
      <c r="H762" s="360" t="s">
        <v>1538</v>
      </c>
      <c r="I762" s="375"/>
      <c r="J762" s="360" t="s">
        <v>1011</v>
      </c>
      <c r="K762" s="360"/>
      <c r="L762" s="360" t="s">
        <v>1891</v>
      </c>
      <c r="M762" s="360" t="s">
        <v>31</v>
      </c>
      <c r="N762" s="360" t="s">
        <v>92</v>
      </c>
      <c r="O762" s="360" t="s">
        <v>31</v>
      </c>
      <c r="P762" s="371">
        <v>4</v>
      </c>
      <c r="Q762" s="371">
        <v>5</v>
      </c>
      <c r="R762" s="371">
        <v>5</v>
      </c>
      <c r="S762" s="371">
        <v>4</v>
      </c>
      <c r="T762" s="371">
        <v>5</v>
      </c>
      <c r="U762" s="361" t="s">
        <v>88</v>
      </c>
      <c r="V762" s="361" t="s">
        <v>89</v>
      </c>
      <c r="W762" s="361" t="s">
        <v>89</v>
      </c>
      <c r="X762" s="361" t="s">
        <v>89</v>
      </c>
      <c r="Y762" s="361"/>
      <c r="Z762" s="361"/>
      <c r="AA762" s="361"/>
      <c r="AB762" s="361"/>
      <c r="AC762" s="361"/>
    </row>
    <row r="763" spans="1:29" s="362" customFormat="1" ht="45" x14ac:dyDescent="0.25">
      <c r="A763" s="360">
        <v>749</v>
      </c>
      <c r="B763" s="360" t="s">
        <v>1888</v>
      </c>
      <c r="C763" s="360">
        <v>1233895</v>
      </c>
      <c r="D763" s="360" t="s">
        <v>669</v>
      </c>
      <c r="E763" s="375" t="s">
        <v>1030</v>
      </c>
      <c r="F763" s="360">
        <v>4518</v>
      </c>
      <c r="G763" s="360" t="s">
        <v>83</v>
      </c>
      <c r="H763" s="360" t="s">
        <v>1538</v>
      </c>
      <c r="I763" s="375"/>
      <c r="J763" s="360" t="s">
        <v>1031</v>
      </c>
      <c r="K763" s="360"/>
      <c r="L763" s="360" t="s">
        <v>1032</v>
      </c>
      <c r="M763" s="360" t="s">
        <v>31</v>
      </c>
      <c r="N763" s="360" t="s">
        <v>92</v>
      </c>
      <c r="O763" s="360" t="s">
        <v>31</v>
      </c>
      <c r="P763" s="371">
        <v>5</v>
      </c>
      <c r="Q763" s="371">
        <v>4</v>
      </c>
      <c r="R763" s="371">
        <v>5</v>
      </c>
      <c r="S763" s="371">
        <v>4</v>
      </c>
      <c r="T763" s="371">
        <v>4</v>
      </c>
      <c r="U763" s="361" t="s">
        <v>88</v>
      </c>
      <c r="V763" s="361" t="s">
        <v>89</v>
      </c>
      <c r="W763" s="361" t="s">
        <v>89</v>
      </c>
      <c r="X763" s="361" t="s">
        <v>89</v>
      </c>
      <c r="Y763" s="361"/>
      <c r="Z763" s="361"/>
      <c r="AA763" s="361"/>
      <c r="AB763" s="361"/>
      <c r="AC763" s="361"/>
    </row>
    <row r="764" spans="1:29" s="362" customFormat="1" ht="45" x14ac:dyDescent="0.25">
      <c r="A764" s="360">
        <v>750</v>
      </c>
      <c r="B764" s="360" t="s">
        <v>1888</v>
      </c>
      <c r="C764" s="360">
        <v>1233748</v>
      </c>
      <c r="D764" s="360" t="s">
        <v>669</v>
      </c>
      <c r="E764" s="375" t="s">
        <v>1020</v>
      </c>
      <c r="F764" s="360">
        <v>4517</v>
      </c>
      <c r="G764" s="360" t="s">
        <v>83</v>
      </c>
      <c r="H764" s="360" t="s">
        <v>1538</v>
      </c>
      <c r="I764" s="375"/>
      <c r="J764" s="360" t="s">
        <v>1021</v>
      </c>
      <c r="K764" s="360"/>
      <c r="L764" s="360" t="s">
        <v>1022</v>
      </c>
      <c r="M764" s="360" t="s">
        <v>31</v>
      </c>
      <c r="N764" s="360" t="s">
        <v>92</v>
      </c>
      <c r="O764" s="360" t="s">
        <v>31</v>
      </c>
      <c r="P764" s="371">
        <v>5</v>
      </c>
      <c r="Q764" s="371">
        <v>4</v>
      </c>
      <c r="R764" s="371">
        <v>5</v>
      </c>
      <c r="S764" s="371">
        <v>4</v>
      </c>
      <c r="T764" s="371">
        <v>5</v>
      </c>
      <c r="U764" s="361" t="s">
        <v>88</v>
      </c>
      <c r="V764" s="361" t="s">
        <v>89</v>
      </c>
      <c r="W764" s="361" t="s">
        <v>89</v>
      </c>
      <c r="X764" s="361" t="s">
        <v>89</v>
      </c>
      <c r="Y764" s="361"/>
      <c r="Z764" s="361"/>
      <c r="AA764" s="361"/>
      <c r="AB764" s="361"/>
      <c r="AC764" s="361"/>
    </row>
    <row r="765" spans="1:29" s="362" customFormat="1" ht="45" x14ac:dyDescent="0.25">
      <c r="A765" s="360">
        <v>751</v>
      </c>
      <c r="B765" s="360" t="s">
        <v>1888</v>
      </c>
      <c r="C765" s="360">
        <v>1233830</v>
      </c>
      <c r="D765" s="360" t="s">
        <v>669</v>
      </c>
      <c r="E765" s="375" t="s">
        <v>1013</v>
      </c>
      <c r="F765" s="360">
        <v>1112</v>
      </c>
      <c r="G765" s="360" t="s">
        <v>83</v>
      </c>
      <c r="H765" s="360" t="s">
        <v>1538</v>
      </c>
      <c r="I765" s="375"/>
      <c r="J765" s="360"/>
      <c r="K765" s="360"/>
      <c r="L765" s="360" t="s">
        <v>1014</v>
      </c>
      <c r="M765" s="360" t="s">
        <v>31</v>
      </c>
      <c r="N765" s="360" t="s">
        <v>92</v>
      </c>
      <c r="O765" s="360" t="s">
        <v>31</v>
      </c>
      <c r="P765" s="371">
        <v>5</v>
      </c>
      <c r="Q765" s="371">
        <v>4</v>
      </c>
      <c r="R765" s="371">
        <v>4</v>
      </c>
      <c r="S765" s="371">
        <v>5</v>
      </c>
      <c r="T765" s="371">
        <v>4</v>
      </c>
      <c r="U765" s="361" t="s">
        <v>88</v>
      </c>
      <c r="V765" s="361" t="s">
        <v>89</v>
      </c>
      <c r="W765" s="361" t="s">
        <v>89</v>
      </c>
      <c r="X765" s="361" t="s">
        <v>89</v>
      </c>
      <c r="Y765" s="361"/>
      <c r="Z765" s="361"/>
      <c r="AA765" s="361"/>
      <c r="AB765" s="361"/>
      <c r="AC765" s="361"/>
    </row>
    <row r="766" spans="1:29" s="362" customFormat="1" ht="45" x14ac:dyDescent="0.25">
      <c r="A766" s="360">
        <v>752</v>
      </c>
      <c r="B766" s="360" t="s">
        <v>1878</v>
      </c>
      <c r="C766" s="360">
        <v>1234441</v>
      </c>
      <c r="D766" s="360" t="s">
        <v>669</v>
      </c>
      <c r="E766" s="375" t="s">
        <v>1098</v>
      </c>
      <c r="F766" s="360">
        <v>4527</v>
      </c>
      <c r="G766" s="360" t="s">
        <v>83</v>
      </c>
      <c r="H766" s="360" t="s">
        <v>1538</v>
      </c>
      <c r="I766" s="375"/>
      <c r="J766" s="360" t="s">
        <v>1099</v>
      </c>
      <c r="K766" s="360"/>
      <c r="L766" s="360"/>
      <c r="M766" s="360" t="s">
        <v>31</v>
      </c>
      <c r="N766" s="360" t="s">
        <v>92</v>
      </c>
      <c r="O766" s="360" t="s">
        <v>31</v>
      </c>
      <c r="P766" s="371">
        <v>5</v>
      </c>
      <c r="Q766" s="371">
        <v>5</v>
      </c>
      <c r="R766" s="371">
        <v>5</v>
      </c>
      <c r="S766" s="371">
        <v>4</v>
      </c>
      <c r="T766" s="371">
        <v>5</v>
      </c>
      <c r="U766" s="361" t="s">
        <v>88</v>
      </c>
      <c r="V766" s="361" t="s">
        <v>89</v>
      </c>
      <c r="W766" s="361" t="s">
        <v>89</v>
      </c>
      <c r="X766" s="361" t="s">
        <v>89</v>
      </c>
      <c r="Y766" s="361"/>
      <c r="Z766" s="361"/>
      <c r="AA766" s="361"/>
      <c r="AB766" s="361"/>
      <c r="AC766" s="361"/>
    </row>
    <row r="767" spans="1:29" s="362" customFormat="1" ht="45" x14ac:dyDescent="0.25">
      <c r="A767" s="360">
        <v>753</v>
      </c>
      <c r="B767" s="360" t="s">
        <v>1878</v>
      </c>
      <c r="C767" s="360">
        <v>1234425</v>
      </c>
      <c r="D767" s="360" t="s">
        <v>669</v>
      </c>
      <c r="E767" s="375" t="s">
        <v>1110</v>
      </c>
      <c r="F767" s="360">
        <v>1336</v>
      </c>
      <c r="G767" s="360" t="s">
        <v>83</v>
      </c>
      <c r="H767" s="360" t="s">
        <v>1538</v>
      </c>
      <c r="I767" s="375" t="s">
        <v>791</v>
      </c>
      <c r="J767" s="360" t="s">
        <v>1111</v>
      </c>
      <c r="K767" s="360"/>
      <c r="L767" s="360" t="s">
        <v>1112</v>
      </c>
      <c r="M767" s="360" t="s">
        <v>31</v>
      </c>
      <c r="N767" s="360" t="s">
        <v>92</v>
      </c>
      <c r="O767" s="360" t="s">
        <v>31</v>
      </c>
      <c r="P767" s="371">
        <v>4</v>
      </c>
      <c r="Q767" s="371">
        <v>5</v>
      </c>
      <c r="R767" s="371">
        <v>4</v>
      </c>
      <c r="S767" s="371">
        <v>4</v>
      </c>
      <c r="T767" s="371">
        <v>5</v>
      </c>
      <c r="U767" s="361" t="s">
        <v>88</v>
      </c>
      <c r="V767" s="361" t="s">
        <v>89</v>
      </c>
      <c r="W767" s="361" t="s">
        <v>89</v>
      </c>
      <c r="X767" s="361" t="s">
        <v>89</v>
      </c>
      <c r="Y767" s="361"/>
      <c r="Z767" s="361"/>
      <c r="AA767" s="361"/>
      <c r="AB767" s="361"/>
      <c r="AC767" s="361"/>
    </row>
    <row r="768" spans="1:29" s="362" customFormat="1" ht="45" x14ac:dyDescent="0.25">
      <c r="A768" s="360">
        <v>754</v>
      </c>
      <c r="B768" s="360" t="s">
        <v>1878</v>
      </c>
      <c r="C768" s="360">
        <v>1234429</v>
      </c>
      <c r="D768" s="360" t="s">
        <v>669</v>
      </c>
      <c r="E768" s="375" t="s">
        <v>914</v>
      </c>
      <c r="F768" s="360">
        <v>4484</v>
      </c>
      <c r="G768" s="360" t="s">
        <v>83</v>
      </c>
      <c r="H768" s="360" t="s">
        <v>1538</v>
      </c>
      <c r="I768" s="375"/>
      <c r="J768" s="360" t="s">
        <v>915</v>
      </c>
      <c r="K768" s="360"/>
      <c r="L768" s="360" t="s">
        <v>916</v>
      </c>
      <c r="M768" s="360" t="s">
        <v>31</v>
      </c>
      <c r="N768" s="360" t="s">
        <v>92</v>
      </c>
      <c r="O768" s="360" t="s">
        <v>31</v>
      </c>
      <c r="P768" s="371">
        <v>5</v>
      </c>
      <c r="Q768" s="371">
        <v>4</v>
      </c>
      <c r="R768" s="371">
        <v>5</v>
      </c>
      <c r="S768" s="371">
        <v>4</v>
      </c>
      <c r="T768" s="371">
        <v>5</v>
      </c>
      <c r="U768" s="361" t="s">
        <v>88</v>
      </c>
      <c r="V768" s="361" t="s">
        <v>89</v>
      </c>
      <c r="W768" s="361" t="s">
        <v>89</v>
      </c>
      <c r="X768" s="361" t="s">
        <v>89</v>
      </c>
      <c r="Y768" s="361"/>
      <c r="Z768" s="361"/>
      <c r="AA768" s="361"/>
      <c r="AB768" s="361"/>
      <c r="AC768" s="361"/>
    </row>
    <row r="769" spans="1:29" s="362" customFormat="1" ht="45" x14ac:dyDescent="0.25">
      <c r="A769" s="360">
        <v>755</v>
      </c>
      <c r="B769" s="360" t="s">
        <v>1878</v>
      </c>
      <c r="C769" s="360">
        <v>1234494</v>
      </c>
      <c r="D769" s="360" t="s">
        <v>669</v>
      </c>
      <c r="E769" s="375" t="s">
        <v>773</v>
      </c>
      <c r="F769" s="360">
        <v>3009</v>
      </c>
      <c r="G769" s="360" t="s">
        <v>83</v>
      </c>
      <c r="H769" s="360" t="s">
        <v>1538</v>
      </c>
      <c r="I769" s="375"/>
      <c r="J769" s="360" t="s">
        <v>1833</v>
      </c>
      <c r="K769" s="360"/>
      <c r="L769" s="360" t="s">
        <v>1834</v>
      </c>
      <c r="M769" s="360" t="s">
        <v>31</v>
      </c>
      <c r="N769" s="360" t="s">
        <v>92</v>
      </c>
      <c r="O769" s="360" t="s">
        <v>31</v>
      </c>
      <c r="P769" s="371">
        <v>5</v>
      </c>
      <c r="Q769" s="371">
        <v>4</v>
      </c>
      <c r="R769" s="371">
        <v>5</v>
      </c>
      <c r="S769" s="371">
        <v>4</v>
      </c>
      <c r="T769" s="371">
        <v>5</v>
      </c>
      <c r="U769" s="361" t="s">
        <v>88</v>
      </c>
      <c r="V769" s="361" t="s">
        <v>89</v>
      </c>
      <c r="W769" s="361" t="s">
        <v>89</v>
      </c>
      <c r="X769" s="361" t="s">
        <v>88</v>
      </c>
      <c r="Y769" s="361"/>
      <c r="Z769" s="361"/>
      <c r="AA769" s="361"/>
      <c r="AB769" s="361"/>
      <c r="AC769" s="361"/>
    </row>
    <row r="770" spans="1:29" s="362" customFormat="1" ht="45" x14ac:dyDescent="0.25">
      <c r="A770" s="360">
        <v>756</v>
      </c>
      <c r="B770" s="360" t="s">
        <v>1878</v>
      </c>
      <c r="C770" s="360">
        <v>1234653</v>
      </c>
      <c r="D770" s="360" t="s">
        <v>669</v>
      </c>
      <c r="E770" s="375" t="s">
        <v>1018</v>
      </c>
      <c r="F770" s="360">
        <v>1875</v>
      </c>
      <c r="G770" s="360" t="s">
        <v>83</v>
      </c>
      <c r="H770" s="360" t="s">
        <v>1538</v>
      </c>
      <c r="I770" s="375" t="s">
        <v>668</v>
      </c>
      <c r="J770" s="360" t="s">
        <v>1019</v>
      </c>
      <c r="K770" s="360"/>
      <c r="L770" s="360"/>
      <c r="M770" s="360" t="s">
        <v>31</v>
      </c>
      <c r="N770" s="360" t="s">
        <v>92</v>
      </c>
      <c r="O770" s="360" t="s">
        <v>31</v>
      </c>
      <c r="P770" s="371">
        <v>4</v>
      </c>
      <c r="Q770" s="371">
        <v>5</v>
      </c>
      <c r="R770" s="371">
        <v>4</v>
      </c>
      <c r="S770" s="371">
        <v>5</v>
      </c>
      <c r="T770" s="371">
        <v>5</v>
      </c>
      <c r="U770" s="361" t="s">
        <v>88</v>
      </c>
      <c r="V770" s="361" t="s">
        <v>89</v>
      </c>
      <c r="W770" s="361" t="s">
        <v>89</v>
      </c>
      <c r="X770" s="361" t="s">
        <v>89</v>
      </c>
      <c r="Y770" s="361"/>
      <c r="Z770" s="361"/>
      <c r="AA770" s="361"/>
      <c r="AB770" s="361"/>
      <c r="AC770" s="361"/>
    </row>
    <row r="771" spans="1:29" s="362" customFormat="1" ht="45" x14ac:dyDescent="0.25">
      <c r="A771" s="360">
        <v>757</v>
      </c>
      <c r="B771" s="360" t="s">
        <v>1878</v>
      </c>
      <c r="C771" s="360">
        <v>1234617</v>
      </c>
      <c r="D771" s="360" t="s">
        <v>669</v>
      </c>
      <c r="E771" s="375" t="s">
        <v>900</v>
      </c>
      <c r="F771" s="360">
        <v>4506</v>
      </c>
      <c r="G771" s="360" t="s">
        <v>83</v>
      </c>
      <c r="H771" s="360" t="s">
        <v>1538</v>
      </c>
      <c r="I771" s="375"/>
      <c r="J771" s="376">
        <v>29294</v>
      </c>
      <c r="K771" s="360"/>
      <c r="L771" s="360"/>
      <c r="M771" s="360" t="s">
        <v>31</v>
      </c>
      <c r="N771" s="360" t="s">
        <v>92</v>
      </c>
      <c r="O771" s="360" t="s">
        <v>31</v>
      </c>
      <c r="P771" s="371">
        <v>5</v>
      </c>
      <c r="Q771" s="371">
        <v>4</v>
      </c>
      <c r="R771" s="371">
        <v>5</v>
      </c>
      <c r="S771" s="371">
        <v>4</v>
      </c>
      <c r="T771" s="371">
        <v>4</v>
      </c>
      <c r="U771" s="361" t="s">
        <v>88</v>
      </c>
      <c r="V771" s="361" t="s">
        <v>89</v>
      </c>
      <c r="W771" s="361" t="s">
        <v>89</v>
      </c>
      <c r="X771" s="361" t="s">
        <v>88</v>
      </c>
      <c r="Y771" s="361"/>
      <c r="Z771" s="361"/>
      <c r="AA771" s="361"/>
      <c r="AB771" s="361"/>
      <c r="AC771" s="361"/>
    </row>
    <row r="772" spans="1:29" s="362" customFormat="1" ht="45" x14ac:dyDescent="0.25">
      <c r="A772" s="360">
        <v>758</v>
      </c>
      <c r="B772" s="360" t="s">
        <v>1878</v>
      </c>
      <c r="C772" s="360">
        <v>1234614</v>
      </c>
      <c r="D772" s="360" t="s">
        <v>669</v>
      </c>
      <c r="E772" s="375" t="s">
        <v>1100</v>
      </c>
      <c r="F772" s="360">
        <v>3705</v>
      </c>
      <c r="G772" s="360" t="s">
        <v>83</v>
      </c>
      <c r="H772" s="360" t="s">
        <v>1538</v>
      </c>
      <c r="I772" s="375"/>
      <c r="J772" s="360" t="s">
        <v>1101</v>
      </c>
      <c r="K772" s="360"/>
      <c r="L772" s="360"/>
      <c r="M772" s="360" t="s">
        <v>31</v>
      </c>
      <c r="N772" s="360" t="s">
        <v>92</v>
      </c>
      <c r="O772" s="360" t="s">
        <v>31</v>
      </c>
      <c r="P772" s="371">
        <v>5</v>
      </c>
      <c r="Q772" s="371">
        <v>4</v>
      </c>
      <c r="R772" s="371">
        <v>5</v>
      </c>
      <c r="S772" s="371">
        <v>4</v>
      </c>
      <c r="T772" s="371">
        <v>4</v>
      </c>
      <c r="U772" s="361" t="s">
        <v>88</v>
      </c>
      <c r="V772" s="361" t="s">
        <v>89</v>
      </c>
      <c r="W772" s="361" t="s">
        <v>89</v>
      </c>
      <c r="X772" s="361" t="s">
        <v>88</v>
      </c>
      <c r="Y772" s="361"/>
      <c r="Z772" s="361"/>
      <c r="AA772" s="361"/>
      <c r="AB772" s="361"/>
      <c r="AC772" s="361"/>
    </row>
    <row r="773" spans="1:29" s="362" customFormat="1" ht="45" x14ac:dyDescent="0.25">
      <c r="A773" s="360">
        <v>759</v>
      </c>
      <c r="B773" s="360" t="s">
        <v>1878</v>
      </c>
      <c r="C773" s="360">
        <v>1234612</v>
      </c>
      <c r="D773" s="360" t="s">
        <v>669</v>
      </c>
      <c r="E773" s="375" t="s">
        <v>999</v>
      </c>
      <c r="F773" s="360">
        <v>12978</v>
      </c>
      <c r="G773" s="360" t="s">
        <v>83</v>
      </c>
      <c r="H773" s="360" t="s">
        <v>1538</v>
      </c>
      <c r="I773" s="375"/>
      <c r="J773" s="360"/>
      <c r="K773" s="360"/>
      <c r="L773" s="360" t="s">
        <v>1000</v>
      </c>
      <c r="M773" s="360" t="s">
        <v>31</v>
      </c>
      <c r="N773" s="360" t="s">
        <v>92</v>
      </c>
      <c r="O773" s="360" t="s">
        <v>31</v>
      </c>
      <c r="P773" s="371">
        <v>5</v>
      </c>
      <c r="Q773" s="371">
        <v>4</v>
      </c>
      <c r="R773" s="371">
        <v>4</v>
      </c>
      <c r="S773" s="371">
        <v>5</v>
      </c>
      <c r="T773" s="371">
        <v>4</v>
      </c>
      <c r="U773" s="361" t="s">
        <v>88</v>
      </c>
      <c r="V773" s="361" t="s">
        <v>89</v>
      </c>
      <c r="W773" s="361" t="s">
        <v>89</v>
      </c>
      <c r="X773" s="361" t="s">
        <v>88</v>
      </c>
      <c r="Y773" s="361"/>
      <c r="Z773" s="361"/>
      <c r="AA773" s="361"/>
      <c r="AB773" s="361"/>
      <c r="AC773" s="361"/>
    </row>
    <row r="774" spans="1:29" s="362" customFormat="1" ht="45" x14ac:dyDescent="0.25">
      <c r="A774" s="360">
        <v>760</v>
      </c>
      <c r="B774" s="360" t="s">
        <v>1878</v>
      </c>
      <c r="C774" s="360">
        <v>1234431</v>
      </c>
      <c r="D774" s="360" t="s">
        <v>669</v>
      </c>
      <c r="E774" s="375" t="s">
        <v>796</v>
      </c>
      <c r="F774" s="360">
        <v>10671</v>
      </c>
      <c r="G774" s="360" t="s">
        <v>83</v>
      </c>
      <c r="H774" s="360" t="s">
        <v>1538</v>
      </c>
      <c r="I774" s="375" t="s">
        <v>797</v>
      </c>
      <c r="J774" s="360" t="s">
        <v>798</v>
      </c>
      <c r="K774" s="360"/>
      <c r="L774" s="360" t="s">
        <v>799</v>
      </c>
      <c r="M774" s="360" t="s">
        <v>31</v>
      </c>
      <c r="N774" s="360" t="s">
        <v>92</v>
      </c>
      <c r="O774" s="360" t="s">
        <v>31</v>
      </c>
      <c r="P774" s="371">
        <v>5</v>
      </c>
      <c r="Q774" s="371">
        <v>5</v>
      </c>
      <c r="R774" s="371">
        <v>4</v>
      </c>
      <c r="S774" s="371">
        <v>4</v>
      </c>
      <c r="T774" s="371">
        <v>5</v>
      </c>
      <c r="U774" s="361" t="s">
        <v>88</v>
      </c>
      <c r="V774" s="361" t="s">
        <v>89</v>
      </c>
      <c r="W774" s="361" t="s">
        <v>89</v>
      </c>
      <c r="X774" s="361" t="s">
        <v>89</v>
      </c>
      <c r="Y774" s="361"/>
      <c r="Z774" s="361"/>
      <c r="AA774" s="361"/>
      <c r="AB774" s="361"/>
      <c r="AC774" s="361"/>
    </row>
    <row r="775" spans="1:29" s="362" customFormat="1" ht="30" x14ac:dyDescent="0.25">
      <c r="A775" s="360">
        <v>761</v>
      </c>
      <c r="B775" s="360" t="s">
        <v>1892</v>
      </c>
      <c r="C775" s="360">
        <v>1259611</v>
      </c>
      <c r="D775" s="360" t="s">
        <v>669</v>
      </c>
      <c r="E775" s="375" t="s">
        <v>1106</v>
      </c>
      <c r="F775" s="360">
        <v>1536</v>
      </c>
      <c r="G775" s="360" t="s">
        <v>83</v>
      </c>
      <c r="H775" s="360" t="s">
        <v>1533</v>
      </c>
      <c r="I775" s="375"/>
      <c r="J775" s="360"/>
      <c r="K775" s="360"/>
      <c r="L775" s="360" t="s">
        <v>1893</v>
      </c>
      <c r="M775" s="360" t="s">
        <v>30</v>
      </c>
      <c r="N775" s="360" t="s">
        <v>92</v>
      </c>
      <c r="O775" s="360" t="s">
        <v>30</v>
      </c>
      <c r="P775" s="371">
        <v>5</v>
      </c>
      <c r="Q775" s="371">
        <v>5</v>
      </c>
      <c r="R775" s="371">
        <v>5</v>
      </c>
      <c r="S775" s="371">
        <v>5</v>
      </c>
      <c r="T775" s="371">
        <v>5</v>
      </c>
      <c r="U775" s="361" t="s">
        <v>88</v>
      </c>
      <c r="V775" s="361" t="s">
        <v>88</v>
      </c>
      <c r="W775" s="361" t="s">
        <v>88</v>
      </c>
      <c r="X775" s="361" t="s">
        <v>88</v>
      </c>
      <c r="Y775" s="361"/>
      <c r="Z775" s="361"/>
      <c r="AA775" s="361"/>
      <c r="AB775" s="361"/>
      <c r="AC775" s="361"/>
    </row>
    <row r="776" spans="1:29" s="362" customFormat="1" ht="30" x14ac:dyDescent="0.25">
      <c r="A776" s="360">
        <v>762</v>
      </c>
      <c r="B776" s="360" t="s">
        <v>1892</v>
      </c>
      <c r="C776" s="360">
        <v>1270294</v>
      </c>
      <c r="D776" s="360" t="s">
        <v>669</v>
      </c>
      <c r="E776" s="375" t="s">
        <v>1894</v>
      </c>
      <c r="F776" s="360">
        <v>10500923</v>
      </c>
      <c r="G776" s="360" t="s">
        <v>100</v>
      </c>
      <c r="H776" s="360" t="s">
        <v>1533</v>
      </c>
      <c r="I776" s="375"/>
      <c r="J776" s="360"/>
      <c r="K776" s="360"/>
      <c r="L776" s="360" t="s">
        <v>1895</v>
      </c>
      <c r="M776" s="360"/>
      <c r="N776" s="360"/>
      <c r="O776" s="360"/>
      <c r="P776" s="371">
        <v>5</v>
      </c>
      <c r="Q776" s="371">
        <v>5</v>
      </c>
      <c r="R776" s="371">
        <v>5</v>
      </c>
      <c r="S776" s="371">
        <v>5</v>
      </c>
      <c r="T776" s="371">
        <v>5</v>
      </c>
      <c r="U776" s="361" t="s">
        <v>88</v>
      </c>
      <c r="V776" s="361" t="s">
        <v>88</v>
      </c>
      <c r="W776" s="361" t="s">
        <v>89</v>
      </c>
      <c r="X776" s="361" t="s">
        <v>89</v>
      </c>
      <c r="Y776" s="361"/>
      <c r="Z776" s="361"/>
      <c r="AA776" s="361"/>
      <c r="AB776" s="361"/>
      <c r="AC776" s="361"/>
    </row>
    <row r="777" spans="1:29" s="362" customFormat="1" ht="45" x14ac:dyDescent="0.25">
      <c r="A777" s="360">
        <v>763</v>
      </c>
      <c r="B777" s="360" t="s">
        <v>1878</v>
      </c>
      <c r="C777" s="360">
        <v>1234427</v>
      </c>
      <c r="D777" s="360" t="s">
        <v>669</v>
      </c>
      <c r="E777" s="375" t="s">
        <v>917</v>
      </c>
      <c r="F777" s="360">
        <v>4514</v>
      </c>
      <c r="G777" s="360" t="s">
        <v>83</v>
      </c>
      <c r="H777" s="360" t="s">
        <v>1538</v>
      </c>
      <c r="I777" s="375"/>
      <c r="J777" s="360" t="s">
        <v>918</v>
      </c>
      <c r="K777" s="360"/>
      <c r="L777" s="360" t="s">
        <v>1896</v>
      </c>
      <c r="M777" s="360" t="s">
        <v>31</v>
      </c>
      <c r="N777" s="360" t="s">
        <v>92</v>
      </c>
      <c r="O777" s="360" t="s">
        <v>31</v>
      </c>
      <c r="P777" s="371">
        <v>5</v>
      </c>
      <c r="Q777" s="371">
        <v>4</v>
      </c>
      <c r="R777" s="371">
        <v>4</v>
      </c>
      <c r="S777" s="371">
        <v>5</v>
      </c>
      <c r="T777" s="371">
        <v>5</v>
      </c>
      <c r="U777" s="361" t="s">
        <v>88</v>
      </c>
      <c r="V777" s="361" t="s">
        <v>89</v>
      </c>
      <c r="W777" s="361" t="s">
        <v>88</v>
      </c>
      <c r="X777" s="361" t="s">
        <v>89</v>
      </c>
      <c r="Y777" s="361"/>
      <c r="Z777" s="361"/>
      <c r="AA777" s="361"/>
      <c r="AB777" s="361"/>
      <c r="AC777" s="361"/>
    </row>
    <row r="778" spans="1:29" s="362" customFormat="1" ht="45" x14ac:dyDescent="0.25">
      <c r="A778" s="360">
        <v>764</v>
      </c>
      <c r="B778" s="360" t="s">
        <v>1878</v>
      </c>
      <c r="C778" s="360">
        <v>1234439</v>
      </c>
      <c r="D778" s="360" t="s">
        <v>669</v>
      </c>
      <c r="E778" s="375" t="s">
        <v>1096</v>
      </c>
      <c r="F778" s="360">
        <v>4528</v>
      </c>
      <c r="G778" s="360" t="s">
        <v>83</v>
      </c>
      <c r="H778" s="360" t="s">
        <v>1538</v>
      </c>
      <c r="I778" s="375"/>
      <c r="J778" s="360" t="s">
        <v>1097</v>
      </c>
      <c r="K778" s="360"/>
      <c r="L778" s="360"/>
      <c r="M778" s="360" t="s">
        <v>31</v>
      </c>
      <c r="N778" s="360" t="s">
        <v>92</v>
      </c>
      <c r="O778" s="360" t="s">
        <v>31</v>
      </c>
      <c r="P778" s="371">
        <v>5</v>
      </c>
      <c r="Q778" s="371">
        <v>4</v>
      </c>
      <c r="R778" s="371">
        <v>4</v>
      </c>
      <c r="S778" s="371">
        <v>5</v>
      </c>
      <c r="T778" s="371">
        <v>4</v>
      </c>
      <c r="U778" s="361" t="s">
        <v>88</v>
      </c>
      <c r="V778" s="361" t="s">
        <v>89</v>
      </c>
      <c r="W778" s="361" t="s">
        <v>89</v>
      </c>
      <c r="X778" s="361" t="s">
        <v>89</v>
      </c>
      <c r="Y778" s="361"/>
      <c r="Z778" s="361"/>
      <c r="AA778" s="361"/>
      <c r="AB778" s="361"/>
      <c r="AC778" s="361"/>
    </row>
    <row r="779" spans="1:29" s="362" customFormat="1" ht="45" x14ac:dyDescent="0.25">
      <c r="A779" s="360">
        <v>765</v>
      </c>
      <c r="B779" s="360" t="s">
        <v>1878</v>
      </c>
      <c r="C779" s="360">
        <v>1234478</v>
      </c>
      <c r="D779" s="360" t="s">
        <v>669</v>
      </c>
      <c r="E779" s="375" t="s">
        <v>932</v>
      </c>
      <c r="F779" s="360">
        <v>2657</v>
      </c>
      <c r="G779" s="360" t="s">
        <v>83</v>
      </c>
      <c r="H779" s="360" t="s">
        <v>1538</v>
      </c>
      <c r="I779" s="375"/>
      <c r="J779" s="360"/>
      <c r="K779" s="360"/>
      <c r="L779" s="360" t="s">
        <v>933</v>
      </c>
      <c r="M779" s="360" t="s">
        <v>31</v>
      </c>
      <c r="N779" s="360" t="s">
        <v>92</v>
      </c>
      <c r="O779" s="360" t="s">
        <v>31</v>
      </c>
      <c r="P779" s="371">
        <v>5</v>
      </c>
      <c r="Q779" s="371">
        <v>5</v>
      </c>
      <c r="R779" s="371">
        <v>5</v>
      </c>
      <c r="S779" s="371">
        <v>5</v>
      </c>
      <c r="T779" s="371">
        <v>5</v>
      </c>
      <c r="U779" s="361" t="s">
        <v>88</v>
      </c>
      <c r="V779" s="361" t="s">
        <v>89</v>
      </c>
      <c r="W779" s="361" t="s">
        <v>89</v>
      </c>
      <c r="X779" s="361" t="s">
        <v>89</v>
      </c>
      <c r="Y779" s="361"/>
      <c r="Z779" s="361"/>
      <c r="AA779" s="361"/>
      <c r="AB779" s="361"/>
      <c r="AC779" s="361"/>
    </row>
    <row r="780" spans="1:29" s="362" customFormat="1" ht="45" x14ac:dyDescent="0.25">
      <c r="A780" s="360">
        <v>766</v>
      </c>
      <c r="B780" s="360" t="s">
        <v>1878</v>
      </c>
      <c r="C780" s="360">
        <v>1234269</v>
      </c>
      <c r="D780" s="360" t="s">
        <v>669</v>
      </c>
      <c r="E780" s="375" t="s">
        <v>1015</v>
      </c>
      <c r="F780" s="360">
        <v>775</v>
      </c>
      <c r="G780" s="360" t="s">
        <v>83</v>
      </c>
      <c r="H780" s="360" t="s">
        <v>1538</v>
      </c>
      <c r="I780" s="375" t="s">
        <v>657</v>
      </c>
      <c r="J780" s="360"/>
      <c r="K780" s="360"/>
      <c r="L780" s="360" t="s">
        <v>1897</v>
      </c>
      <c r="M780" s="360" t="s">
        <v>31</v>
      </c>
      <c r="N780" s="360" t="s">
        <v>92</v>
      </c>
      <c r="O780" s="360" t="s">
        <v>31</v>
      </c>
      <c r="P780" s="371">
        <v>5</v>
      </c>
      <c r="Q780" s="371">
        <v>4</v>
      </c>
      <c r="R780" s="371">
        <v>5</v>
      </c>
      <c r="S780" s="371">
        <v>4</v>
      </c>
      <c r="T780" s="371">
        <v>5</v>
      </c>
      <c r="U780" s="361" t="s">
        <v>88</v>
      </c>
      <c r="V780" s="361" t="s">
        <v>89</v>
      </c>
      <c r="W780" s="361" t="s">
        <v>89</v>
      </c>
      <c r="X780" s="361" t="s">
        <v>89</v>
      </c>
      <c r="Y780" s="361"/>
      <c r="Z780" s="361"/>
      <c r="AA780" s="361"/>
      <c r="AB780" s="361"/>
      <c r="AC780" s="361"/>
    </row>
    <row r="781" spans="1:29" s="362" customFormat="1" ht="45" x14ac:dyDescent="0.25">
      <c r="A781" s="360">
        <v>767</v>
      </c>
      <c r="B781" s="360" t="s">
        <v>1878</v>
      </c>
      <c r="C781" s="360">
        <v>1234619</v>
      </c>
      <c r="D781" s="360" t="s">
        <v>669</v>
      </c>
      <c r="E781" s="375" t="s">
        <v>935</v>
      </c>
      <c r="F781" s="360">
        <v>1806</v>
      </c>
      <c r="G781" s="360" t="s">
        <v>83</v>
      </c>
      <c r="H781" s="360" t="s">
        <v>1538</v>
      </c>
      <c r="I781" s="375"/>
      <c r="J781" s="360"/>
      <c r="K781" s="360"/>
      <c r="L781" s="360"/>
      <c r="M781" s="360" t="s">
        <v>31</v>
      </c>
      <c r="N781" s="360" t="s">
        <v>92</v>
      </c>
      <c r="O781" s="360" t="s">
        <v>31</v>
      </c>
      <c r="P781" s="371">
        <v>5</v>
      </c>
      <c r="Q781" s="371">
        <v>4</v>
      </c>
      <c r="R781" s="371">
        <v>5</v>
      </c>
      <c r="S781" s="371">
        <v>4</v>
      </c>
      <c r="T781" s="371">
        <v>5</v>
      </c>
      <c r="U781" s="361" t="s">
        <v>88</v>
      </c>
      <c r="V781" s="361" t="s">
        <v>89</v>
      </c>
      <c r="W781" s="361" t="s">
        <v>89</v>
      </c>
      <c r="X781" s="361" t="s">
        <v>89</v>
      </c>
      <c r="Y781" s="361"/>
      <c r="Z781" s="361"/>
      <c r="AA781" s="361"/>
      <c r="AB781" s="361"/>
      <c r="AC781" s="361"/>
    </row>
    <row r="782" spans="1:29" s="362" customFormat="1" ht="45" x14ac:dyDescent="0.25">
      <c r="A782" s="360">
        <v>768</v>
      </c>
      <c r="B782" s="360" t="s">
        <v>1878</v>
      </c>
      <c r="C782" s="360">
        <v>1234660</v>
      </c>
      <c r="D782" s="360" t="s">
        <v>669</v>
      </c>
      <c r="E782" s="375" t="s">
        <v>1094</v>
      </c>
      <c r="F782" s="360">
        <v>10213259</v>
      </c>
      <c r="G782" s="360" t="s">
        <v>100</v>
      </c>
      <c r="H782" s="360" t="s">
        <v>1538</v>
      </c>
      <c r="I782" s="375"/>
      <c r="J782" s="360"/>
      <c r="K782" s="360"/>
      <c r="L782" s="360"/>
      <c r="M782" s="360" t="s">
        <v>31</v>
      </c>
      <c r="N782" s="360" t="s">
        <v>92</v>
      </c>
      <c r="O782" s="360" t="s">
        <v>31</v>
      </c>
      <c r="P782" s="371">
        <v>5</v>
      </c>
      <c r="Q782" s="371">
        <v>4</v>
      </c>
      <c r="R782" s="371">
        <v>5</v>
      </c>
      <c r="S782" s="371">
        <v>5</v>
      </c>
      <c r="T782" s="371">
        <v>5</v>
      </c>
      <c r="U782" s="361" t="s">
        <v>88</v>
      </c>
      <c r="V782" s="361" t="s">
        <v>89</v>
      </c>
      <c r="W782" s="361" t="s">
        <v>89</v>
      </c>
      <c r="X782" s="361" t="s">
        <v>89</v>
      </c>
      <c r="Y782" s="361"/>
      <c r="Z782" s="361"/>
      <c r="AA782" s="361"/>
      <c r="AB782" s="361"/>
      <c r="AC782" s="361"/>
    </row>
    <row r="783" spans="1:29" s="362" customFormat="1" ht="45" x14ac:dyDescent="0.25">
      <c r="A783" s="360">
        <v>769</v>
      </c>
      <c r="B783" s="360" t="s">
        <v>1878</v>
      </c>
      <c r="C783" s="360">
        <v>1234271</v>
      </c>
      <c r="D783" s="360" t="s">
        <v>669</v>
      </c>
      <c r="E783" s="375" t="s">
        <v>1045</v>
      </c>
      <c r="F783" s="360">
        <v>4515</v>
      </c>
      <c r="G783" s="360" t="s">
        <v>83</v>
      </c>
      <c r="H783" s="360" t="s">
        <v>1538</v>
      </c>
      <c r="I783" s="375"/>
      <c r="J783" s="360" t="s">
        <v>1046</v>
      </c>
      <c r="K783" s="360"/>
      <c r="L783" s="360" t="s">
        <v>1898</v>
      </c>
      <c r="M783" s="360" t="s">
        <v>31</v>
      </c>
      <c r="N783" s="360" t="s">
        <v>92</v>
      </c>
      <c r="O783" s="360" t="s">
        <v>31</v>
      </c>
      <c r="P783" s="371">
        <v>5</v>
      </c>
      <c r="Q783" s="371">
        <v>4</v>
      </c>
      <c r="R783" s="371">
        <v>5</v>
      </c>
      <c r="S783" s="371">
        <v>4</v>
      </c>
      <c r="T783" s="371">
        <v>5</v>
      </c>
      <c r="U783" s="361" t="s">
        <v>88</v>
      </c>
      <c r="V783" s="361" t="s">
        <v>89</v>
      </c>
      <c r="W783" s="361" t="s">
        <v>89</v>
      </c>
      <c r="X783" s="361" t="s">
        <v>89</v>
      </c>
      <c r="Y783" s="361"/>
      <c r="Z783" s="361"/>
      <c r="AA783" s="361"/>
      <c r="AB783" s="361"/>
      <c r="AC783" s="361"/>
    </row>
    <row r="784" spans="1:29" s="362" customFormat="1" ht="45" x14ac:dyDescent="0.25">
      <c r="A784" s="360">
        <v>770</v>
      </c>
      <c r="B784" s="360" t="s">
        <v>1878</v>
      </c>
      <c r="C784" s="360">
        <v>1234473</v>
      </c>
      <c r="D784" s="360" t="s">
        <v>669</v>
      </c>
      <c r="E784" s="375" t="s">
        <v>1104</v>
      </c>
      <c r="F784" s="360">
        <v>4525</v>
      </c>
      <c r="G784" s="360" t="s">
        <v>83</v>
      </c>
      <c r="H784" s="360" t="s">
        <v>1538</v>
      </c>
      <c r="I784" s="375"/>
      <c r="J784" s="360" t="s">
        <v>1105</v>
      </c>
      <c r="K784" s="360"/>
      <c r="L784" s="360"/>
      <c r="M784" s="360" t="s">
        <v>31</v>
      </c>
      <c r="N784" s="360" t="s">
        <v>92</v>
      </c>
      <c r="O784" s="360" t="s">
        <v>31</v>
      </c>
      <c r="P784" s="371">
        <v>5</v>
      </c>
      <c r="Q784" s="371">
        <v>4</v>
      </c>
      <c r="R784" s="371">
        <v>5</v>
      </c>
      <c r="S784" s="371">
        <v>5</v>
      </c>
      <c r="T784" s="371">
        <v>5</v>
      </c>
      <c r="U784" s="361" t="s">
        <v>88</v>
      </c>
      <c r="V784" s="361" t="s">
        <v>89</v>
      </c>
      <c r="W784" s="361" t="s">
        <v>89</v>
      </c>
      <c r="X784" s="361" t="s">
        <v>89</v>
      </c>
      <c r="Y784" s="361"/>
      <c r="Z784" s="361"/>
      <c r="AA784" s="361"/>
      <c r="AB784" s="361"/>
      <c r="AC784" s="361"/>
    </row>
    <row r="785" spans="1:29" s="362" customFormat="1" ht="45" x14ac:dyDescent="0.25">
      <c r="A785" s="360">
        <v>771</v>
      </c>
      <c r="B785" s="360" t="s">
        <v>1878</v>
      </c>
      <c r="C785" s="360">
        <v>1234496</v>
      </c>
      <c r="D785" s="360" t="s">
        <v>669</v>
      </c>
      <c r="E785" s="375" t="s">
        <v>1042</v>
      </c>
      <c r="F785" s="360">
        <v>1534</v>
      </c>
      <c r="G785" s="360" t="s">
        <v>83</v>
      </c>
      <c r="H785" s="360" t="s">
        <v>1538</v>
      </c>
      <c r="I785" s="375" t="s">
        <v>841</v>
      </c>
      <c r="J785" s="360"/>
      <c r="K785" s="360"/>
      <c r="L785" s="360" t="s">
        <v>1043</v>
      </c>
      <c r="M785" s="360" t="s">
        <v>31</v>
      </c>
      <c r="N785" s="360" t="s">
        <v>92</v>
      </c>
      <c r="O785" s="360" t="s">
        <v>31</v>
      </c>
      <c r="P785" s="371">
        <v>5</v>
      </c>
      <c r="Q785" s="371">
        <v>5</v>
      </c>
      <c r="R785" s="371">
        <v>5</v>
      </c>
      <c r="S785" s="371">
        <v>5</v>
      </c>
      <c r="T785" s="371">
        <v>4</v>
      </c>
      <c r="U785" s="361" t="s">
        <v>88</v>
      </c>
      <c r="V785" s="361" t="s">
        <v>89</v>
      </c>
      <c r="W785" s="361" t="s">
        <v>89</v>
      </c>
      <c r="X785" s="361" t="s">
        <v>88</v>
      </c>
      <c r="Y785" s="361"/>
      <c r="Z785" s="361"/>
      <c r="AA785" s="361"/>
      <c r="AB785" s="361"/>
      <c r="AC785" s="361"/>
    </row>
    <row r="786" spans="1:29" s="362" customFormat="1" ht="45" x14ac:dyDescent="0.25">
      <c r="A786" s="360">
        <v>772</v>
      </c>
      <c r="B786" s="360" t="s">
        <v>1878</v>
      </c>
      <c r="C786" s="360">
        <v>1234423</v>
      </c>
      <c r="D786" s="360" t="s">
        <v>669</v>
      </c>
      <c r="E786" s="375" t="s">
        <v>1047</v>
      </c>
      <c r="F786" s="360">
        <v>4521</v>
      </c>
      <c r="G786" s="360" t="s">
        <v>83</v>
      </c>
      <c r="H786" s="360" t="s">
        <v>1538</v>
      </c>
      <c r="I786" s="375" t="s">
        <v>657</v>
      </c>
      <c r="J786" s="360" t="s">
        <v>1048</v>
      </c>
      <c r="K786" s="360"/>
      <c r="L786" s="360" t="s">
        <v>1899</v>
      </c>
      <c r="M786" s="360" t="s">
        <v>31</v>
      </c>
      <c r="N786" s="360" t="s">
        <v>92</v>
      </c>
      <c r="O786" s="360" t="s">
        <v>31</v>
      </c>
      <c r="P786" s="371">
        <v>5</v>
      </c>
      <c r="Q786" s="371">
        <v>4</v>
      </c>
      <c r="R786" s="371">
        <v>5</v>
      </c>
      <c r="S786" s="371">
        <v>4</v>
      </c>
      <c r="T786" s="371">
        <v>4</v>
      </c>
      <c r="U786" s="361" t="s">
        <v>88</v>
      </c>
      <c r="V786" s="361" t="s">
        <v>89</v>
      </c>
      <c r="W786" s="361" t="s">
        <v>89</v>
      </c>
      <c r="X786" s="361" t="s">
        <v>89</v>
      </c>
      <c r="Y786" s="361"/>
      <c r="Z786" s="361"/>
      <c r="AA786" s="361"/>
      <c r="AB786" s="361"/>
      <c r="AC786" s="361"/>
    </row>
    <row r="787" spans="1:29" s="362" customFormat="1" ht="45" x14ac:dyDescent="0.25">
      <c r="A787" s="360">
        <v>773</v>
      </c>
      <c r="B787" s="360" t="s">
        <v>1878</v>
      </c>
      <c r="C787" s="360">
        <v>1234434</v>
      </c>
      <c r="D787" s="360" t="s">
        <v>669</v>
      </c>
      <c r="E787" s="375" t="s">
        <v>664</v>
      </c>
      <c r="F787" s="360">
        <v>699</v>
      </c>
      <c r="G787" s="360" t="s">
        <v>83</v>
      </c>
      <c r="H787" s="360" t="s">
        <v>1538</v>
      </c>
      <c r="I787" s="375" t="s">
        <v>665</v>
      </c>
      <c r="J787" s="360"/>
      <c r="K787" s="360"/>
      <c r="L787" s="360" t="s">
        <v>666</v>
      </c>
      <c r="M787" s="360" t="s">
        <v>31</v>
      </c>
      <c r="N787" s="360" t="s">
        <v>92</v>
      </c>
      <c r="O787" s="360" t="s">
        <v>31</v>
      </c>
      <c r="P787" s="371">
        <v>5</v>
      </c>
      <c r="Q787" s="371">
        <v>4</v>
      </c>
      <c r="R787" s="371">
        <v>5</v>
      </c>
      <c r="S787" s="371">
        <v>4</v>
      </c>
      <c r="T787" s="371">
        <v>4</v>
      </c>
      <c r="U787" s="361" t="s">
        <v>88</v>
      </c>
      <c r="V787" s="361" t="s">
        <v>89</v>
      </c>
      <c r="W787" s="361" t="s">
        <v>89</v>
      </c>
      <c r="X787" s="361" t="s">
        <v>89</v>
      </c>
      <c r="Y787" s="361"/>
      <c r="Z787" s="361"/>
      <c r="AA787" s="361"/>
      <c r="AB787" s="361"/>
      <c r="AC787" s="361"/>
    </row>
    <row r="788" spans="1:29" s="362" customFormat="1" ht="45" x14ac:dyDescent="0.25">
      <c r="A788" s="360">
        <v>774</v>
      </c>
      <c r="B788" s="360" t="s">
        <v>1878</v>
      </c>
      <c r="C788" s="360">
        <v>1234436</v>
      </c>
      <c r="D788" s="360" t="s">
        <v>669</v>
      </c>
      <c r="E788" s="375" t="s">
        <v>1092</v>
      </c>
      <c r="F788" s="360">
        <v>4530</v>
      </c>
      <c r="G788" s="360" t="s">
        <v>83</v>
      </c>
      <c r="H788" s="360" t="s">
        <v>1538</v>
      </c>
      <c r="I788" s="375"/>
      <c r="J788" s="360" t="s">
        <v>1093</v>
      </c>
      <c r="K788" s="360"/>
      <c r="L788" s="360"/>
      <c r="M788" s="360" t="s">
        <v>31</v>
      </c>
      <c r="N788" s="360" t="s">
        <v>92</v>
      </c>
      <c r="O788" s="360" t="s">
        <v>31</v>
      </c>
      <c r="P788" s="371">
        <v>5</v>
      </c>
      <c r="Q788" s="371">
        <v>5</v>
      </c>
      <c r="R788" s="371">
        <v>5</v>
      </c>
      <c r="S788" s="371">
        <v>5</v>
      </c>
      <c r="T788" s="371">
        <v>4</v>
      </c>
      <c r="U788" s="361" t="s">
        <v>88</v>
      </c>
      <c r="V788" s="361" t="s">
        <v>89</v>
      </c>
      <c r="W788" s="361" t="s">
        <v>89</v>
      </c>
      <c r="X788" s="361" t="s">
        <v>89</v>
      </c>
      <c r="Y788" s="361"/>
      <c r="Z788" s="361"/>
      <c r="AA788" s="361"/>
      <c r="AB788" s="361"/>
      <c r="AC788" s="361"/>
    </row>
    <row r="789" spans="1:29" s="362" customFormat="1" ht="45" x14ac:dyDescent="0.25">
      <c r="A789" s="360">
        <v>775</v>
      </c>
      <c r="B789" s="360" t="s">
        <v>1878</v>
      </c>
      <c r="C789" s="360">
        <v>1234475</v>
      </c>
      <c r="D789" s="360" t="s">
        <v>669</v>
      </c>
      <c r="E789" s="375" t="s">
        <v>1107</v>
      </c>
      <c r="F789" s="360">
        <v>1525</v>
      </c>
      <c r="G789" s="360" t="s">
        <v>83</v>
      </c>
      <c r="H789" s="360" t="s">
        <v>1538</v>
      </c>
      <c r="I789" s="375" t="s">
        <v>661</v>
      </c>
      <c r="J789" s="360"/>
      <c r="K789" s="360"/>
      <c r="L789" s="360"/>
      <c r="M789" s="360" t="s">
        <v>31</v>
      </c>
      <c r="N789" s="360" t="s">
        <v>92</v>
      </c>
      <c r="O789" s="360" t="s">
        <v>31</v>
      </c>
      <c r="P789" s="371">
        <v>5</v>
      </c>
      <c r="Q789" s="371">
        <v>4</v>
      </c>
      <c r="R789" s="371">
        <v>5</v>
      </c>
      <c r="S789" s="371">
        <v>5</v>
      </c>
      <c r="T789" s="371">
        <v>5</v>
      </c>
      <c r="U789" s="361" t="s">
        <v>88</v>
      </c>
      <c r="V789" s="361" t="s">
        <v>89</v>
      </c>
      <c r="W789" s="361" t="s">
        <v>89</v>
      </c>
      <c r="X789" s="361" t="s">
        <v>89</v>
      </c>
      <c r="Y789" s="361"/>
      <c r="Z789" s="361"/>
      <c r="AA789" s="361"/>
      <c r="AB789" s="361"/>
      <c r="AC789" s="361"/>
    </row>
    <row r="790" spans="1:29" s="362" customFormat="1" ht="45" x14ac:dyDescent="0.25">
      <c r="A790" s="360">
        <v>776</v>
      </c>
      <c r="B790" s="360" t="s">
        <v>1878</v>
      </c>
      <c r="C790" s="360">
        <v>1234655</v>
      </c>
      <c r="D790" s="360" t="s">
        <v>669</v>
      </c>
      <c r="E790" s="375" t="s">
        <v>1016</v>
      </c>
      <c r="F790" s="360">
        <v>4500</v>
      </c>
      <c r="G790" s="360" t="s">
        <v>83</v>
      </c>
      <c r="H790" s="360" t="s">
        <v>1538</v>
      </c>
      <c r="I790" s="375"/>
      <c r="J790" s="360" t="s">
        <v>1017</v>
      </c>
      <c r="K790" s="360"/>
      <c r="L790" s="360"/>
      <c r="M790" s="360" t="s">
        <v>31</v>
      </c>
      <c r="N790" s="360" t="s">
        <v>92</v>
      </c>
      <c r="O790" s="360" t="s">
        <v>31</v>
      </c>
      <c r="P790" s="371">
        <v>4</v>
      </c>
      <c r="Q790" s="371">
        <v>5</v>
      </c>
      <c r="R790" s="371">
        <v>4</v>
      </c>
      <c r="S790" s="371">
        <v>5</v>
      </c>
      <c r="T790" s="371">
        <v>5</v>
      </c>
      <c r="U790" s="361" t="s">
        <v>88</v>
      </c>
      <c r="V790" s="361" t="s">
        <v>89</v>
      </c>
      <c r="W790" s="361" t="s">
        <v>89</v>
      </c>
      <c r="X790" s="361" t="s">
        <v>89</v>
      </c>
      <c r="Y790" s="361"/>
      <c r="Z790" s="361"/>
      <c r="AA790" s="361"/>
      <c r="AB790" s="361"/>
      <c r="AC790" s="361"/>
    </row>
    <row r="791" spans="1:29" s="362" customFormat="1" ht="45" x14ac:dyDescent="0.25">
      <c r="A791" s="360">
        <v>777</v>
      </c>
      <c r="B791" s="360" t="s">
        <v>1678</v>
      </c>
      <c r="C791" s="360">
        <v>1251715</v>
      </c>
      <c r="D791" s="360" t="s">
        <v>669</v>
      </c>
      <c r="E791" s="375" t="s">
        <v>676</v>
      </c>
      <c r="F791" s="360">
        <v>4677</v>
      </c>
      <c r="G791" s="360" t="s">
        <v>83</v>
      </c>
      <c r="H791" s="360" t="s">
        <v>1538</v>
      </c>
      <c r="I791" s="375"/>
      <c r="J791" s="360" t="s">
        <v>677</v>
      </c>
      <c r="K791" s="360"/>
      <c r="L791" s="360"/>
      <c r="M791" s="360" t="s">
        <v>31</v>
      </c>
      <c r="N791" s="360" t="s">
        <v>92</v>
      </c>
      <c r="O791" s="360" t="s">
        <v>31</v>
      </c>
      <c r="P791" s="371">
        <v>4</v>
      </c>
      <c r="Q791" s="371">
        <v>4</v>
      </c>
      <c r="R791" s="371">
        <v>5</v>
      </c>
      <c r="S791" s="371">
        <v>5</v>
      </c>
      <c r="T791" s="371">
        <v>4</v>
      </c>
      <c r="U791" s="361" t="s">
        <v>88</v>
      </c>
      <c r="V791" s="361" t="s">
        <v>88</v>
      </c>
      <c r="W791" s="361" t="s">
        <v>89</v>
      </c>
      <c r="X791" s="361" t="s">
        <v>89</v>
      </c>
      <c r="Y791" s="361"/>
      <c r="Z791" s="361"/>
      <c r="AA791" s="361"/>
      <c r="AB791" s="361"/>
      <c r="AC791" s="361"/>
    </row>
    <row r="792" spans="1:29" s="362" customFormat="1" ht="45" x14ac:dyDescent="0.25">
      <c r="A792" s="360">
        <v>778</v>
      </c>
      <c r="B792" s="360" t="s">
        <v>1678</v>
      </c>
      <c r="C792" s="360">
        <v>1251672</v>
      </c>
      <c r="D792" s="360" t="s">
        <v>669</v>
      </c>
      <c r="E792" s="375" t="s">
        <v>1201</v>
      </c>
      <c r="F792" s="360">
        <v>493</v>
      </c>
      <c r="G792" s="360" t="s">
        <v>83</v>
      </c>
      <c r="H792" s="360" t="s">
        <v>1538</v>
      </c>
      <c r="I792" s="375"/>
      <c r="J792" s="360" t="s">
        <v>1202</v>
      </c>
      <c r="K792" s="360"/>
      <c r="L792" s="360"/>
      <c r="M792" s="360" t="s">
        <v>31</v>
      </c>
      <c r="N792" s="360" t="s">
        <v>92</v>
      </c>
      <c r="O792" s="360" t="s">
        <v>31</v>
      </c>
      <c r="P792" s="371">
        <v>5</v>
      </c>
      <c r="Q792" s="371">
        <v>5</v>
      </c>
      <c r="R792" s="371">
        <v>4</v>
      </c>
      <c r="S792" s="371">
        <v>4</v>
      </c>
      <c r="T792" s="371">
        <v>5</v>
      </c>
      <c r="U792" s="361" t="s">
        <v>88</v>
      </c>
      <c r="V792" s="361" t="s">
        <v>89</v>
      </c>
      <c r="W792" s="361" t="s">
        <v>89</v>
      </c>
      <c r="X792" s="361" t="s">
        <v>89</v>
      </c>
      <c r="Y792" s="361"/>
      <c r="Z792" s="361"/>
      <c r="AA792" s="361"/>
      <c r="AB792" s="361"/>
      <c r="AC792" s="361"/>
    </row>
    <row r="793" spans="1:29" s="362" customFormat="1" ht="45" x14ac:dyDescent="0.25">
      <c r="A793" s="360">
        <v>779</v>
      </c>
      <c r="B793" s="360" t="s">
        <v>1900</v>
      </c>
      <c r="C793" s="360">
        <v>1250999</v>
      </c>
      <c r="D793" s="360" t="s">
        <v>669</v>
      </c>
      <c r="E793" s="375" t="s">
        <v>1116</v>
      </c>
      <c r="F793" s="360">
        <v>4512</v>
      </c>
      <c r="G793" s="360" t="s">
        <v>83</v>
      </c>
      <c r="H793" s="360" t="s">
        <v>1538</v>
      </c>
      <c r="I793" s="375" t="s">
        <v>668</v>
      </c>
      <c r="J793" s="360" t="s">
        <v>1117</v>
      </c>
      <c r="K793" s="360"/>
      <c r="L793" s="360"/>
      <c r="M793" s="360" t="s">
        <v>31</v>
      </c>
      <c r="N793" s="360" t="s">
        <v>92</v>
      </c>
      <c r="O793" s="360" t="s">
        <v>31</v>
      </c>
      <c r="P793" s="371">
        <v>5</v>
      </c>
      <c r="Q793" s="371">
        <v>4</v>
      </c>
      <c r="R793" s="371">
        <v>5</v>
      </c>
      <c r="S793" s="371">
        <v>4</v>
      </c>
      <c r="T793" s="371">
        <v>5</v>
      </c>
      <c r="U793" s="361" t="s">
        <v>88</v>
      </c>
      <c r="V793" s="361" t="s">
        <v>89</v>
      </c>
      <c r="W793" s="361" t="s">
        <v>89</v>
      </c>
      <c r="X793" s="361" t="s">
        <v>89</v>
      </c>
      <c r="Y793" s="361"/>
      <c r="Z793" s="361"/>
      <c r="AA793" s="361"/>
      <c r="AB793" s="361"/>
      <c r="AC793" s="361"/>
    </row>
    <row r="794" spans="1:29" s="362" customFormat="1" ht="45" x14ac:dyDescent="0.25">
      <c r="A794" s="360">
        <v>780</v>
      </c>
      <c r="B794" s="360" t="s">
        <v>1901</v>
      </c>
      <c r="C794" s="360">
        <v>1250847</v>
      </c>
      <c r="D794" s="360" t="s">
        <v>669</v>
      </c>
      <c r="E794" s="375" t="s">
        <v>1114</v>
      </c>
      <c r="F794" s="360">
        <v>2490</v>
      </c>
      <c r="G794" s="360" t="s">
        <v>83</v>
      </c>
      <c r="H794" s="360" t="s">
        <v>1538</v>
      </c>
      <c r="I794" s="375"/>
      <c r="J794" s="360" t="s">
        <v>1115</v>
      </c>
      <c r="K794" s="360"/>
      <c r="L794" s="360"/>
      <c r="M794" s="360" t="s">
        <v>31</v>
      </c>
      <c r="N794" s="360" t="s">
        <v>92</v>
      </c>
      <c r="O794" s="360" t="s">
        <v>31</v>
      </c>
      <c r="P794" s="371">
        <v>5</v>
      </c>
      <c r="Q794" s="371">
        <v>4</v>
      </c>
      <c r="R794" s="371">
        <v>4</v>
      </c>
      <c r="S794" s="371">
        <v>5</v>
      </c>
      <c r="T794" s="371">
        <v>5</v>
      </c>
      <c r="U794" s="361" t="s">
        <v>88</v>
      </c>
      <c r="V794" s="361" t="s">
        <v>89</v>
      </c>
      <c r="W794" s="361" t="s">
        <v>89</v>
      </c>
      <c r="X794" s="361" t="s">
        <v>89</v>
      </c>
      <c r="Y794" s="361"/>
      <c r="Z794" s="361"/>
      <c r="AA794" s="361"/>
      <c r="AB794" s="361"/>
      <c r="AC794" s="361"/>
    </row>
    <row r="795" spans="1:29" s="362" customFormat="1" ht="45" x14ac:dyDescent="0.25">
      <c r="A795" s="360">
        <v>781</v>
      </c>
      <c r="B795" s="360" t="s">
        <v>1901</v>
      </c>
      <c r="C795" s="360">
        <v>1250845</v>
      </c>
      <c r="D795" s="360" t="s">
        <v>669</v>
      </c>
      <c r="E795" s="375" t="s">
        <v>981</v>
      </c>
      <c r="F795" s="360">
        <v>1700</v>
      </c>
      <c r="G795" s="360" t="s">
        <v>83</v>
      </c>
      <c r="H795" s="360" t="s">
        <v>1538</v>
      </c>
      <c r="I795" s="375"/>
      <c r="J795" s="360"/>
      <c r="K795" s="360"/>
      <c r="L795" s="360"/>
      <c r="M795" s="360" t="s">
        <v>31</v>
      </c>
      <c r="N795" s="360" t="s">
        <v>92</v>
      </c>
      <c r="O795" s="360" t="s">
        <v>31</v>
      </c>
      <c r="P795" s="371">
        <v>5</v>
      </c>
      <c r="Q795" s="371">
        <v>4</v>
      </c>
      <c r="R795" s="371">
        <v>4</v>
      </c>
      <c r="S795" s="371">
        <v>5</v>
      </c>
      <c r="T795" s="371">
        <v>5</v>
      </c>
      <c r="U795" s="361" t="s">
        <v>88</v>
      </c>
      <c r="V795" s="361" t="s">
        <v>89</v>
      </c>
      <c r="W795" s="361" t="s">
        <v>89</v>
      </c>
      <c r="X795" s="361" t="s">
        <v>89</v>
      </c>
      <c r="Y795" s="361"/>
      <c r="Z795" s="361"/>
      <c r="AA795" s="361"/>
      <c r="AB795" s="361"/>
      <c r="AC795" s="361"/>
    </row>
    <row r="796" spans="1:29" s="362" customFormat="1" ht="45" x14ac:dyDescent="0.25">
      <c r="A796" s="360">
        <v>782</v>
      </c>
      <c r="B796" s="360" t="s">
        <v>1901</v>
      </c>
      <c r="C796" s="360">
        <v>1250843</v>
      </c>
      <c r="D796" s="360" t="s">
        <v>669</v>
      </c>
      <c r="E796" s="375" t="s">
        <v>1366</v>
      </c>
      <c r="F796" s="360">
        <v>19229</v>
      </c>
      <c r="G796" s="360" t="s">
        <v>83</v>
      </c>
      <c r="H796" s="360" t="s">
        <v>1538</v>
      </c>
      <c r="I796" s="375"/>
      <c r="J796" s="360" t="s">
        <v>1367</v>
      </c>
      <c r="K796" s="360"/>
      <c r="L796" s="360"/>
      <c r="M796" s="360" t="s">
        <v>31</v>
      </c>
      <c r="N796" s="360" t="s">
        <v>92</v>
      </c>
      <c r="O796" s="360" t="s">
        <v>31</v>
      </c>
      <c r="P796" s="371">
        <v>5</v>
      </c>
      <c r="Q796" s="371">
        <v>4</v>
      </c>
      <c r="R796" s="371">
        <v>5</v>
      </c>
      <c r="S796" s="371">
        <v>5</v>
      </c>
      <c r="T796" s="371">
        <v>4</v>
      </c>
      <c r="U796" s="361" t="s">
        <v>88</v>
      </c>
      <c r="V796" s="361" t="s">
        <v>89</v>
      </c>
      <c r="W796" s="361" t="s">
        <v>89</v>
      </c>
      <c r="X796" s="361" t="s">
        <v>89</v>
      </c>
      <c r="Y796" s="361"/>
      <c r="Z796" s="361"/>
      <c r="AA796" s="361"/>
      <c r="AB796" s="361"/>
      <c r="AC796" s="361"/>
    </row>
    <row r="797" spans="1:29" s="362" customFormat="1" ht="45" x14ac:dyDescent="0.25">
      <c r="A797" s="360">
        <v>783</v>
      </c>
      <c r="B797" s="360" t="s">
        <v>1901</v>
      </c>
      <c r="C797" s="360">
        <v>1250851</v>
      </c>
      <c r="D797" s="360" t="s">
        <v>669</v>
      </c>
      <c r="E797" s="375" t="s">
        <v>1166</v>
      </c>
      <c r="F797" s="360">
        <v>17788</v>
      </c>
      <c r="G797" s="360" t="s">
        <v>83</v>
      </c>
      <c r="H797" s="360" t="s">
        <v>1538</v>
      </c>
      <c r="I797" s="375"/>
      <c r="J797" s="360">
        <v>89224805102</v>
      </c>
      <c r="K797" s="360"/>
      <c r="L797" s="360" t="s">
        <v>1167</v>
      </c>
      <c r="M797" s="360" t="s">
        <v>31</v>
      </c>
      <c r="N797" s="360" t="s">
        <v>92</v>
      </c>
      <c r="O797" s="360" t="s">
        <v>31</v>
      </c>
      <c r="P797" s="371">
        <v>5</v>
      </c>
      <c r="Q797" s="371">
        <v>4</v>
      </c>
      <c r="R797" s="371">
        <v>5</v>
      </c>
      <c r="S797" s="371">
        <v>5</v>
      </c>
      <c r="T797" s="371">
        <v>5</v>
      </c>
      <c r="U797" s="361" t="s">
        <v>88</v>
      </c>
      <c r="V797" s="361" t="s">
        <v>89</v>
      </c>
      <c r="W797" s="361" t="s">
        <v>89</v>
      </c>
      <c r="X797" s="361" t="s">
        <v>89</v>
      </c>
      <c r="Y797" s="361"/>
      <c r="Z797" s="361"/>
      <c r="AA797" s="361"/>
      <c r="AB797" s="361"/>
      <c r="AC797" s="361"/>
    </row>
    <row r="798" spans="1:29" s="362" customFormat="1" ht="45" x14ac:dyDescent="0.25">
      <c r="A798" s="360">
        <v>784</v>
      </c>
      <c r="B798" s="360" t="s">
        <v>1901</v>
      </c>
      <c r="C798" s="360">
        <v>1250561</v>
      </c>
      <c r="D798" s="360" t="s">
        <v>669</v>
      </c>
      <c r="E798" s="375" t="s">
        <v>1038</v>
      </c>
      <c r="F798" s="360">
        <v>15951</v>
      </c>
      <c r="G798" s="360" t="s">
        <v>83</v>
      </c>
      <c r="H798" s="360" t="s">
        <v>1538</v>
      </c>
      <c r="I798" s="375"/>
      <c r="J798" s="360" t="s">
        <v>1039</v>
      </c>
      <c r="K798" s="360"/>
      <c r="L798" s="360"/>
      <c r="M798" s="360" t="s">
        <v>31</v>
      </c>
      <c r="N798" s="360" t="s">
        <v>92</v>
      </c>
      <c r="O798" s="360" t="s">
        <v>31</v>
      </c>
      <c r="P798" s="371">
        <v>5</v>
      </c>
      <c r="Q798" s="371">
        <v>4</v>
      </c>
      <c r="R798" s="371">
        <v>4</v>
      </c>
      <c r="S798" s="371">
        <v>5</v>
      </c>
      <c r="T798" s="371">
        <v>5</v>
      </c>
      <c r="U798" s="361" t="s">
        <v>88</v>
      </c>
      <c r="V798" s="361" t="s">
        <v>89</v>
      </c>
      <c r="W798" s="361" t="s">
        <v>89</v>
      </c>
      <c r="X798" s="361" t="s">
        <v>89</v>
      </c>
      <c r="Y798" s="361"/>
      <c r="Z798" s="361"/>
      <c r="AA798" s="361"/>
      <c r="AB798" s="361"/>
      <c r="AC798" s="361"/>
    </row>
    <row r="799" spans="1:29" s="362" customFormat="1" ht="45" x14ac:dyDescent="0.25">
      <c r="A799" s="360">
        <v>785</v>
      </c>
      <c r="B799" s="360" t="s">
        <v>1901</v>
      </c>
      <c r="C799" s="360">
        <v>1250849</v>
      </c>
      <c r="D799" s="360" t="s">
        <v>669</v>
      </c>
      <c r="E799" s="375" t="s">
        <v>1198</v>
      </c>
      <c r="F799" s="360">
        <v>20076</v>
      </c>
      <c r="G799" s="360" t="s">
        <v>83</v>
      </c>
      <c r="H799" s="360" t="s">
        <v>1538</v>
      </c>
      <c r="I799" s="375"/>
      <c r="J799" s="360" t="s">
        <v>1199</v>
      </c>
      <c r="K799" s="360"/>
      <c r="L799" s="360" t="s">
        <v>1233</v>
      </c>
      <c r="M799" s="360" t="s">
        <v>31</v>
      </c>
      <c r="N799" s="360" t="s">
        <v>92</v>
      </c>
      <c r="O799" s="360" t="s">
        <v>31</v>
      </c>
      <c r="P799" s="371">
        <v>5</v>
      </c>
      <c r="Q799" s="371">
        <v>5</v>
      </c>
      <c r="R799" s="371">
        <v>4</v>
      </c>
      <c r="S799" s="371">
        <v>5</v>
      </c>
      <c r="T799" s="371">
        <v>4</v>
      </c>
      <c r="U799" s="361" t="s">
        <v>88</v>
      </c>
      <c r="V799" s="361" t="s">
        <v>89</v>
      </c>
      <c r="W799" s="361" t="s">
        <v>89</v>
      </c>
      <c r="X799" s="361" t="s">
        <v>88</v>
      </c>
      <c r="Y799" s="361"/>
      <c r="Z799" s="361"/>
      <c r="AA799" s="361"/>
      <c r="AB799" s="361"/>
      <c r="AC799" s="361"/>
    </row>
    <row r="800" spans="1:29" s="362" customFormat="1" ht="45" x14ac:dyDescent="0.25">
      <c r="A800" s="360">
        <v>786</v>
      </c>
      <c r="B800" s="360" t="s">
        <v>1901</v>
      </c>
      <c r="C800" s="360">
        <v>1250853</v>
      </c>
      <c r="D800" s="360" t="s">
        <v>669</v>
      </c>
      <c r="E800" s="375" t="s">
        <v>1902</v>
      </c>
      <c r="F800" s="360">
        <v>22268</v>
      </c>
      <c r="G800" s="360" t="s">
        <v>83</v>
      </c>
      <c r="H800" s="360" t="s">
        <v>1538</v>
      </c>
      <c r="I800" s="375"/>
      <c r="J800" s="360"/>
      <c r="K800" s="360"/>
      <c r="L800" s="360"/>
      <c r="M800" s="360" t="s">
        <v>31</v>
      </c>
      <c r="N800" s="360" t="s">
        <v>92</v>
      </c>
      <c r="O800" s="360" t="s">
        <v>31</v>
      </c>
      <c r="P800" s="371">
        <v>5</v>
      </c>
      <c r="Q800" s="371">
        <v>5</v>
      </c>
      <c r="R800" s="371">
        <v>5</v>
      </c>
      <c r="S800" s="371">
        <v>4</v>
      </c>
      <c r="T800" s="371">
        <v>5</v>
      </c>
      <c r="U800" s="361" t="s">
        <v>88</v>
      </c>
      <c r="V800" s="361" t="s">
        <v>89</v>
      </c>
      <c r="W800" s="361" t="s">
        <v>89</v>
      </c>
      <c r="X800" s="361" t="s">
        <v>89</v>
      </c>
      <c r="Y800" s="361"/>
      <c r="Z800" s="361"/>
      <c r="AA800" s="361"/>
      <c r="AB800" s="361"/>
      <c r="AC800" s="361"/>
    </row>
    <row r="801" spans="1:29" s="362" customFormat="1" ht="45" x14ac:dyDescent="0.25">
      <c r="A801" s="360">
        <v>787</v>
      </c>
      <c r="B801" s="360" t="s">
        <v>1702</v>
      </c>
      <c r="C801" s="360">
        <v>1248771</v>
      </c>
      <c r="D801" s="360" t="s">
        <v>669</v>
      </c>
      <c r="E801" s="375" t="s">
        <v>1194</v>
      </c>
      <c r="F801" s="360">
        <v>10754</v>
      </c>
      <c r="G801" s="360" t="s">
        <v>83</v>
      </c>
      <c r="H801" s="360" t="s">
        <v>1538</v>
      </c>
      <c r="I801" s="375"/>
      <c r="J801" s="360" t="s">
        <v>1195</v>
      </c>
      <c r="K801" s="360"/>
      <c r="L801" s="360"/>
      <c r="M801" s="360" t="s">
        <v>31</v>
      </c>
      <c r="N801" s="360" t="s">
        <v>92</v>
      </c>
      <c r="O801" s="360" t="s">
        <v>31</v>
      </c>
      <c r="P801" s="371">
        <v>5</v>
      </c>
      <c r="Q801" s="371">
        <v>4</v>
      </c>
      <c r="R801" s="371">
        <v>5</v>
      </c>
      <c r="S801" s="371">
        <v>4</v>
      </c>
      <c r="T801" s="371">
        <v>5</v>
      </c>
      <c r="U801" s="361" t="s">
        <v>88</v>
      </c>
      <c r="V801" s="361" t="s">
        <v>89</v>
      </c>
      <c r="W801" s="361" t="s">
        <v>89</v>
      </c>
      <c r="X801" s="361" t="s">
        <v>89</v>
      </c>
      <c r="Y801" s="361"/>
      <c r="Z801" s="361"/>
      <c r="AA801" s="361"/>
      <c r="AB801" s="361"/>
      <c r="AC801" s="361"/>
    </row>
    <row r="802" spans="1:29" s="362" customFormat="1" ht="45" x14ac:dyDescent="0.25">
      <c r="A802" s="360">
        <v>788</v>
      </c>
      <c r="B802" s="360" t="s">
        <v>1702</v>
      </c>
      <c r="C802" s="360">
        <v>1248207</v>
      </c>
      <c r="D802" s="360" t="s">
        <v>669</v>
      </c>
      <c r="E802" s="375" t="s">
        <v>1250</v>
      </c>
      <c r="F802" s="360">
        <v>10312691</v>
      </c>
      <c r="G802" s="360" t="s">
        <v>100</v>
      </c>
      <c r="H802" s="360" t="s">
        <v>1538</v>
      </c>
      <c r="I802" s="375"/>
      <c r="J802" s="360"/>
      <c r="K802" s="360"/>
      <c r="L802" s="360"/>
      <c r="M802" s="360" t="s">
        <v>31</v>
      </c>
      <c r="N802" s="360" t="s">
        <v>92</v>
      </c>
      <c r="O802" s="360" t="s">
        <v>31</v>
      </c>
      <c r="P802" s="371">
        <v>5</v>
      </c>
      <c r="Q802" s="371">
        <v>4</v>
      </c>
      <c r="R802" s="371">
        <v>5</v>
      </c>
      <c r="S802" s="371">
        <v>4</v>
      </c>
      <c r="T802" s="371">
        <v>4</v>
      </c>
      <c r="U802" s="361" t="s">
        <v>88</v>
      </c>
      <c r="V802" s="361" t="s">
        <v>89</v>
      </c>
      <c r="W802" s="361" t="s">
        <v>89</v>
      </c>
      <c r="X802" s="361" t="s">
        <v>89</v>
      </c>
      <c r="Y802" s="361"/>
      <c r="Z802" s="361"/>
      <c r="AA802" s="361"/>
      <c r="AB802" s="361"/>
      <c r="AC802" s="361"/>
    </row>
    <row r="803" spans="1:29" s="362" customFormat="1" ht="45" x14ac:dyDescent="0.25">
      <c r="A803" s="360">
        <v>789</v>
      </c>
      <c r="B803" s="360" t="s">
        <v>1702</v>
      </c>
      <c r="C803" s="360">
        <v>1248303</v>
      </c>
      <c r="D803" s="360" t="s">
        <v>669</v>
      </c>
      <c r="E803" s="375" t="s">
        <v>1903</v>
      </c>
      <c r="F803" s="360">
        <v>1523</v>
      </c>
      <c r="G803" s="360" t="s">
        <v>83</v>
      </c>
      <c r="H803" s="360" t="s">
        <v>1538</v>
      </c>
      <c r="I803" s="375"/>
      <c r="J803" s="360"/>
      <c r="K803" s="360"/>
      <c r="L803" s="360"/>
      <c r="M803" s="360" t="s">
        <v>31</v>
      </c>
      <c r="N803" s="360" t="s">
        <v>92</v>
      </c>
      <c r="O803" s="360" t="s">
        <v>31</v>
      </c>
      <c r="P803" s="371">
        <v>5</v>
      </c>
      <c r="Q803" s="371">
        <v>4</v>
      </c>
      <c r="R803" s="371">
        <v>4</v>
      </c>
      <c r="S803" s="371">
        <v>5</v>
      </c>
      <c r="T803" s="371">
        <v>4</v>
      </c>
      <c r="U803" s="361" t="s">
        <v>88</v>
      </c>
      <c r="V803" s="361" t="s">
        <v>89</v>
      </c>
      <c r="W803" s="361" t="s">
        <v>89</v>
      </c>
      <c r="X803" s="361" t="s">
        <v>89</v>
      </c>
      <c r="Y803" s="361"/>
      <c r="Z803" s="361"/>
      <c r="AA803" s="361"/>
      <c r="AB803" s="361"/>
      <c r="AC803" s="361"/>
    </row>
    <row r="804" spans="1:29" s="362" customFormat="1" ht="45" x14ac:dyDescent="0.25">
      <c r="A804" s="360">
        <v>790</v>
      </c>
      <c r="B804" s="360" t="s">
        <v>1702</v>
      </c>
      <c r="C804" s="360">
        <v>1248273</v>
      </c>
      <c r="D804" s="360" t="s">
        <v>669</v>
      </c>
      <c r="E804" s="375" t="s">
        <v>1076</v>
      </c>
      <c r="F804" s="360">
        <v>10475122</v>
      </c>
      <c r="G804" s="360" t="s">
        <v>100</v>
      </c>
      <c r="H804" s="360" t="s">
        <v>1538</v>
      </c>
      <c r="I804" s="375"/>
      <c r="J804" s="360"/>
      <c r="K804" s="360"/>
      <c r="L804" s="360"/>
      <c r="M804" s="360" t="s">
        <v>31</v>
      </c>
      <c r="N804" s="360" t="s">
        <v>92</v>
      </c>
      <c r="O804" s="360" t="s">
        <v>31</v>
      </c>
      <c r="P804" s="371">
        <v>4</v>
      </c>
      <c r="Q804" s="371">
        <v>5</v>
      </c>
      <c r="R804" s="371">
        <v>4</v>
      </c>
      <c r="S804" s="371">
        <v>5</v>
      </c>
      <c r="T804" s="371">
        <v>4</v>
      </c>
      <c r="U804" s="361" t="s">
        <v>88</v>
      </c>
      <c r="V804" s="361" t="s">
        <v>89</v>
      </c>
      <c r="W804" s="361" t="s">
        <v>89</v>
      </c>
      <c r="X804" s="361" t="s">
        <v>89</v>
      </c>
      <c r="Y804" s="361"/>
      <c r="Z804" s="361"/>
      <c r="AA804" s="361"/>
      <c r="AB804" s="361"/>
      <c r="AC804" s="361"/>
    </row>
    <row r="805" spans="1:29" s="362" customFormat="1" ht="45" x14ac:dyDescent="0.25">
      <c r="A805" s="360">
        <v>791</v>
      </c>
      <c r="B805" s="360" t="s">
        <v>1702</v>
      </c>
      <c r="C805" s="360">
        <v>1248353</v>
      </c>
      <c r="D805" s="360" t="s">
        <v>669</v>
      </c>
      <c r="E805" s="375" t="s">
        <v>1033</v>
      </c>
      <c r="F805" s="360">
        <v>4489</v>
      </c>
      <c r="G805" s="360" t="s">
        <v>83</v>
      </c>
      <c r="H805" s="360" t="s">
        <v>1538</v>
      </c>
      <c r="I805" s="375"/>
      <c r="J805" s="360" t="s">
        <v>1034</v>
      </c>
      <c r="K805" s="360"/>
      <c r="L805" s="360"/>
      <c r="M805" s="360" t="s">
        <v>31</v>
      </c>
      <c r="N805" s="360" t="s">
        <v>92</v>
      </c>
      <c r="O805" s="360" t="s">
        <v>31</v>
      </c>
      <c r="P805" s="371">
        <v>5</v>
      </c>
      <c r="Q805" s="371">
        <v>5</v>
      </c>
      <c r="R805" s="371">
        <v>4</v>
      </c>
      <c r="S805" s="371">
        <v>4</v>
      </c>
      <c r="T805" s="371">
        <v>5</v>
      </c>
      <c r="U805" s="361" t="s">
        <v>88</v>
      </c>
      <c r="V805" s="361" t="s">
        <v>89</v>
      </c>
      <c r="W805" s="361" t="s">
        <v>89</v>
      </c>
      <c r="X805" s="361" t="s">
        <v>89</v>
      </c>
      <c r="Y805" s="361"/>
      <c r="Z805" s="361"/>
      <c r="AA805" s="361"/>
      <c r="AB805" s="361"/>
      <c r="AC805" s="361"/>
    </row>
    <row r="806" spans="1:29" s="362" customFormat="1" ht="45" x14ac:dyDescent="0.25">
      <c r="A806" s="360">
        <v>792</v>
      </c>
      <c r="B806" s="360" t="s">
        <v>1702</v>
      </c>
      <c r="C806" s="360">
        <v>1248277</v>
      </c>
      <c r="D806" s="360" t="s">
        <v>669</v>
      </c>
      <c r="E806" s="375" t="s">
        <v>1125</v>
      </c>
      <c r="F806" s="360">
        <v>10371127</v>
      </c>
      <c r="G806" s="360" t="s">
        <v>100</v>
      </c>
      <c r="H806" s="360" t="s">
        <v>1538</v>
      </c>
      <c r="I806" s="375"/>
      <c r="J806" s="360"/>
      <c r="K806" s="360"/>
      <c r="L806" s="360"/>
      <c r="M806" s="360" t="s">
        <v>31</v>
      </c>
      <c r="N806" s="360" t="s">
        <v>92</v>
      </c>
      <c r="O806" s="360" t="s">
        <v>31</v>
      </c>
      <c r="P806" s="371">
        <v>4</v>
      </c>
      <c r="Q806" s="371">
        <v>5</v>
      </c>
      <c r="R806" s="371">
        <v>4</v>
      </c>
      <c r="S806" s="371">
        <v>5</v>
      </c>
      <c r="T806" s="371">
        <v>4</v>
      </c>
      <c r="U806" s="361" t="s">
        <v>88</v>
      </c>
      <c r="V806" s="361" t="s">
        <v>89</v>
      </c>
      <c r="W806" s="361" t="s">
        <v>89</v>
      </c>
      <c r="X806" s="361" t="s">
        <v>89</v>
      </c>
      <c r="Y806" s="361"/>
      <c r="Z806" s="361"/>
      <c r="AA806" s="361"/>
      <c r="AB806" s="361"/>
      <c r="AC806" s="361"/>
    </row>
    <row r="807" spans="1:29" s="362" customFormat="1" ht="45" x14ac:dyDescent="0.25">
      <c r="A807" s="360">
        <v>793</v>
      </c>
      <c r="B807" s="360" t="s">
        <v>1702</v>
      </c>
      <c r="C807" s="360">
        <v>1248275</v>
      </c>
      <c r="D807" s="360" t="s">
        <v>669</v>
      </c>
      <c r="E807" s="375" t="s">
        <v>1904</v>
      </c>
      <c r="F807" s="360">
        <v>10347874</v>
      </c>
      <c r="G807" s="360" t="s">
        <v>100</v>
      </c>
      <c r="H807" s="360" t="s">
        <v>1538</v>
      </c>
      <c r="I807" s="375"/>
      <c r="J807" s="360"/>
      <c r="K807" s="360" t="s">
        <v>1905</v>
      </c>
      <c r="L807" s="360"/>
      <c r="M807" s="360" t="s">
        <v>31</v>
      </c>
      <c r="N807" s="360" t="s">
        <v>92</v>
      </c>
      <c r="O807" s="360" t="s">
        <v>31</v>
      </c>
      <c r="P807" s="371">
        <v>5</v>
      </c>
      <c r="Q807" s="371">
        <v>4</v>
      </c>
      <c r="R807" s="371">
        <v>5</v>
      </c>
      <c r="S807" s="371">
        <v>4</v>
      </c>
      <c r="T807" s="371">
        <v>4</v>
      </c>
      <c r="U807" s="361" t="s">
        <v>88</v>
      </c>
      <c r="V807" s="361" t="s">
        <v>89</v>
      </c>
      <c r="W807" s="361" t="s">
        <v>89</v>
      </c>
      <c r="X807" s="361" t="s">
        <v>89</v>
      </c>
      <c r="Y807" s="361"/>
      <c r="Z807" s="361"/>
      <c r="AA807" s="361"/>
      <c r="AB807" s="361"/>
      <c r="AC807" s="361"/>
    </row>
    <row r="808" spans="1:29" s="362" customFormat="1" ht="45" x14ac:dyDescent="0.25">
      <c r="A808" s="360">
        <v>794</v>
      </c>
      <c r="B808" s="360" t="s">
        <v>1702</v>
      </c>
      <c r="C808" s="360">
        <v>1248723</v>
      </c>
      <c r="D808" s="360" t="s">
        <v>669</v>
      </c>
      <c r="E808" s="375" t="s">
        <v>973</v>
      </c>
      <c r="F808" s="360">
        <v>1728</v>
      </c>
      <c r="G808" s="360" t="s">
        <v>83</v>
      </c>
      <c r="H808" s="360" t="s">
        <v>1538</v>
      </c>
      <c r="I808" s="375"/>
      <c r="J808" s="360"/>
      <c r="K808" s="360"/>
      <c r="L808" s="360" t="s">
        <v>974</v>
      </c>
      <c r="M808" s="360" t="s">
        <v>31</v>
      </c>
      <c r="N808" s="360" t="s">
        <v>92</v>
      </c>
      <c r="O808" s="360" t="s">
        <v>31</v>
      </c>
      <c r="P808" s="371">
        <v>5</v>
      </c>
      <c r="Q808" s="371">
        <v>4</v>
      </c>
      <c r="R808" s="371">
        <v>5</v>
      </c>
      <c r="S808" s="371">
        <v>4</v>
      </c>
      <c r="T808" s="371">
        <v>5</v>
      </c>
      <c r="U808" s="361" t="s">
        <v>88</v>
      </c>
      <c r="V808" s="361" t="s">
        <v>89</v>
      </c>
      <c r="W808" s="361" t="s">
        <v>89</v>
      </c>
      <c r="X808" s="361" t="s">
        <v>89</v>
      </c>
      <c r="Y808" s="361"/>
      <c r="Z808" s="361"/>
      <c r="AA808" s="361"/>
      <c r="AB808" s="361"/>
      <c r="AC808" s="361"/>
    </row>
    <row r="809" spans="1:29" s="362" customFormat="1" ht="45" x14ac:dyDescent="0.25">
      <c r="A809" s="360">
        <v>795</v>
      </c>
      <c r="B809" s="360" t="s">
        <v>1702</v>
      </c>
      <c r="C809" s="360">
        <v>1248559</v>
      </c>
      <c r="D809" s="360" t="s">
        <v>669</v>
      </c>
      <c r="E809" s="375" t="s">
        <v>1035</v>
      </c>
      <c r="F809" s="360">
        <v>4494</v>
      </c>
      <c r="G809" s="360" t="s">
        <v>83</v>
      </c>
      <c r="H809" s="360" t="s">
        <v>1538</v>
      </c>
      <c r="I809" s="375"/>
      <c r="J809" s="360" t="s">
        <v>1036</v>
      </c>
      <c r="K809" s="360"/>
      <c r="L809" s="360"/>
      <c r="M809" s="360" t="s">
        <v>31</v>
      </c>
      <c r="N809" s="360" t="s">
        <v>92</v>
      </c>
      <c r="O809" s="360" t="s">
        <v>31</v>
      </c>
      <c r="P809" s="371">
        <v>5</v>
      </c>
      <c r="Q809" s="371">
        <v>4</v>
      </c>
      <c r="R809" s="371">
        <v>5</v>
      </c>
      <c r="S809" s="371">
        <v>4</v>
      </c>
      <c r="T809" s="371">
        <v>5</v>
      </c>
      <c r="U809" s="361" t="s">
        <v>88</v>
      </c>
      <c r="V809" s="361" t="s">
        <v>89</v>
      </c>
      <c r="W809" s="361" t="s">
        <v>89</v>
      </c>
      <c r="X809" s="361" t="s">
        <v>89</v>
      </c>
      <c r="Y809" s="361"/>
      <c r="Z809" s="361"/>
      <c r="AA809" s="361"/>
      <c r="AB809" s="361"/>
      <c r="AC809" s="361"/>
    </row>
    <row r="810" spans="1:29" s="362" customFormat="1" ht="45" x14ac:dyDescent="0.25">
      <c r="A810" s="360">
        <v>796</v>
      </c>
      <c r="B810" s="360" t="s">
        <v>1702</v>
      </c>
      <c r="C810" s="360">
        <v>1248309</v>
      </c>
      <c r="D810" s="360" t="s">
        <v>669</v>
      </c>
      <c r="E810" s="375" t="s">
        <v>972</v>
      </c>
      <c r="F810" s="360">
        <v>4526</v>
      </c>
      <c r="G810" s="360" t="s">
        <v>83</v>
      </c>
      <c r="H810" s="360" t="s">
        <v>1538</v>
      </c>
      <c r="I810" s="375"/>
      <c r="J810" s="360"/>
      <c r="K810" s="360"/>
      <c r="L810" s="360"/>
      <c r="M810" s="360" t="s">
        <v>31</v>
      </c>
      <c r="N810" s="360" t="s">
        <v>92</v>
      </c>
      <c r="O810" s="360" t="s">
        <v>31</v>
      </c>
      <c r="P810" s="371">
        <v>5</v>
      </c>
      <c r="Q810" s="371">
        <v>4</v>
      </c>
      <c r="R810" s="371">
        <v>5</v>
      </c>
      <c r="S810" s="371">
        <v>5</v>
      </c>
      <c r="T810" s="371">
        <v>4</v>
      </c>
      <c r="U810" s="361" t="s">
        <v>88</v>
      </c>
      <c r="V810" s="361" t="s">
        <v>89</v>
      </c>
      <c r="W810" s="361" t="s">
        <v>89</v>
      </c>
      <c r="X810" s="361" t="s">
        <v>89</v>
      </c>
      <c r="Y810" s="361"/>
      <c r="Z810" s="361"/>
      <c r="AA810" s="361"/>
      <c r="AB810" s="361"/>
      <c r="AC810" s="361"/>
    </row>
    <row r="811" spans="1:29" s="362" customFormat="1" ht="45" x14ac:dyDescent="0.25">
      <c r="A811" s="360">
        <v>797</v>
      </c>
      <c r="B811" s="360" t="s">
        <v>1880</v>
      </c>
      <c r="C811" s="360">
        <v>1236344</v>
      </c>
      <c r="D811" s="360" t="s">
        <v>669</v>
      </c>
      <c r="E811" s="375" t="s">
        <v>1091</v>
      </c>
      <c r="F811" s="360">
        <v>10432593</v>
      </c>
      <c r="G811" s="360" t="s">
        <v>100</v>
      </c>
      <c r="H811" s="360" t="s">
        <v>1538</v>
      </c>
      <c r="I811" s="375"/>
      <c r="J811" s="360"/>
      <c r="K811" s="360"/>
      <c r="L811" s="360"/>
      <c r="M811" s="360" t="s">
        <v>31</v>
      </c>
      <c r="N811" s="360" t="s">
        <v>92</v>
      </c>
      <c r="O811" s="360" t="s">
        <v>31</v>
      </c>
      <c r="P811" s="371">
        <v>5</v>
      </c>
      <c r="Q811" s="371">
        <v>4</v>
      </c>
      <c r="R811" s="371">
        <v>5</v>
      </c>
      <c r="S811" s="371">
        <v>4</v>
      </c>
      <c r="T811" s="371">
        <v>5</v>
      </c>
      <c r="U811" s="361" t="s">
        <v>88</v>
      </c>
      <c r="V811" s="361" t="s">
        <v>88</v>
      </c>
      <c r="W811" s="361" t="s">
        <v>89</v>
      </c>
      <c r="X811" s="361" t="s">
        <v>88</v>
      </c>
      <c r="Y811" s="361"/>
      <c r="Z811" s="361"/>
      <c r="AA811" s="361"/>
      <c r="AB811" s="361"/>
      <c r="AC811" s="361"/>
    </row>
    <row r="812" spans="1:29" s="362" customFormat="1" ht="45" x14ac:dyDescent="0.25">
      <c r="A812" s="360">
        <v>798</v>
      </c>
      <c r="B812" s="360" t="s">
        <v>1702</v>
      </c>
      <c r="C812" s="360">
        <v>1248731</v>
      </c>
      <c r="D812" s="360" t="s">
        <v>669</v>
      </c>
      <c r="E812" s="375" t="s">
        <v>1081</v>
      </c>
      <c r="F812" s="360">
        <v>16863</v>
      </c>
      <c r="G812" s="360" t="s">
        <v>83</v>
      </c>
      <c r="H812" s="360" t="s">
        <v>1538</v>
      </c>
      <c r="I812" s="375"/>
      <c r="J812" s="360">
        <v>89222698969</v>
      </c>
      <c r="K812" s="360"/>
      <c r="L812" s="360"/>
      <c r="M812" s="360" t="s">
        <v>31</v>
      </c>
      <c r="N812" s="360" t="s">
        <v>92</v>
      </c>
      <c r="O812" s="360" t="s">
        <v>31</v>
      </c>
      <c r="P812" s="371">
        <v>5</v>
      </c>
      <c r="Q812" s="371">
        <v>4</v>
      </c>
      <c r="R812" s="371">
        <v>5</v>
      </c>
      <c r="S812" s="371">
        <v>4</v>
      </c>
      <c r="T812" s="371">
        <v>5</v>
      </c>
      <c r="U812" s="361" t="s">
        <v>88</v>
      </c>
      <c r="V812" s="361" t="s">
        <v>89</v>
      </c>
      <c r="W812" s="361" t="s">
        <v>89</v>
      </c>
      <c r="X812" s="361" t="s">
        <v>89</v>
      </c>
      <c r="Y812" s="361"/>
      <c r="Z812" s="361"/>
      <c r="AA812" s="361"/>
      <c r="AB812" s="361"/>
      <c r="AC812" s="361"/>
    </row>
    <row r="813" spans="1:29" s="362" customFormat="1" ht="60" x14ac:dyDescent="0.25">
      <c r="A813" s="360">
        <v>799</v>
      </c>
      <c r="B813" s="360" t="s">
        <v>1702</v>
      </c>
      <c r="C813" s="360">
        <v>1248763</v>
      </c>
      <c r="D813" s="360" t="s">
        <v>669</v>
      </c>
      <c r="E813" s="375" t="s">
        <v>1339</v>
      </c>
      <c r="F813" s="360">
        <v>992</v>
      </c>
      <c r="G813" s="360" t="s">
        <v>83</v>
      </c>
      <c r="H813" s="360" t="s">
        <v>1538</v>
      </c>
      <c r="I813" s="375" t="s">
        <v>1340</v>
      </c>
      <c r="J813" s="360" t="s">
        <v>1341</v>
      </c>
      <c r="K813" s="360"/>
      <c r="L813" s="360" t="s">
        <v>1342</v>
      </c>
      <c r="M813" s="360" t="s">
        <v>31</v>
      </c>
      <c r="N813" s="360" t="s">
        <v>92</v>
      </c>
      <c r="O813" s="360" t="s">
        <v>31</v>
      </c>
      <c r="P813" s="371">
        <v>5</v>
      </c>
      <c r="Q813" s="371">
        <v>5</v>
      </c>
      <c r="R813" s="371">
        <v>4</v>
      </c>
      <c r="S813" s="371">
        <v>4</v>
      </c>
      <c r="T813" s="371">
        <v>5</v>
      </c>
      <c r="U813" s="361" t="s">
        <v>88</v>
      </c>
      <c r="V813" s="361" t="s">
        <v>89</v>
      </c>
      <c r="W813" s="361" t="s">
        <v>89</v>
      </c>
      <c r="X813" s="361" t="s">
        <v>89</v>
      </c>
      <c r="Y813" s="361"/>
      <c r="Z813" s="361"/>
      <c r="AA813" s="361"/>
      <c r="AB813" s="361"/>
      <c r="AC813" s="361"/>
    </row>
    <row r="814" spans="1:29" s="362" customFormat="1" ht="45" x14ac:dyDescent="0.25">
      <c r="A814" s="360">
        <v>800</v>
      </c>
      <c r="B814" s="360" t="s">
        <v>1702</v>
      </c>
      <c r="C814" s="360">
        <v>1248727</v>
      </c>
      <c r="D814" s="360" t="s">
        <v>669</v>
      </c>
      <c r="E814" s="375" t="s">
        <v>1080</v>
      </c>
      <c r="F814" s="360">
        <v>4503</v>
      </c>
      <c r="G814" s="360" t="s">
        <v>83</v>
      </c>
      <c r="H814" s="360" t="s">
        <v>1538</v>
      </c>
      <c r="I814" s="375"/>
      <c r="J814" s="360"/>
      <c r="K814" s="360"/>
      <c r="L814" s="360"/>
      <c r="M814" s="360" t="s">
        <v>31</v>
      </c>
      <c r="N814" s="360" t="s">
        <v>92</v>
      </c>
      <c r="O814" s="360" t="s">
        <v>31</v>
      </c>
      <c r="P814" s="371">
        <v>5</v>
      </c>
      <c r="Q814" s="371">
        <v>4</v>
      </c>
      <c r="R814" s="371">
        <v>5</v>
      </c>
      <c r="S814" s="371">
        <v>4</v>
      </c>
      <c r="T814" s="371">
        <v>5</v>
      </c>
      <c r="U814" s="361" t="s">
        <v>88</v>
      </c>
      <c r="V814" s="361" t="s">
        <v>89</v>
      </c>
      <c r="W814" s="361" t="s">
        <v>89</v>
      </c>
      <c r="X814" s="361" t="s">
        <v>89</v>
      </c>
      <c r="Y814" s="361"/>
      <c r="Z814" s="361"/>
      <c r="AA814" s="361"/>
      <c r="AB814" s="361"/>
      <c r="AC814" s="361"/>
    </row>
    <row r="815" spans="1:29" s="362" customFormat="1" ht="45" x14ac:dyDescent="0.25">
      <c r="A815" s="360">
        <v>801</v>
      </c>
      <c r="B815" s="360" t="s">
        <v>1702</v>
      </c>
      <c r="C815" s="360">
        <v>1248561</v>
      </c>
      <c r="D815" s="360" t="s">
        <v>669</v>
      </c>
      <c r="E815" s="375" t="s">
        <v>1906</v>
      </c>
      <c r="F815" s="360">
        <v>4488</v>
      </c>
      <c r="G815" s="360" t="s">
        <v>83</v>
      </c>
      <c r="H815" s="360" t="s">
        <v>1538</v>
      </c>
      <c r="I815" s="375"/>
      <c r="J815" s="360" t="s">
        <v>1907</v>
      </c>
      <c r="K815" s="360"/>
      <c r="L815" s="360" t="s">
        <v>1908</v>
      </c>
      <c r="M815" s="360" t="s">
        <v>31</v>
      </c>
      <c r="N815" s="360" t="s">
        <v>92</v>
      </c>
      <c r="O815" s="360" t="s">
        <v>31</v>
      </c>
      <c r="P815" s="371">
        <v>5</v>
      </c>
      <c r="Q815" s="371">
        <v>4</v>
      </c>
      <c r="R815" s="371">
        <v>5</v>
      </c>
      <c r="S815" s="371">
        <v>4</v>
      </c>
      <c r="T815" s="371">
        <v>5</v>
      </c>
      <c r="U815" s="361" t="s">
        <v>88</v>
      </c>
      <c r="V815" s="361" t="s">
        <v>89</v>
      </c>
      <c r="W815" s="361" t="s">
        <v>89</v>
      </c>
      <c r="X815" s="361" t="s">
        <v>89</v>
      </c>
      <c r="Y815" s="361"/>
      <c r="Z815" s="361"/>
      <c r="AA815" s="361"/>
      <c r="AB815" s="361"/>
      <c r="AC815" s="361"/>
    </row>
    <row r="816" spans="1:29" s="362" customFormat="1" ht="45" x14ac:dyDescent="0.25">
      <c r="A816" s="360">
        <v>802</v>
      </c>
      <c r="B816" s="360" t="s">
        <v>1702</v>
      </c>
      <c r="C816" s="360">
        <v>1248765</v>
      </c>
      <c r="D816" s="360" t="s">
        <v>669</v>
      </c>
      <c r="E816" s="375" t="s">
        <v>1256</v>
      </c>
      <c r="F816" s="360">
        <v>4483</v>
      </c>
      <c r="G816" s="360" t="s">
        <v>83</v>
      </c>
      <c r="H816" s="360" t="s">
        <v>1538</v>
      </c>
      <c r="I816" s="375"/>
      <c r="J816" s="360" t="s">
        <v>1257</v>
      </c>
      <c r="K816" s="360"/>
      <c r="L816" s="360"/>
      <c r="M816" s="360" t="s">
        <v>31</v>
      </c>
      <c r="N816" s="360" t="s">
        <v>92</v>
      </c>
      <c r="O816" s="360" t="s">
        <v>31</v>
      </c>
      <c r="P816" s="371">
        <v>5</v>
      </c>
      <c r="Q816" s="371">
        <v>5</v>
      </c>
      <c r="R816" s="371">
        <v>4</v>
      </c>
      <c r="S816" s="371">
        <v>5</v>
      </c>
      <c r="T816" s="371">
        <v>4</v>
      </c>
      <c r="U816" s="361" t="s">
        <v>88</v>
      </c>
      <c r="V816" s="361" t="s">
        <v>89</v>
      </c>
      <c r="W816" s="361" t="s">
        <v>89</v>
      </c>
      <c r="X816" s="361" t="s">
        <v>89</v>
      </c>
      <c r="Y816" s="361"/>
      <c r="Z816" s="361"/>
      <c r="AA816" s="361"/>
      <c r="AB816" s="361"/>
      <c r="AC816" s="361"/>
    </row>
    <row r="817" spans="1:29" s="362" customFormat="1" ht="45" x14ac:dyDescent="0.25">
      <c r="A817" s="360">
        <v>803</v>
      </c>
      <c r="B817" s="360" t="s">
        <v>1702</v>
      </c>
      <c r="C817" s="360">
        <v>1248725</v>
      </c>
      <c r="D817" s="360" t="s">
        <v>669</v>
      </c>
      <c r="E817" s="375" t="s">
        <v>1049</v>
      </c>
      <c r="F817" s="360">
        <v>4491</v>
      </c>
      <c r="G817" s="360" t="s">
        <v>83</v>
      </c>
      <c r="H817" s="360" t="s">
        <v>1538</v>
      </c>
      <c r="I817" s="375"/>
      <c r="J817" s="360" t="s">
        <v>1050</v>
      </c>
      <c r="K817" s="360" t="s">
        <v>1051</v>
      </c>
      <c r="L817" s="360" t="s">
        <v>1052</v>
      </c>
      <c r="M817" s="360" t="s">
        <v>31</v>
      </c>
      <c r="N817" s="360" t="s">
        <v>92</v>
      </c>
      <c r="O817" s="360" t="s">
        <v>31</v>
      </c>
      <c r="P817" s="371">
        <v>5</v>
      </c>
      <c r="Q817" s="371">
        <v>4</v>
      </c>
      <c r="R817" s="371">
        <v>5</v>
      </c>
      <c r="S817" s="371">
        <v>4</v>
      </c>
      <c r="T817" s="371">
        <v>5</v>
      </c>
      <c r="U817" s="361" t="s">
        <v>88</v>
      </c>
      <c r="V817" s="361" t="s">
        <v>89</v>
      </c>
      <c r="W817" s="361" t="s">
        <v>89</v>
      </c>
      <c r="X817" s="361" t="s">
        <v>89</v>
      </c>
      <c r="Y817" s="361"/>
      <c r="Z817" s="361"/>
      <c r="AA817" s="361"/>
      <c r="AB817" s="361"/>
      <c r="AC817" s="361"/>
    </row>
    <row r="818" spans="1:29" s="362" customFormat="1" ht="45" x14ac:dyDescent="0.25">
      <c r="A818" s="360">
        <v>804</v>
      </c>
      <c r="B818" s="360" t="s">
        <v>1702</v>
      </c>
      <c r="C818" s="360">
        <v>1248769</v>
      </c>
      <c r="D818" s="360" t="s">
        <v>669</v>
      </c>
      <c r="E818" s="375" t="s">
        <v>746</v>
      </c>
      <c r="F818" s="360">
        <v>15698</v>
      </c>
      <c r="G818" s="360" t="s">
        <v>83</v>
      </c>
      <c r="H818" s="360" t="s">
        <v>1538</v>
      </c>
      <c r="I818" s="375" t="s">
        <v>703</v>
      </c>
      <c r="J818" s="360">
        <v>89028138358</v>
      </c>
      <c r="K818" s="360"/>
      <c r="L818" s="360" t="s">
        <v>1909</v>
      </c>
      <c r="M818" s="360" t="s">
        <v>31</v>
      </c>
      <c r="N818" s="360" t="s">
        <v>92</v>
      </c>
      <c r="O818" s="360" t="s">
        <v>31</v>
      </c>
      <c r="P818" s="371">
        <v>5</v>
      </c>
      <c r="Q818" s="371">
        <v>4</v>
      </c>
      <c r="R818" s="371">
        <v>5</v>
      </c>
      <c r="S818" s="371">
        <v>4</v>
      </c>
      <c r="T818" s="371">
        <v>5</v>
      </c>
      <c r="U818" s="361" t="s">
        <v>88</v>
      </c>
      <c r="V818" s="361" t="s">
        <v>89</v>
      </c>
      <c r="W818" s="361" t="s">
        <v>89</v>
      </c>
      <c r="X818" s="361" t="s">
        <v>89</v>
      </c>
      <c r="Y818" s="361"/>
      <c r="Z818" s="361"/>
      <c r="AA818" s="361"/>
      <c r="AB818" s="361"/>
      <c r="AC818" s="361"/>
    </row>
    <row r="819" spans="1:29" s="362" customFormat="1" ht="45" x14ac:dyDescent="0.25">
      <c r="A819" s="360">
        <v>805</v>
      </c>
      <c r="B819" s="360" t="s">
        <v>1702</v>
      </c>
      <c r="C819" s="360">
        <v>1248767</v>
      </c>
      <c r="D819" s="360" t="s">
        <v>669</v>
      </c>
      <c r="E819" s="375" t="s">
        <v>720</v>
      </c>
      <c r="F819" s="360">
        <v>1524</v>
      </c>
      <c r="G819" s="360" t="s">
        <v>83</v>
      </c>
      <c r="H819" s="360" t="s">
        <v>1538</v>
      </c>
      <c r="I819" s="375"/>
      <c r="J819" s="360"/>
      <c r="K819" s="360"/>
      <c r="L819" s="360" t="s">
        <v>1910</v>
      </c>
      <c r="M819" s="360" t="s">
        <v>31</v>
      </c>
      <c r="N819" s="360" t="s">
        <v>92</v>
      </c>
      <c r="O819" s="360" t="s">
        <v>31</v>
      </c>
      <c r="P819" s="371">
        <v>5</v>
      </c>
      <c r="Q819" s="371">
        <v>4</v>
      </c>
      <c r="R819" s="371">
        <v>5</v>
      </c>
      <c r="S819" s="371">
        <v>4</v>
      </c>
      <c r="T819" s="371">
        <v>5</v>
      </c>
      <c r="U819" s="361" t="s">
        <v>88</v>
      </c>
      <c r="V819" s="361" t="s">
        <v>89</v>
      </c>
      <c r="W819" s="361" t="s">
        <v>89</v>
      </c>
      <c r="X819" s="361" t="s">
        <v>89</v>
      </c>
      <c r="Y819" s="361"/>
      <c r="Z819" s="361"/>
      <c r="AA819" s="361"/>
      <c r="AB819" s="361"/>
      <c r="AC819" s="361"/>
    </row>
    <row r="820" spans="1:29" s="362" customFormat="1" ht="45" x14ac:dyDescent="0.25">
      <c r="A820" s="360">
        <v>806</v>
      </c>
      <c r="B820" s="360" t="s">
        <v>1702</v>
      </c>
      <c r="C820" s="360">
        <v>1248729</v>
      </c>
      <c r="D820" s="360" t="s">
        <v>669</v>
      </c>
      <c r="E820" s="375" t="s">
        <v>1126</v>
      </c>
      <c r="F820" s="360">
        <v>4504</v>
      </c>
      <c r="G820" s="360" t="s">
        <v>83</v>
      </c>
      <c r="H820" s="360" t="s">
        <v>1538</v>
      </c>
      <c r="I820" s="375" t="s">
        <v>149</v>
      </c>
      <c r="J820" s="360"/>
      <c r="K820" s="360"/>
      <c r="L820" s="360"/>
      <c r="M820" s="360" t="s">
        <v>31</v>
      </c>
      <c r="N820" s="360" t="s">
        <v>92</v>
      </c>
      <c r="O820" s="360" t="s">
        <v>31</v>
      </c>
      <c r="P820" s="371">
        <v>5</v>
      </c>
      <c r="Q820" s="371">
        <v>4</v>
      </c>
      <c r="R820" s="371">
        <v>5</v>
      </c>
      <c r="S820" s="371">
        <v>4</v>
      </c>
      <c r="T820" s="371">
        <v>5</v>
      </c>
      <c r="U820" s="361" t="s">
        <v>88</v>
      </c>
      <c r="V820" s="361" t="s">
        <v>89</v>
      </c>
      <c r="W820" s="361" t="s">
        <v>89</v>
      </c>
      <c r="X820" s="361" t="s">
        <v>89</v>
      </c>
      <c r="Y820" s="361"/>
      <c r="Z820" s="361"/>
      <c r="AA820" s="361"/>
      <c r="AB820" s="361"/>
      <c r="AC820" s="361"/>
    </row>
    <row r="821" spans="1:29" s="362" customFormat="1" ht="45" x14ac:dyDescent="0.25">
      <c r="A821" s="360">
        <v>807</v>
      </c>
      <c r="B821" s="360" t="s">
        <v>1702</v>
      </c>
      <c r="C821" s="360">
        <v>1248307</v>
      </c>
      <c r="D821" s="360" t="s">
        <v>669</v>
      </c>
      <c r="E821" s="375" t="s">
        <v>971</v>
      </c>
      <c r="F821" s="360">
        <v>4482</v>
      </c>
      <c r="G821" s="360" t="s">
        <v>83</v>
      </c>
      <c r="H821" s="360" t="s">
        <v>1538</v>
      </c>
      <c r="I821" s="375"/>
      <c r="J821" s="360"/>
      <c r="K821" s="360"/>
      <c r="L821" s="360" t="s">
        <v>1911</v>
      </c>
      <c r="M821" s="360" t="s">
        <v>31</v>
      </c>
      <c r="N821" s="360" t="s">
        <v>92</v>
      </c>
      <c r="O821" s="360" t="s">
        <v>31</v>
      </c>
      <c r="P821" s="371">
        <v>5</v>
      </c>
      <c r="Q821" s="371">
        <v>5</v>
      </c>
      <c r="R821" s="371">
        <v>4</v>
      </c>
      <c r="S821" s="371">
        <v>4</v>
      </c>
      <c r="T821" s="371">
        <v>5</v>
      </c>
      <c r="U821" s="361" t="s">
        <v>88</v>
      </c>
      <c r="V821" s="361" t="s">
        <v>89</v>
      </c>
      <c r="W821" s="361" t="s">
        <v>89</v>
      </c>
      <c r="X821" s="361" t="s">
        <v>89</v>
      </c>
      <c r="Y821" s="361"/>
      <c r="Z821" s="361"/>
      <c r="AA821" s="361"/>
      <c r="AB821" s="361"/>
      <c r="AC821" s="361"/>
    </row>
    <row r="822" spans="1:29" s="362" customFormat="1" ht="45" x14ac:dyDescent="0.25">
      <c r="A822" s="360">
        <v>808</v>
      </c>
      <c r="B822" s="360" t="s">
        <v>1702</v>
      </c>
      <c r="C822" s="360">
        <v>1248211</v>
      </c>
      <c r="D822" s="360" t="s">
        <v>669</v>
      </c>
      <c r="E822" s="375" t="s">
        <v>1095</v>
      </c>
      <c r="F822" s="360">
        <v>10291379</v>
      </c>
      <c r="G822" s="360" t="s">
        <v>100</v>
      </c>
      <c r="H822" s="360" t="s">
        <v>1538</v>
      </c>
      <c r="I822" s="375"/>
      <c r="J822" s="360"/>
      <c r="K822" s="360"/>
      <c r="L822" s="360"/>
      <c r="M822" s="360" t="s">
        <v>31</v>
      </c>
      <c r="N822" s="360" t="s">
        <v>92</v>
      </c>
      <c r="O822" s="360" t="s">
        <v>31</v>
      </c>
      <c r="P822" s="371">
        <v>5</v>
      </c>
      <c r="Q822" s="371">
        <v>4</v>
      </c>
      <c r="R822" s="371">
        <v>5</v>
      </c>
      <c r="S822" s="371">
        <v>5</v>
      </c>
      <c r="T822" s="371">
        <v>5</v>
      </c>
      <c r="U822" s="361" t="s">
        <v>88</v>
      </c>
      <c r="V822" s="361" t="s">
        <v>88</v>
      </c>
      <c r="W822" s="361" t="s">
        <v>89</v>
      </c>
      <c r="X822" s="361" t="s">
        <v>88</v>
      </c>
      <c r="Y822" s="361"/>
      <c r="Z822" s="361"/>
      <c r="AA822" s="361"/>
      <c r="AB822" s="361"/>
      <c r="AC822" s="361"/>
    </row>
    <row r="823" spans="1:29" s="362" customFormat="1" ht="45" x14ac:dyDescent="0.25">
      <c r="A823" s="360">
        <v>809</v>
      </c>
      <c r="B823" s="360" t="s">
        <v>1702</v>
      </c>
      <c r="C823" s="360">
        <v>1248793</v>
      </c>
      <c r="D823" s="360" t="s">
        <v>669</v>
      </c>
      <c r="E823" s="375" t="s">
        <v>1082</v>
      </c>
      <c r="F823" s="360">
        <v>4509</v>
      </c>
      <c r="G823" s="360" t="s">
        <v>83</v>
      </c>
      <c r="H823" s="360" t="s">
        <v>1538</v>
      </c>
      <c r="I823" s="375"/>
      <c r="J823" s="360" t="s">
        <v>1083</v>
      </c>
      <c r="K823" s="360"/>
      <c r="L823" s="360"/>
      <c r="M823" s="360" t="s">
        <v>31</v>
      </c>
      <c r="N823" s="360" t="s">
        <v>92</v>
      </c>
      <c r="O823" s="360" t="s">
        <v>31</v>
      </c>
      <c r="P823" s="371">
        <v>5</v>
      </c>
      <c r="Q823" s="371">
        <v>4</v>
      </c>
      <c r="R823" s="371">
        <v>5</v>
      </c>
      <c r="S823" s="371">
        <v>4</v>
      </c>
      <c r="T823" s="371">
        <v>5</v>
      </c>
      <c r="U823" s="361" t="s">
        <v>88</v>
      </c>
      <c r="V823" s="361" t="s">
        <v>89</v>
      </c>
      <c r="W823" s="361" t="s">
        <v>89</v>
      </c>
      <c r="X823" s="361" t="s">
        <v>89</v>
      </c>
      <c r="Y823" s="361"/>
      <c r="Z823" s="361"/>
      <c r="AA823" s="361"/>
      <c r="AB823" s="361"/>
      <c r="AC823" s="361"/>
    </row>
    <row r="824" spans="1:29" s="362" customFormat="1" ht="45" x14ac:dyDescent="0.25">
      <c r="A824" s="360">
        <v>810</v>
      </c>
      <c r="B824" s="360" t="s">
        <v>1912</v>
      </c>
      <c r="C824" s="360">
        <v>1246904</v>
      </c>
      <c r="D824" s="360" t="s">
        <v>669</v>
      </c>
      <c r="E824" s="375" t="s">
        <v>1103</v>
      </c>
      <c r="F824" s="360">
        <v>10213164</v>
      </c>
      <c r="G824" s="360" t="s">
        <v>100</v>
      </c>
      <c r="H824" s="360" t="s">
        <v>1538</v>
      </c>
      <c r="I824" s="375"/>
      <c r="J824" s="360"/>
      <c r="K824" s="360"/>
      <c r="L824" s="360"/>
      <c r="M824" s="360" t="s">
        <v>31</v>
      </c>
      <c r="N824" s="360" t="s">
        <v>92</v>
      </c>
      <c r="O824" s="360" t="s">
        <v>31</v>
      </c>
      <c r="P824" s="371">
        <v>5</v>
      </c>
      <c r="Q824" s="371">
        <v>4</v>
      </c>
      <c r="R824" s="371">
        <v>5</v>
      </c>
      <c r="S824" s="371">
        <v>4</v>
      </c>
      <c r="T824" s="371">
        <v>4</v>
      </c>
      <c r="U824" s="361" t="s">
        <v>88</v>
      </c>
      <c r="V824" s="361" t="s">
        <v>89</v>
      </c>
      <c r="W824" s="361" t="s">
        <v>89</v>
      </c>
      <c r="X824" s="361" t="s">
        <v>89</v>
      </c>
      <c r="Y824" s="361"/>
      <c r="Z824" s="361"/>
      <c r="AA824" s="361"/>
      <c r="AB824" s="361"/>
      <c r="AC824" s="361"/>
    </row>
    <row r="825" spans="1:29" s="362" customFormat="1" ht="45" x14ac:dyDescent="0.25">
      <c r="A825" s="360">
        <v>811</v>
      </c>
      <c r="B825" s="360" t="s">
        <v>1912</v>
      </c>
      <c r="C825" s="360">
        <v>1246902</v>
      </c>
      <c r="D825" s="360" t="s">
        <v>669</v>
      </c>
      <c r="E825" s="375" t="s">
        <v>1192</v>
      </c>
      <c r="F825" s="360">
        <v>10432996</v>
      </c>
      <c r="G825" s="360" t="s">
        <v>100</v>
      </c>
      <c r="H825" s="360" t="s">
        <v>1538</v>
      </c>
      <c r="I825" s="375"/>
      <c r="J825" s="360"/>
      <c r="K825" s="360"/>
      <c r="L825" s="360"/>
      <c r="M825" s="360" t="s">
        <v>31</v>
      </c>
      <c r="N825" s="360" t="s">
        <v>92</v>
      </c>
      <c r="O825" s="360" t="s">
        <v>31</v>
      </c>
      <c r="P825" s="371">
        <v>4</v>
      </c>
      <c r="Q825" s="371">
        <v>4</v>
      </c>
      <c r="R825" s="371">
        <v>4</v>
      </c>
      <c r="S825" s="371">
        <v>4</v>
      </c>
      <c r="T825" s="371">
        <v>5</v>
      </c>
      <c r="U825" s="361" t="s">
        <v>88</v>
      </c>
      <c r="V825" s="361" t="s">
        <v>88</v>
      </c>
      <c r="W825" s="361" t="s">
        <v>89</v>
      </c>
      <c r="X825" s="361" t="s">
        <v>89</v>
      </c>
      <c r="Y825" s="361"/>
      <c r="Z825" s="361"/>
      <c r="AA825" s="361"/>
      <c r="AB825" s="361"/>
      <c r="AC825" s="361"/>
    </row>
    <row r="826" spans="1:29" s="362" customFormat="1" ht="45" x14ac:dyDescent="0.25">
      <c r="A826" s="360">
        <v>812</v>
      </c>
      <c r="B826" s="360" t="s">
        <v>1912</v>
      </c>
      <c r="C826" s="360">
        <v>1246860</v>
      </c>
      <c r="D826" s="360" t="s">
        <v>669</v>
      </c>
      <c r="E826" s="375" t="s">
        <v>970</v>
      </c>
      <c r="F826" s="360">
        <v>10434664</v>
      </c>
      <c r="G826" s="360" t="s">
        <v>100</v>
      </c>
      <c r="H826" s="360" t="s">
        <v>1538</v>
      </c>
      <c r="I826" s="375"/>
      <c r="J826" s="360"/>
      <c r="K826" s="360"/>
      <c r="L826" s="360"/>
      <c r="M826" s="360" t="s">
        <v>31</v>
      </c>
      <c r="N826" s="360" t="s">
        <v>92</v>
      </c>
      <c r="O826" s="360" t="s">
        <v>31</v>
      </c>
      <c r="P826" s="371">
        <v>5</v>
      </c>
      <c r="Q826" s="371">
        <v>4</v>
      </c>
      <c r="R826" s="371">
        <v>4</v>
      </c>
      <c r="S826" s="371">
        <v>5</v>
      </c>
      <c r="T826" s="371">
        <v>5</v>
      </c>
      <c r="U826" s="361" t="s">
        <v>88</v>
      </c>
      <c r="V826" s="361" t="s">
        <v>89</v>
      </c>
      <c r="W826" s="361" t="s">
        <v>89</v>
      </c>
      <c r="X826" s="361" t="s">
        <v>89</v>
      </c>
      <c r="Y826" s="361"/>
      <c r="Z826" s="361"/>
      <c r="AA826" s="361"/>
      <c r="AB826" s="361"/>
      <c r="AC826" s="361"/>
    </row>
    <row r="827" spans="1:29" s="362" customFormat="1" ht="45" x14ac:dyDescent="0.25">
      <c r="A827" s="360">
        <v>813</v>
      </c>
      <c r="B827" s="360" t="s">
        <v>1912</v>
      </c>
      <c r="C827" s="360">
        <v>1246858</v>
      </c>
      <c r="D827" s="360" t="s">
        <v>669</v>
      </c>
      <c r="E827" s="375" t="s">
        <v>1113</v>
      </c>
      <c r="F827" s="360">
        <v>10213277</v>
      </c>
      <c r="G827" s="360" t="s">
        <v>100</v>
      </c>
      <c r="H827" s="360" t="s">
        <v>1538</v>
      </c>
      <c r="I827" s="375"/>
      <c r="J827" s="360"/>
      <c r="K827" s="360"/>
      <c r="L827" s="360"/>
      <c r="M827" s="360" t="s">
        <v>31</v>
      </c>
      <c r="N827" s="360" t="s">
        <v>92</v>
      </c>
      <c r="O827" s="360" t="s">
        <v>31</v>
      </c>
      <c r="P827" s="371">
        <v>4</v>
      </c>
      <c r="Q827" s="371">
        <v>4</v>
      </c>
      <c r="R827" s="371">
        <v>5</v>
      </c>
      <c r="S827" s="371">
        <v>4</v>
      </c>
      <c r="T827" s="371">
        <v>4</v>
      </c>
      <c r="U827" s="361" t="s">
        <v>88</v>
      </c>
      <c r="V827" s="361" t="s">
        <v>89</v>
      </c>
      <c r="W827" s="361" t="s">
        <v>89</v>
      </c>
      <c r="X827" s="361" t="s">
        <v>89</v>
      </c>
      <c r="Y827" s="361"/>
      <c r="Z827" s="361"/>
      <c r="AA827" s="361"/>
      <c r="AB827" s="361"/>
      <c r="AC827" s="361"/>
    </row>
    <row r="828" spans="1:29" s="362" customFormat="1" ht="45" x14ac:dyDescent="0.25">
      <c r="A828" s="360">
        <v>814</v>
      </c>
      <c r="B828" s="360" t="s">
        <v>1912</v>
      </c>
      <c r="C828" s="360">
        <v>1246856</v>
      </c>
      <c r="D828" s="360" t="s">
        <v>669</v>
      </c>
      <c r="E828" s="375" t="s">
        <v>1249</v>
      </c>
      <c r="F828" s="360">
        <v>10431582</v>
      </c>
      <c r="G828" s="360" t="s">
        <v>100</v>
      </c>
      <c r="H828" s="360" t="s">
        <v>1538</v>
      </c>
      <c r="I828" s="375" t="s">
        <v>688</v>
      </c>
      <c r="J828" s="360"/>
      <c r="K828" s="360"/>
      <c r="L828" s="360"/>
      <c r="M828" s="360" t="s">
        <v>31</v>
      </c>
      <c r="N828" s="360" t="s">
        <v>92</v>
      </c>
      <c r="O828" s="360" t="s">
        <v>31</v>
      </c>
      <c r="P828" s="371">
        <v>4</v>
      </c>
      <c r="Q828" s="371">
        <v>5</v>
      </c>
      <c r="R828" s="371">
        <v>5</v>
      </c>
      <c r="S828" s="371">
        <v>4</v>
      </c>
      <c r="T828" s="371">
        <v>5</v>
      </c>
      <c r="U828" s="361" t="s">
        <v>88</v>
      </c>
      <c r="V828" s="361" t="s">
        <v>89</v>
      </c>
      <c r="W828" s="361" t="s">
        <v>89</v>
      </c>
      <c r="X828" s="361" t="s">
        <v>89</v>
      </c>
      <c r="Y828" s="361"/>
      <c r="Z828" s="361"/>
      <c r="AA828" s="361"/>
      <c r="AB828" s="361"/>
      <c r="AC828" s="361"/>
    </row>
    <row r="829" spans="1:29" s="362" customFormat="1" ht="45" x14ac:dyDescent="0.25">
      <c r="A829" s="360">
        <v>815</v>
      </c>
      <c r="B829" s="360" t="s">
        <v>1912</v>
      </c>
      <c r="C829" s="360">
        <v>1248209</v>
      </c>
      <c r="D829" s="360" t="s">
        <v>669</v>
      </c>
      <c r="E829" s="375" t="s">
        <v>1193</v>
      </c>
      <c r="F829" s="360">
        <v>10430979</v>
      </c>
      <c r="G829" s="360" t="s">
        <v>100</v>
      </c>
      <c r="H829" s="360" t="s">
        <v>1538</v>
      </c>
      <c r="I829" s="375" t="s">
        <v>688</v>
      </c>
      <c r="J829" s="360"/>
      <c r="K829" s="360"/>
      <c r="L829" s="360"/>
      <c r="M829" s="360" t="s">
        <v>31</v>
      </c>
      <c r="N829" s="360" t="s">
        <v>92</v>
      </c>
      <c r="O829" s="360" t="s">
        <v>31</v>
      </c>
      <c r="P829" s="371">
        <v>5</v>
      </c>
      <c r="Q829" s="371">
        <v>4</v>
      </c>
      <c r="R829" s="371">
        <v>5</v>
      </c>
      <c r="S829" s="371">
        <v>5</v>
      </c>
      <c r="T829" s="371">
        <v>5</v>
      </c>
      <c r="U829" s="361" t="s">
        <v>88</v>
      </c>
      <c r="V829" s="361" t="s">
        <v>89</v>
      </c>
      <c r="W829" s="361" t="s">
        <v>89</v>
      </c>
      <c r="X829" s="361" t="s">
        <v>89</v>
      </c>
      <c r="Y829" s="361"/>
      <c r="Z829" s="361"/>
      <c r="AA829" s="361"/>
      <c r="AB829" s="361"/>
      <c r="AC829" s="361"/>
    </row>
    <row r="830" spans="1:29" s="362" customFormat="1" ht="45" x14ac:dyDescent="0.25">
      <c r="A830" s="360">
        <v>816</v>
      </c>
      <c r="B830" s="360" t="s">
        <v>1678</v>
      </c>
      <c r="C830" s="360">
        <v>1251615</v>
      </c>
      <c r="D830" s="360" t="s">
        <v>669</v>
      </c>
      <c r="E830" s="375" t="s">
        <v>975</v>
      </c>
      <c r="F830" s="360">
        <v>13468</v>
      </c>
      <c r="G830" s="360" t="s">
        <v>83</v>
      </c>
      <c r="H830" s="360" t="s">
        <v>1538</v>
      </c>
      <c r="I830" s="375" t="s">
        <v>223</v>
      </c>
      <c r="J830" s="360"/>
      <c r="K830" s="360"/>
      <c r="L830" s="360"/>
      <c r="M830" s="360" t="s">
        <v>31</v>
      </c>
      <c r="N830" s="360" t="s">
        <v>92</v>
      </c>
      <c r="O830" s="360" t="s">
        <v>31</v>
      </c>
      <c r="P830" s="371">
        <v>5</v>
      </c>
      <c r="Q830" s="371">
        <v>4</v>
      </c>
      <c r="R830" s="371">
        <v>5</v>
      </c>
      <c r="S830" s="371">
        <v>5</v>
      </c>
      <c r="T830" s="371">
        <v>5</v>
      </c>
      <c r="U830" s="361" t="s">
        <v>88</v>
      </c>
      <c r="V830" s="361" t="s">
        <v>89</v>
      </c>
      <c r="W830" s="361" t="s">
        <v>89</v>
      </c>
      <c r="X830" s="361" t="s">
        <v>89</v>
      </c>
      <c r="Y830" s="361"/>
      <c r="Z830" s="361"/>
      <c r="AA830" s="361"/>
      <c r="AB830" s="361"/>
      <c r="AC830" s="361"/>
    </row>
    <row r="831" spans="1:29" s="362" customFormat="1" ht="45" x14ac:dyDescent="0.25">
      <c r="A831" s="360">
        <v>817</v>
      </c>
      <c r="B831" s="360" t="s">
        <v>1880</v>
      </c>
      <c r="C831" s="360">
        <v>1236321</v>
      </c>
      <c r="D831" s="360" t="s">
        <v>669</v>
      </c>
      <c r="E831" s="375" t="s">
        <v>1186</v>
      </c>
      <c r="F831" s="360">
        <v>10338340</v>
      </c>
      <c r="G831" s="360" t="s">
        <v>100</v>
      </c>
      <c r="H831" s="360" t="s">
        <v>1538</v>
      </c>
      <c r="I831" s="375"/>
      <c r="J831" s="360"/>
      <c r="K831" s="360"/>
      <c r="L831" s="360"/>
      <c r="M831" s="360" t="s">
        <v>31</v>
      </c>
      <c r="N831" s="360" t="s">
        <v>92</v>
      </c>
      <c r="O831" s="360" t="s">
        <v>31</v>
      </c>
      <c r="P831" s="371">
        <v>5</v>
      </c>
      <c r="Q831" s="371">
        <v>4</v>
      </c>
      <c r="R831" s="371">
        <v>5</v>
      </c>
      <c r="S831" s="371">
        <v>4</v>
      </c>
      <c r="T831" s="371">
        <v>4</v>
      </c>
      <c r="U831" s="361" t="s">
        <v>88</v>
      </c>
      <c r="V831" s="361" t="s">
        <v>89</v>
      </c>
      <c r="W831" s="361" t="s">
        <v>89</v>
      </c>
      <c r="X831" s="361" t="s">
        <v>89</v>
      </c>
      <c r="Y831" s="361"/>
      <c r="Z831" s="361"/>
      <c r="AA831" s="361"/>
      <c r="AB831" s="361"/>
      <c r="AC831" s="361"/>
    </row>
    <row r="832" spans="1:29" s="362" customFormat="1" ht="45" x14ac:dyDescent="0.25">
      <c r="A832" s="360">
        <v>818</v>
      </c>
      <c r="B832" s="360" t="s">
        <v>1880</v>
      </c>
      <c r="C832" s="360">
        <v>1236151</v>
      </c>
      <c r="D832" s="360" t="s">
        <v>669</v>
      </c>
      <c r="E832" s="375" t="s">
        <v>1248</v>
      </c>
      <c r="F832" s="360">
        <v>10433889</v>
      </c>
      <c r="G832" s="360" t="s">
        <v>100</v>
      </c>
      <c r="H832" s="360" t="s">
        <v>1538</v>
      </c>
      <c r="I832" s="375"/>
      <c r="J832" s="360"/>
      <c r="K832" s="360"/>
      <c r="L832" s="360"/>
      <c r="M832" s="360" t="s">
        <v>31</v>
      </c>
      <c r="N832" s="360" t="s">
        <v>92</v>
      </c>
      <c r="O832" s="360" t="s">
        <v>31</v>
      </c>
      <c r="P832" s="371">
        <v>5</v>
      </c>
      <c r="Q832" s="371">
        <v>5</v>
      </c>
      <c r="R832" s="371">
        <v>4</v>
      </c>
      <c r="S832" s="371">
        <v>4</v>
      </c>
      <c r="T832" s="371">
        <v>4</v>
      </c>
      <c r="U832" s="361" t="s">
        <v>88</v>
      </c>
      <c r="V832" s="361" t="s">
        <v>89</v>
      </c>
      <c r="W832" s="361" t="s">
        <v>88</v>
      </c>
      <c r="X832" s="361" t="s">
        <v>89</v>
      </c>
      <c r="Y832" s="361"/>
      <c r="Z832" s="361"/>
      <c r="AA832" s="361"/>
      <c r="AB832" s="361"/>
      <c r="AC832" s="361"/>
    </row>
    <row r="833" spans="1:29" s="362" customFormat="1" ht="45" x14ac:dyDescent="0.25">
      <c r="A833" s="360">
        <v>819</v>
      </c>
      <c r="B833" s="360" t="s">
        <v>1880</v>
      </c>
      <c r="C833" s="360">
        <v>1236193</v>
      </c>
      <c r="D833" s="360" t="s">
        <v>669</v>
      </c>
      <c r="E833" s="375" t="s">
        <v>1253</v>
      </c>
      <c r="F833" s="360">
        <v>10213283</v>
      </c>
      <c r="G833" s="360" t="s">
        <v>100</v>
      </c>
      <c r="H833" s="360" t="s">
        <v>1538</v>
      </c>
      <c r="I833" s="375"/>
      <c r="J833" s="360"/>
      <c r="K833" s="360"/>
      <c r="L833" s="360"/>
      <c r="M833" s="360" t="s">
        <v>31</v>
      </c>
      <c r="N833" s="360" t="s">
        <v>92</v>
      </c>
      <c r="O833" s="360" t="s">
        <v>31</v>
      </c>
      <c r="P833" s="371">
        <v>5</v>
      </c>
      <c r="Q833" s="371">
        <v>4</v>
      </c>
      <c r="R833" s="371">
        <v>5</v>
      </c>
      <c r="S833" s="371">
        <v>5</v>
      </c>
      <c r="T833" s="371">
        <v>5</v>
      </c>
      <c r="U833" s="361" t="s">
        <v>88</v>
      </c>
      <c r="V833" s="361" t="s">
        <v>89</v>
      </c>
      <c r="W833" s="361" t="s">
        <v>89</v>
      </c>
      <c r="X833" s="361" t="s">
        <v>89</v>
      </c>
      <c r="Y833" s="361"/>
      <c r="Z833" s="361"/>
      <c r="AA833" s="361"/>
      <c r="AB833" s="361"/>
      <c r="AC833" s="361"/>
    </row>
    <row r="834" spans="1:29" s="362" customFormat="1" ht="45" x14ac:dyDescent="0.25">
      <c r="A834" s="360">
        <v>820</v>
      </c>
      <c r="B834" s="360" t="s">
        <v>1880</v>
      </c>
      <c r="C834" s="360">
        <v>1236090</v>
      </c>
      <c r="D834" s="360" t="s">
        <v>669</v>
      </c>
      <c r="E834" s="375" t="s">
        <v>1356</v>
      </c>
      <c r="F834" s="360">
        <v>10213241</v>
      </c>
      <c r="G834" s="360" t="s">
        <v>100</v>
      </c>
      <c r="H834" s="360" t="s">
        <v>1538</v>
      </c>
      <c r="I834" s="375"/>
      <c r="J834" s="360"/>
      <c r="K834" s="360"/>
      <c r="L834" s="360"/>
      <c r="M834" s="360" t="s">
        <v>31</v>
      </c>
      <c r="N834" s="360" t="s">
        <v>92</v>
      </c>
      <c r="O834" s="360" t="s">
        <v>31</v>
      </c>
      <c r="P834" s="371">
        <v>5</v>
      </c>
      <c r="Q834" s="371">
        <v>4</v>
      </c>
      <c r="R834" s="371">
        <v>5</v>
      </c>
      <c r="S834" s="371">
        <v>4</v>
      </c>
      <c r="T834" s="371">
        <v>4</v>
      </c>
      <c r="U834" s="361" t="s">
        <v>88</v>
      </c>
      <c r="V834" s="361" t="s">
        <v>89</v>
      </c>
      <c r="W834" s="361" t="s">
        <v>89</v>
      </c>
      <c r="X834" s="361" t="s">
        <v>89</v>
      </c>
      <c r="Y834" s="361"/>
      <c r="Z834" s="361"/>
      <c r="AA834" s="361"/>
      <c r="AB834" s="361"/>
      <c r="AC834" s="361"/>
    </row>
    <row r="835" spans="1:29" s="362" customFormat="1" ht="45" x14ac:dyDescent="0.25">
      <c r="A835" s="360">
        <v>821</v>
      </c>
      <c r="B835" s="360" t="s">
        <v>1880</v>
      </c>
      <c r="C835" s="360">
        <v>1236149</v>
      </c>
      <c r="D835" s="360" t="s">
        <v>669</v>
      </c>
      <c r="E835" s="375" t="s">
        <v>1251</v>
      </c>
      <c r="F835" s="360">
        <v>10433371</v>
      </c>
      <c r="G835" s="360" t="s">
        <v>100</v>
      </c>
      <c r="H835" s="360" t="s">
        <v>1538</v>
      </c>
      <c r="I835" s="375"/>
      <c r="J835" s="360"/>
      <c r="K835" s="360"/>
      <c r="L835" s="360"/>
      <c r="M835" s="360" t="s">
        <v>31</v>
      </c>
      <c r="N835" s="360" t="s">
        <v>92</v>
      </c>
      <c r="O835" s="360" t="s">
        <v>31</v>
      </c>
      <c r="P835" s="371">
        <v>4</v>
      </c>
      <c r="Q835" s="371">
        <v>5</v>
      </c>
      <c r="R835" s="371">
        <v>4</v>
      </c>
      <c r="S835" s="371">
        <v>4</v>
      </c>
      <c r="T835" s="371">
        <v>4</v>
      </c>
      <c r="U835" s="361" t="s">
        <v>88</v>
      </c>
      <c r="V835" s="361" t="s">
        <v>89</v>
      </c>
      <c r="W835" s="361" t="s">
        <v>89</v>
      </c>
      <c r="X835" s="361" t="s">
        <v>88</v>
      </c>
      <c r="Y835" s="361"/>
      <c r="Z835" s="361"/>
      <c r="AA835" s="361"/>
      <c r="AB835" s="361"/>
      <c r="AC835" s="361"/>
    </row>
    <row r="836" spans="1:29" s="362" customFormat="1" ht="45" x14ac:dyDescent="0.25">
      <c r="A836" s="360">
        <v>822</v>
      </c>
      <c r="B836" s="360" t="s">
        <v>1880</v>
      </c>
      <c r="C836" s="360">
        <v>1236195</v>
      </c>
      <c r="D836" s="360" t="s">
        <v>669</v>
      </c>
      <c r="E836" s="375" t="s">
        <v>1090</v>
      </c>
      <c r="F836" s="360">
        <v>10434519</v>
      </c>
      <c r="G836" s="360" t="s">
        <v>100</v>
      </c>
      <c r="H836" s="360" t="s">
        <v>1538</v>
      </c>
      <c r="I836" s="375"/>
      <c r="J836" s="360"/>
      <c r="K836" s="360"/>
      <c r="L836" s="360"/>
      <c r="M836" s="360" t="s">
        <v>31</v>
      </c>
      <c r="N836" s="360" t="s">
        <v>92</v>
      </c>
      <c r="O836" s="360" t="s">
        <v>31</v>
      </c>
      <c r="P836" s="371">
        <v>5</v>
      </c>
      <c r="Q836" s="371">
        <v>4</v>
      </c>
      <c r="R836" s="371">
        <v>4</v>
      </c>
      <c r="S836" s="371">
        <v>4</v>
      </c>
      <c r="T836" s="371">
        <v>5</v>
      </c>
      <c r="U836" s="361" t="s">
        <v>88</v>
      </c>
      <c r="V836" s="361" t="s">
        <v>88</v>
      </c>
      <c r="W836" s="361" t="s">
        <v>89</v>
      </c>
      <c r="X836" s="361" t="s">
        <v>89</v>
      </c>
      <c r="Y836" s="361"/>
      <c r="Z836" s="361"/>
      <c r="AA836" s="361"/>
      <c r="AB836" s="361"/>
      <c r="AC836" s="361"/>
    </row>
    <row r="837" spans="1:29" s="362" customFormat="1" ht="30" x14ac:dyDescent="0.25">
      <c r="A837" s="360">
        <v>823</v>
      </c>
      <c r="B837" s="360" t="s">
        <v>1913</v>
      </c>
      <c r="C837" s="360">
        <v>1252165</v>
      </c>
      <c r="D837" s="360" t="s">
        <v>669</v>
      </c>
      <c r="E837" s="375" t="s">
        <v>1914</v>
      </c>
      <c r="F837" s="360">
        <v>10500566</v>
      </c>
      <c r="G837" s="360" t="s">
        <v>100</v>
      </c>
      <c r="H837" s="360" t="s">
        <v>1538</v>
      </c>
      <c r="I837" s="375"/>
      <c r="J837" s="360"/>
      <c r="K837" s="360"/>
      <c r="L837" s="360"/>
      <c r="M837" s="360" t="s">
        <v>34</v>
      </c>
      <c r="N837" s="360" t="s">
        <v>92</v>
      </c>
      <c r="O837" s="360" t="s">
        <v>34</v>
      </c>
      <c r="P837" s="371">
        <v>5</v>
      </c>
      <c r="Q837" s="371">
        <v>5</v>
      </c>
      <c r="R837" s="371">
        <v>5</v>
      </c>
      <c r="S837" s="371">
        <v>5</v>
      </c>
      <c r="T837" s="371">
        <v>5</v>
      </c>
      <c r="U837" s="361" t="s">
        <v>88</v>
      </c>
      <c r="V837" s="361" t="s">
        <v>88</v>
      </c>
      <c r="W837" s="361" t="s">
        <v>89</v>
      </c>
      <c r="X837" s="361" t="s">
        <v>88</v>
      </c>
      <c r="Y837" s="361"/>
      <c r="Z837" s="361"/>
      <c r="AA837" s="361"/>
      <c r="AB837" s="361"/>
      <c r="AC837" s="361"/>
    </row>
    <row r="838" spans="1:29" s="362" customFormat="1" ht="30" x14ac:dyDescent="0.25">
      <c r="A838" s="360">
        <v>824</v>
      </c>
      <c r="B838" s="360" t="s">
        <v>1913</v>
      </c>
      <c r="C838" s="360">
        <v>1252199</v>
      </c>
      <c r="D838" s="360" t="s">
        <v>669</v>
      </c>
      <c r="E838" s="375" t="s">
        <v>1915</v>
      </c>
      <c r="F838" s="360">
        <v>10536741</v>
      </c>
      <c r="G838" s="360" t="s">
        <v>100</v>
      </c>
      <c r="H838" s="360" t="s">
        <v>1533</v>
      </c>
      <c r="I838" s="375"/>
      <c r="J838" s="360"/>
      <c r="K838" s="360"/>
      <c r="L838" s="360"/>
      <c r="M838" s="360" t="s">
        <v>34</v>
      </c>
      <c r="N838" s="360" t="s">
        <v>92</v>
      </c>
      <c r="O838" s="360" t="s">
        <v>34</v>
      </c>
      <c r="P838" s="371">
        <v>5</v>
      </c>
      <c r="Q838" s="371">
        <v>5</v>
      </c>
      <c r="R838" s="371">
        <v>5</v>
      </c>
      <c r="S838" s="371">
        <v>5</v>
      </c>
      <c r="T838" s="371">
        <v>5</v>
      </c>
      <c r="U838" s="361" t="s">
        <v>88</v>
      </c>
      <c r="V838" s="361" t="s">
        <v>88</v>
      </c>
      <c r="W838" s="361" t="s">
        <v>89</v>
      </c>
      <c r="X838" s="361" t="s">
        <v>88</v>
      </c>
      <c r="Y838" s="361"/>
      <c r="Z838" s="361"/>
      <c r="AA838" s="361"/>
      <c r="AB838" s="361"/>
      <c r="AC838" s="361"/>
    </row>
    <row r="839" spans="1:29" s="362" customFormat="1" ht="30" x14ac:dyDescent="0.25">
      <c r="A839" s="360">
        <v>825</v>
      </c>
      <c r="B839" s="360" t="s">
        <v>1913</v>
      </c>
      <c r="C839" s="360">
        <v>1252176</v>
      </c>
      <c r="D839" s="360" t="s">
        <v>669</v>
      </c>
      <c r="E839" s="375" t="s">
        <v>1916</v>
      </c>
      <c r="F839" s="360">
        <v>10500690</v>
      </c>
      <c r="G839" s="360" t="s">
        <v>100</v>
      </c>
      <c r="H839" s="360" t="s">
        <v>1533</v>
      </c>
      <c r="I839" s="375"/>
      <c r="J839" s="360"/>
      <c r="K839" s="360"/>
      <c r="L839" s="360"/>
      <c r="M839" s="360" t="s">
        <v>34</v>
      </c>
      <c r="N839" s="360" t="s">
        <v>92</v>
      </c>
      <c r="O839" s="360" t="s">
        <v>34</v>
      </c>
      <c r="P839" s="371">
        <v>5</v>
      </c>
      <c r="Q839" s="371">
        <v>5</v>
      </c>
      <c r="R839" s="371">
        <v>5</v>
      </c>
      <c r="S839" s="371">
        <v>5</v>
      </c>
      <c r="T839" s="371">
        <v>5</v>
      </c>
      <c r="U839" s="361" t="s">
        <v>88</v>
      </c>
      <c r="V839" s="361" t="s">
        <v>88</v>
      </c>
      <c r="W839" s="361" t="s">
        <v>89</v>
      </c>
      <c r="X839" s="361" t="s">
        <v>89</v>
      </c>
      <c r="Y839" s="361"/>
      <c r="Z839" s="361"/>
      <c r="AA839" s="361"/>
      <c r="AB839" s="361"/>
      <c r="AC839" s="361"/>
    </row>
    <row r="840" spans="1:29" s="362" customFormat="1" ht="30" x14ac:dyDescent="0.25">
      <c r="A840" s="360">
        <v>826</v>
      </c>
      <c r="B840" s="360" t="s">
        <v>1913</v>
      </c>
      <c r="C840" s="360">
        <v>1252171</v>
      </c>
      <c r="D840" s="360" t="s">
        <v>669</v>
      </c>
      <c r="E840" s="375" t="s">
        <v>1917</v>
      </c>
      <c r="F840" s="360">
        <v>10249839</v>
      </c>
      <c r="G840" s="360" t="s">
        <v>100</v>
      </c>
      <c r="H840" s="360" t="s">
        <v>1533</v>
      </c>
      <c r="I840" s="375"/>
      <c r="J840" s="360"/>
      <c r="K840" s="360"/>
      <c r="L840" s="360"/>
      <c r="M840" s="360" t="s">
        <v>34</v>
      </c>
      <c r="N840" s="360" t="s">
        <v>92</v>
      </c>
      <c r="O840" s="360" t="s">
        <v>34</v>
      </c>
      <c r="P840" s="371">
        <v>5</v>
      </c>
      <c r="Q840" s="371">
        <v>5</v>
      </c>
      <c r="R840" s="371">
        <v>5</v>
      </c>
      <c r="S840" s="371">
        <v>5</v>
      </c>
      <c r="T840" s="371">
        <v>5</v>
      </c>
      <c r="U840" s="361" t="s">
        <v>88</v>
      </c>
      <c r="V840" s="361" t="s">
        <v>88</v>
      </c>
      <c r="W840" s="361" t="s">
        <v>88</v>
      </c>
      <c r="X840" s="361" t="s">
        <v>88</v>
      </c>
      <c r="Y840" s="361"/>
      <c r="Z840" s="361"/>
      <c r="AA840" s="361"/>
      <c r="AB840" s="361"/>
      <c r="AC840" s="361"/>
    </row>
    <row r="841" spans="1:29" s="362" customFormat="1" ht="30" x14ac:dyDescent="0.25">
      <c r="A841" s="360">
        <v>827</v>
      </c>
      <c r="B841" s="360" t="s">
        <v>1913</v>
      </c>
      <c r="C841" s="360">
        <v>1252181</v>
      </c>
      <c r="D841" s="360" t="s">
        <v>669</v>
      </c>
      <c r="E841" s="375" t="s">
        <v>1918</v>
      </c>
      <c r="F841" s="360">
        <v>10500557</v>
      </c>
      <c r="G841" s="360" t="s">
        <v>100</v>
      </c>
      <c r="H841" s="360" t="s">
        <v>1533</v>
      </c>
      <c r="I841" s="375"/>
      <c r="J841" s="360"/>
      <c r="K841" s="360"/>
      <c r="L841" s="360"/>
      <c r="M841" s="360" t="s">
        <v>34</v>
      </c>
      <c r="N841" s="360" t="s">
        <v>92</v>
      </c>
      <c r="O841" s="360" t="s">
        <v>34</v>
      </c>
      <c r="P841" s="371">
        <v>5</v>
      </c>
      <c r="Q841" s="371">
        <v>5</v>
      </c>
      <c r="R841" s="371">
        <v>5</v>
      </c>
      <c r="S841" s="371">
        <v>5</v>
      </c>
      <c r="T841" s="371">
        <v>5</v>
      </c>
      <c r="U841" s="361" t="s">
        <v>88</v>
      </c>
      <c r="V841" s="361" t="s">
        <v>89</v>
      </c>
      <c r="W841" s="361" t="s">
        <v>89</v>
      </c>
      <c r="X841" s="361" t="s">
        <v>89</v>
      </c>
      <c r="Y841" s="361"/>
      <c r="Z841" s="361"/>
      <c r="AA841" s="361"/>
      <c r="AB841" s="361"/>
      <c r="AC841" s="361"/>
    </row>
    <row r="842" spans="1:29" s="362" customFormat="1" ht="30" x14ac:dyDescent="0.25">
      <c r="A842" s="360">
        <v>828</v>
      </c>
      <c r="B842" s="360" t="s">
        <v>1913</v>
      </c>
      <c r="C842" s="360">
        <v>1252167</v>
      </c>
      <c r="D842" s="360" t="s">
        <v>669</v>
      </c>
      <c r="E842" s="375" t="s">
        <v>1919</v>
      </c>
      <c r="F842" s="360">
        <v>10202578</v>
      </c>
      <c r="G842" s="360" t="s">
        <v>100</v>
      </c>
      <c r="H842" s="360" t="s">
        <v>1538</v>
      </c>
      <c r="I842" s="375"/>
      <c r="J842" s="360"/>
      <c r="K842" s="360"/>
      <c r="L842" s="360"/>
      <c r="M842" s="360" t="s">
        <v>34</v>
      </c>
      <c r="N842" s="360" t="s">
        <v>92</v>
      </c>
      <c r="O842" s="360" t="s">
        <v>34</v>
      </c>
      <c r="P842" s="371">
        <v>5</v>
      </c>
      <c r="Q842" s="371">
        <v>5</v>
      </c>
      <c r="R842" s="371">
        <v>5</v>
      </c>
      <c r="S842" s="371">
        <v>5</v>
      </c>
      <c r="T842" s="371">
        <v>5</v>
      </c>
      <c r="U842" s="361" t="s">
        <v>88</v>
      </c>
      <c r="V842" s="361" t="s">
        <v>88</v>
      </c>
      <c r="W842" s="361" t="s">
        <v>89</v>
      </c>
      <c r="X842" s="361" t="s">
        <v>89</v>
      </c>
      <c r="Y842" s="361"/>
      <c r="Z842" s="361"/>
      <c r="AA842" s="361"/>
      <c r="AB842" s="361"/>
      <c r="AC842" s="361"/>
    </row>
    <row r="843" spans="1:29" s="362" customFormat="1" ht="30" x14ac:dyDescent="0.25">
      <c r="A843" s="360">
        <v>829</v>
      </c>
      <c r="B843" s="360" t="s">
        <v>1913</v>
      </c>
      <c r="C843" s="360">
        <v>1252201</v>
      </c>
      <c r="D843" s="360" t="s">
        <v>669</v>
      </c>
      <c r="E843" s="375" t="s">
        <v>1920</v>
      </c>
      <c r="F843" s="360">
        <v>10537198</v>
      </c>
      <c r="G843" s="360" t="s">
        <v>100</v>
      </c>
      <c r="H843" s="360" t="s">
        <v>1533</v>
      </c>
      <c r="I843" s="375"/>
      <c r="J843" s="360"/>
      <c r="K843" s="360"/>
      <c r="L843" s="360"/>
      <c r="M843" s="360" t="s">
        <v>34</v>
      </c>
      <c r="N843" s="360" t="s">
        <v>92</v>
      </c>
      <c r="O843" s="360" t="s">
        <v>34</v>
      </c>
      <c r="P843" s="371">
        <v>5</v>
      </c>
      <c r="Q843" s="371">
        <v>5</v>
      </c>
      <c r="R843" s="371">
        <v>5</v>
      </c>
      <c r="S843" s="371">
        <v>5</v>
      </c>
      <c r="T843" s="371">
        <v>5</v>
      </c>
      <c r="U843" s="361" t="s">
        <v>88</v>
      </c>
      <c r="V843" s="361" t="s">
        <v>88</v>
      </c>
      <c r="W843" s="361" t="s">
        <v>89</v>
      </c>
      <c r="X843" s="361" t="s">
        <v>89</v>
      </c>
      <c r="Y843" s="361"/>
      <c r="Z843" s="361"/>
      <c r="AA843" s="361"/>
      <c r="AB843" s="361"/>
      <c r="AC843" s="361"/>
    </row>
    <row r="844" spans="1:29" s="362" customFormat="1" ht="30" x14ac:dyDescent="0.25">
      <c r="A844" s="360">
        <v>830</v>
      </c>
      <c r="B844" s="360" t="s">
        <v>1913</v>
      </c>
      <c r="C844" s="360">
        <v>1252193</v>
      </c>
      <c r="D844" s="360" t="s">
        <v>669</v>
      </c>
      <c r="E844" s="375" t="s">
        <v>1921</v>
      </c>
      <c r="F844" s="360">
        <v>10500608</v>
      </c>
      <c r="G844" s="360" t="s">
        <v>100</v>
      </c>
      <c r="H844" s="360" t="s">
        <v>1533</v>
      </c>
      <c r="I844" s="375"/>
      <c r="J844" s="360"/>
      <c r="K844" s="360"/>
      <c r="L844" s="360"/>
      <c r="M844" s="360" t="s">
        <v>34</v>
      </c>
      <c r="N844" s="360" t="s">
        <v>92</v>
      </c>
      <c r="O844" s="360" t="s">
        <v>34</v>
      </c>
      <c r="P844" s="371">
        <v>5</v>
      </c>
      <c r="Q844" s="371">
        <v>5</v>
      </c>
      <c r="R844" s="371">
        <v>5</v>
      </c>
      <c r="S844" s="371">
        <v>5</v>
      </c>
      <c r="T844" s="371">
        <v>5</v>
      </c>
      <c r="U844" s="361" t="s">
        <v>88</v>
      </c>
      <c r="V844" s="361" t="s">
        <v>88</v>
      </c>
      <c r="W844" s="361" t="s">
        <v>89</v>
      </c>
      <c r="X844" s="361" t="s">
        <v>89</v>
      </c>
      <c r="Y844" s="361"/>
      <c r="Z844" s="361"/>
      <c r="AA844" s="361"/>
      <c r="AB844" s="361"/>
      <c r="AC844" s="361"/>
    </row>
    <row r="845" spans="1:29" s="362" customFormat="1" ht="30" x14ac:dyDescent="0.25">
      <c r="A845" s="360">
        <v>831</v>
      </c>
      <c r="B845" s="360" t="s">
        <v>1913</v>
      </c>
      <c r="C845" s="360">
        <v>1252162</v>
      </c>
      <c r="D845" s="360" t="s">
        <v>669</v>
      </c>
      <c r="E845" s="375" t="s">
        <v>1922</v>
      </c>
      <c r="F845" s="360">
        <v>10500562</v>
      </c>
      <c r="G845" s="360" t="s">
        <v>100</v>
      </c>
      <c r="H845" s="360" t="s">
        <v>1533</v>
      </c>
      <c r="I845" s="375"/>
      <c r="J845" s="360"/>
      <c r="K845" s="360"/>
      <c r="L845" s="360"/>
      <c r="M845" s="360" t="s">
        <v>34</v>
      </c>
      <c r="N845" s="360" t="s">
        <v>92</v>
      </c>
      <c r="O845" s="360" t="s">
        <v>34</v>
      </c>
      <c r="P845" s="371">
        <v>1</v>
      </c>
      <c r="Q845" s="371">
        <v>5</v>
      </c>
      <c r="R845" s="371">
        <v>5</v>
      </c>
      <c r="S845" s="371">
        <v>5</v>
      </c>
      <c r="T845" s="371">
        <v>5</v>
      </c>
      <c r="U845" s="361" t="s">
        <v>88</v>
      </c>
      <c r="V845" s="361" t="s">
        <v>88</v>
      </c>
      <c r="W845" s="361" t="s">
        <v>88</v>
      </c>
      <c r="X845" s="361" t="s">
        <v>88</v>
      </c>
      <c r="Y845" s="361"/>
      <c r="Z845" s="361"/>
      <c r="AA845" s="361"/>
      <c r="AB845" s="361"/>
      <c r="AC845" s="361"/>
    </row>
    <row r="846" spans="1:29" s="362" customFormat="1" ht="30" x14ac:dyDescent="0.25">
      <c r="A846" s="360">
        <v>832</v>
      </c>
      <c r="B846" s="360" t="s">
        <v>1913</v>
      </c>
      <c r="C846" s="360">
        <v>1252080</v>
      </c>
      <c r="D846" s="360" t="s">
        <v>669</v>
      </c>
      <c r="E846" s="375" t="s">
        <v>1923</v>
      </c>
      <c r="F846" s="360">
        <v>10500563</v>
      </c>
      <c r="G846" s="360" t="s">
        <v>100</v>
      </c>
      <c r="H846" s="360" t="s">
        <v>1538</v>
      </c>
      <c r="I846" s="375"/>
      <c r="J846" s="360"/>
      <c r="K846" s="360"/>
      <c r="L846" s="360"/>
      <c r="M846" s="360" t="s">
        <v>34</v>
      </c>
      <c r="N846" s="360" t="s">
        <v>92</v>
      </c>
      <c r="O846" s="360" t="s">
        <v>34</v>
      </c>
      <c r="P846" s="371">
        <v>5</v>
      </c>
      <c r="Q846" s="371">
        <v>5</v>
      </c>
      <c r="R846" s="371">
        <v>5</v>
      </c>
      <c r="S846" s="371">
        <v>5</v>
      </c>
      <c r="T846" s="371">
        <v>5</v>
      </c>
      <c r="U846" s="361" t="s">
        <v>88</v>
      </c>
      <c r="V846" s="361" t="s">
        <v>88</v>
      </c>
      <c r="W846" s="361" t="s">
        <v>89</v>
      </c>
      <c r="X846" s="361" t="s">
        <v>88</v>
      </c>
      <c r="Y846" s="361"/>
      <c r="Z846" s="361"/>
      <c r="AA846" s="361"/>
      <c r="AB846" s="361"/>
      <c r="AC846" s="361"/>
    </row>
    <row r="847" spans="1:29" s="362" customFormat="1" ht="45" x14ac:dyDescent="0.25">
      <c r="A847" s="360">
        <v>833</v>
      </c>
      <c r="B847" s="360" t="s">
        <v>1678</v>
      </c>
      <c r="C847" s="360">
        <v>1251663</v>
      </c>
      <c r="D847" s="360" t="s">
        <v>669</v>
      </c>
      <c r="E847" s="375" t="s">
        <v>1139</v>
      </c>
      <c r="F847" s="360">
        <v>1526</v>
      </c>
      <c r="G847" s="360" t="s">
        <v>83</v>
      </c>
      <c r="H847" s="360" t="s">
        <v>1538</v>
      </c>
      <c r="I847" s="375"/>
      <c r="J847" s="360"/>
      <c r="K847" s="360"/>
      <c r="L847" s="360"/>
      <c r="M847" s="360" t="s">
        <v>31</v>
      </c>
      <c r="N847" s="360" t="s">
        <v>92</v>
      </c>
      <c r="O847" s="360" t="s">
        <v>31</v>
      </c>
      <c r="P847" s="371">
        <v>5</v>
      </c>
      <c r="Q847" s="371">
        <v>4</v>
      </c>
      <c r="R847" s="371">
        <v>5</v>
      </c>
      <c r="S847" s="371">
        <v>4</v>
      </c>
      <c r="T847" s="371">
        <v>5</v>
      </c>
      <c r="U847" s="361" t="s">
        <v>88</v>
      </c>
      <c r="V847" s="361" t="s">
        <v>89</v>
      </c>
      <c r="W847" s="361" t="s">
        <v>89</v>
      </c>
      <c r="X847" s="361" t="s">
        <v>88</v>
      </c>
      <c r="Y847" s="361"/>
      <c r="Z847" s="361"/>
      <c r="AA847" s="361"/>
      <c r="AB847" s="361"/>
      <c r="AC847" s="361"/>
    </row>
    <row r="848" spans="1:29" s="362" customFormat="1" ht="105" x14ac:dyDescent="0.25">
      <c r="A848" s="360">
        <v>834</v>
      </c>
      <c r="B848" s="360" t="s">
        <v>1678</v>
      </c>
      <c r="C848" s="360">
        <v>1251577</v>
      </c>
      <c r="D848" s="360" t="s">
        <v>669</v>
      </c>
      <c r="E848" s="375" t="s">
        <v>1086</v>
      </c>
      <c r="F848" s="360">
        <v>4479</v>
      </c>
      <c r="G848" s="360" t="s">
        <v>83</v>
      </c>
      <c r="H848" s="360" t="s">
        <v>1538</v>
      </c>
      <c r="I848" s="375" t="s">
        <v>1087</v>
      </c>
      <c r="J848" s="360" t="s">
        <v>1085</v>
      </c>
      <c r="K848" s="360"/>
      <c r="L848" s="360" t="s">
        <v>1088</v>
      </c>
      <c r="M848" s="360" t="s">
        <v>31</v>
      </c>
      <c r="N848" s="360" t="s">
        <v>92</v>
      </c>
      <c r="O848" s="360" t="s">
        <v>31</v>
      </c>
      <c r="P848" s="371">
        <v>4</v>
      </c>
      <c r="Q848" s="371">
        <v>5</v>
      </c>
      <c r="R848" s="371">
        <v>4</v>
      </c>
      <c r="S848" s="371">
        <v>5</v>
      </c>
      <c r="T848" s="371">
        <v>4</v>
      </c>
      <c r="U848" s="361" t="s">
        <v>88</v>
      </c>
      <c r="V848" s="361" t="s">
        <v>89</v>
      </c>
      <c r="W848" s="361" t="s">
        <v>89</v>
      </c>
      <c r="X848" s="361" t="s">
        <v>89</v>
      </c>
      <c r="Y848" s="361"/>
      <c r="Z848" s="361"/>
      <c r="AA848" s="361"/>
      <c r="AB848" s="361"/>
      <c r="AC848" s="361"/>
    </row>
    <row r="849" spans="1:29" s="362" customFormat="1" ht="45" x14ac:dyDescent="0.25">
      <c r="A849" s="360">
        <v>835</v>
      </c>
      <c r="B849" s="360" t="s">
        <v>1678</v>
      </c>
      <c r="C849" s="360">
        <v>1251620</v>
      </c>
      <c r="D849" s="360" t="s">
        <v>669</v>
      </c>
      <c r="E849" s="375" t="s">
        <v>1118</v>
      </c>
      <c r="F849" s="360">
        <v>310</v>
      </c>
      <c r="G849" s="360" t="s">
        <v>83</v>
      </c>
      <c r="H849" s="360" t="s">
        <v>1538</v>
      </c>
      <c r="I849" s="375"/>
      <c r="J849" s="360" t="s">
        <v>1119</v>
      </c>
      <c r="K849" s="360"/>
      <c r="L849" s="360"/>
      <c r="M849" s="360" t="s">
        <v>31</v>
      </c>
      <c r="N849" s="360" t="s">
        <v>92</v>
      </c>
      <c r="O849" s="360" t="s">
        <v>31</v>
      </c>
      <c r="P849" s="371">
        <v>4</v>
      </c>
      <c r="Q849" s="371">
        <v>5</v>
      </c>
      <c r="R849" s="371">
        <v>4</v>
      </c>
      <c r="S849" s="371">
        <v>5</v>
      </c>
      <c r="T849" s="371">
        <v>5</v>
      </c>
      <c r="U849" s="361" t="s">
        <v>88</v>
      </c>
      <c r="V849" s="361" t="s">
        <v>89</v>
      </c>
      <c r="W849" s="361" t="s">
        <v>89</v>
      </c>
      <c r="X849" s="361" t="s">
        <v>89</v>
      </c>
      <c r="Y849" s="361"/>
      <c r="Z849" s="361"/>
      <c r="AA849" s="361"/>
      <c r="AB849" s="361"/>
      <c r="AC849" s="361"/>
    </row>
    <row r="850" spans="1:29" s="362" customFormat="1" ht="195" x14ac:dyDescent="0.25">
      <c r="A850" s="360">
        <v>836</v>
      </c>
      <c r="B850" s="360" t="s">
        <v>1678</v>
      </c>
      <c r="C850" s="360">
        <v>1251670</v>
      </c>
      <c r="D850" s="360" t="s">
        <v>669</v>
      </c>
      <c r="E850" s="375" t="s">
        <v>1357</v>
      </c>
      <c r="F850" s="360">
        <v>13108</v>
      </c>
      <c r="G850" s="360" t="s">
        <v>83</v>
      </c>
      <c r="H850" s="360" t="s">
        <v>1538</v>
      </c>
      <c r="I850" s="375" t="s">
        <v>1358</v>
      </c>
      <c r="J850" s="360" t="s">
        <v>1359</v>
      </c>
      <c r="K850" s="360"/>
      <c r="L850" s="360" t="s">
        <v>1360</v>
      </c>
      <c r="M850" s="360" t="s">
        <v>31</v>
      </c>
      <c r="N850" s="360" t="s">
        <v>92</v>
      </c>
      <c r="O850" s="360" t="s">
        <v>31</v>
      </c>
      <c r="P850" s="371">
        <v>5</v>
      </c>
      <c r="Q850" s="371">
        <v>4</v>
      </c>
      <c r="R850" s="371">
        <v>5</v>
      </c>
      <c r="S850" s="371">
        <v>5</v>
      </c>
      <c r="T850" s="371">
        <v>4</v>
      </c>
      <c r="U850" s="361" t="s">
        <v>88</v>
      </c>
      <c r="V850" s="361" t="s">
        <v>89</v>
      </c>
      <c r="W850" s="361" t="s">
        <v>89</v>
      </c>
      <c r="X850" s="361" t="s">
        <v>88</v>
      </c>
      <c r="Y850" s="361"/>
      <c r="Z850" s="361"/>
      <c r="AA850" s="361"/>
      <c r="AB850" s="361"/>
      <c r="AC850" s="361"/>
    </row>
    <row r="851" spans="1:29" s="362" customFormat="1" ht="45" x14ac:dyDescent="0.25">
      <c r="A851" s="360">
        <v>837</v>
      </c>
      <c r="B851" s="360" t="s">
        <v>1678</v>
      </c>
      <c r="C851" s="360">
        <v>1251646</v>
      </c>
      <c r="D851" s="360" t="s">
        <v>669</v>
      </c>
      <c r="E851" s="375" t="s">
        <v>1120</v>
      </c>
      <c r="F851" s="360">
        <v>4502</v>
      </c>
      <c r="G851" s="360" t="s">
        <v>83</v>
      </c>
      <c r="H851" s="360" t="s">
        <v>1538</v>
      </c>
      <c r="I851" s="375"/>
      <c r="J851" s="360" t="s">
        <v>1121</v>
      </c>
      <c r="K851" s="360"/>
      <c r="L851" s="360" t="s">
        <v>1122</v>
      </c>
      <c r="M851" s="360" t="s">
        <v>31</v>
      </c>
      <c r="N851" s="360" t="s">
        <v>92</v>
      </c>
      <c r="O851" s="360" t="s">
        <v>31</v>
      </c>
      <c r="P851" s="371">
        <v>5</v>
      </c>
      <c r="Q851" s="371">
        <v>4</v>
      </c>
      <c r="R851" s="371">
        <v>5</v>
      </c>
      <c r="S851" s="371">
        <v>4</v>
      </c>
      <c r="T851" s="371">
        <v>4</v>
      </c>
      <c r="U851" s="361" t="s">
        <v>88</v>
      </c>
      <c r="V851" s="361" t="s">
        <v>89</v>
      </c>
      <c r="W851" s="361" t="s">
        <v>89</v>
      </c>
      <c r="X851" s="361" t="s">
        <v>89</v>
      </c>
      <c r="Y851" s="361"/>
      <c r="Z851" s="361"/>
      <c r="AA851" s="361"/>
      <c r="AB851" s="361"/>
      <c r="AC851" s="361"/>
    </row>
    <row r="852" spans="1:29" s="362" customFormat="1" ht="45" x14ac:dyDescent="0.25">
      <c r="A852" s="360">
        <v>838</v>
      </c>
      <c r="B852" s="360" t="s">
        <v>1678</v>
      </c>
      <c r="C852" s="360">
        <v>1251643</v>
      </c>
      <c r="D852" s="360" t="s">
        <v>669</v>
      </c>
      <c r="E852" s="375" t="s">
        <v>1118</v>
      </c>
      <c r="F852" s="360">
        <v>310</v>
      </c>
      <c r="G852" s="360" t="s">
        <v>83</v>
      </c>
      <c r="H852" s="360" t="s">
        <v>1538</v>
      </c>
      <c r="I852" s="375"/>
      <c r="J852" s="360" t="s">
        <v>1119</v>
      </c>
      <c r="K852" s="360"/>
      <c r="L852" s="360"/>
      <c r="M852" s="360" t="s">
        <v>31</v>
      </c>
      <c r="N852" s="360" t="s">
        <v>92</v>
      </c>
      <c r="O852" s="360" t="s">
        <v>31</v>
      </c>
      <c r="P852" s="371">
        <v>5</v>
      </c>
      <c r="Q852" s="371">
        <v>4</v>
      </c>
      <c r="R852" s="371">
        <v>5</v>
      </c>
      <c r="S852" s="371">
        <v>5</v>
      </c>
      <c r="T852" s="371">
        <v>4</v>
      </c>
      <c r="U852" s="361" t="s">
        <v>88</v>
      </c>
      <c r="V852" s="361" t="s">
        <v>89</v>
      </c>
      <c r="W852" s="361" t="s">
        <v>89</v>
      </c>
      <c r="X852" s="361" t="s">
        <v>89</v>
      </c>
      <c r="Y852" s="361"/>
      <c r="Z852" s="361"/>
      <c r="AA852" s="361"/>
      <c r="AB852" s="361"/>
      <c r="AC852" s="361"/>
    </row>
    <row r="853" spans="1:29" s="362" customFormat="1" ht="45" x14ac:dyDescent="0.25">
      <c r="A853" s="360">
        <v>839</v>
      </c>
      <c r="B853" s="360" t="s">
        <v>1678</v>
      </c>
      <c r="C853" s="360">
        <v>1251618</v>
      </c>
      <c r="D853" s="360" t="s">
        <v>669</v>
      </c>
      <c r="E853" s="375" t="s">
        <v>1200</v>
      </c>
      <c r="F853" s="360">
        <v>1603</v>
      </c>
      <c r="G853" s="360" t="s">
        <v>83</v>
      </c>
      <c r="H853" s="360" t="s">
        <v>1538</v>
      </c>
      <c r="I853" s="375"/>
      <c r="J853" s="360"/>
      <c r="K853" s="360"/>
      <c r="L853" s="360"/>
      <c r="M853" s="360" t="s">
        <v>31</v>
      </c>
      <c r="N853" s="360" t="s">
        <v>92</v>
      </c>
      <c r="O853" s="360" t="s">
        <v>31</v>
      </c>
      <c r="P853" s="371">
        <v>5</v>
      </c>
      <c r="Q853" s="371">
        <v>4</v>
      </c>
      <c r="R853" s="371">
        <v>5</v>
      </c>
      <c r="S853" s="371">
        <v>4</v>
      </c>
      <c r="T853" s="371">
        <v>4</v>
      </c>
      <c r="U853" s="361" t="s">
        <v>88</v>
      </c>
      <c r="V853" s="361" t="s">
        <v>89</v>
      </c>
      <c r="W853" s="361" t="s">
        <v>89</v>
      </c>
      <c r="X853" s="361" t="s">
        <v>89</v>
      </c>
      <c r="Y853" s="361"/>
      <c r="Z853" s="361"/>
      <c r="AA853" s="361"/>
      <c r="AB853" s="361"/>
      <c r="AC853" s="361"/>
    </row>
    <row r="854" spans="1:29" s="362" customFormat="1" ht="45" x14ac:dyDescent="0.25">
      <c r="A854" s="360">
        <v>840</v>
      </c>
      <c r="B854" s="360" t="s">
        <v>1678</v>
      </c>
      <c r="C854" s="360">
        <v>1251668</v>
      </c>
      <c r="D854" s="360" t="s">
        <v>669</v>
      </c>
      <c r="E854" s="375" t="s">
        <v>979</v>
      </c>
      <c r="F854" s="360">
        <v>2684</v>
      </c>
      <c r="G854" s="360" t="s">
        <v>83</v>
      </c>
      <c r="H854" s="360" t="s">
        <v>1538</v>
      </c>
      <c r="I854" s="375"/>
      <c r="J854" s="360" t="s">
        <v>980</v>
      </c>
      <c r="K854" s="360"/>
      <c r="L854" s="360"/>
      <c r="M854" s="360" t="s">
        <v>31</v>
      </c>
      <c r="N854" s="360" t="s">
        <v>92</v>
      </c>
      <c r="O854" s="360" t="s">
        <v>31</v>
      </c>
      <c r="P854" s="371">
        <v>5</v>
      </c>
      <c r="Q854" s="371">
        <v>5</v>
      </c>
      <c r="R854" s="371">
        <v>4</v>
      </c>
      <c r="S854" s="371">
        <v>4</v>
      </c>
      <c r="T854" s="371">
        <v>5</v>
      </c>
      <c r="U854" s="361" t="s">
        <v>88</v>
      </c>
      <c r="V854" s="361" t="s">
        <v>89</v>
      </c>
      <c r="W854" s="361" t="s">
        <v>89</v>
      </c>
      <c r="X854" s="361" t="s">
        <v>89</v>
      </c>
      <c r="Y854" s="361"/>
      <c r="Z854" s="361"/>
      <c r="AA854" s="361"/>
      <c r="AB854" s="361"/>
      <c r="AC854" s="361"/>
    </row>
    <row r="855" spans="1:29" s="362" customFormat="1" ht="30" x14ac:dyDescent="0.25">
      <c r="A855" s="360">
        <v>841</v>
      </c>
      <c r="B855" s="360" t="s">
        <v>1678</v>
      </c>
      <c r="C855" s="360">
        <v>1251802</v>
      </c>
      <c r="D855" s="360" t="s">
        <v>669</v>
      </c>
      <c r="E855" s="375" t="s">
        <v>1924</v>
      </c>
      <c r="F855" s="360">
        <v>10500784</v>
      </c>
      <c r="G855" s="360" t="s">
        <v>100</v>
      </c>
      <c r="H855" s="360" t="s">
        <v>1538</v>
      </c>
      <c r="I855" s="375"/>
      <c r="J855" s="360"/>
      <c r="K855" s="360"/>
      <c r="L855" s="360" t="s">
        <v>1925</v>
      </c>
      <c r="M855" s="360" t="s">
        <v>33</v>
      </c>
      <c r="N855" s="360" t="s">
        <v>92</v>
      </c>
      <c r="O855" s="360" t="s">
        <v>33</v>
      </c>
      <c r="P855" s="371">
        <v>5</v>
      </c>
      <c r="Q855" s="371">
        <v>5</v>
      </c>
      <c r="R855" s="371">
        <v>5</v>
      </c>
      <c r="S855" s="371">
        <v>5</v>
      </c>
      <c r="T855" s="371">
        <v>5</v>
      </c>
      <c r="U855" s="361" t="s">
        <v>88</v>
      </c>
      <c r="V855" s="361" t="s">
        <v>89</v>
      </c>
      <c r="W855" s="361" t="s">
        <v>89</v>
      </c>
      <c r="X855" s="361" t="s">
        <v>89</v>
      </c>
      <c r="Y855" s="361"/>
      <c r="Z855" s="361"/>
      <c r="AA855" s="361"/>
      <c r="AB855" s="361"/>
      <c r="AC855" s="361"/>
    </row>
    <row r="856" spans="1:29" s="362" customFormat="1" ht="60" x14ac:dyDescent="0.25">
      <c r="A856" s="360">
        <v>842</v>
      </c>
      <c r="B856" s="360" t="s">
        <v>1678</v>
      </c>
      <c r="C856" s="360">
        <v>1251675</v>
      </c>
      <c r="D856" s="360" t="s">
        <v>669</v>
      </c>
      <c r="E856" s="375" t="s">
        <v>1343</v>
      </c>
      <c r="F856" s="360">
        <v>13348</v>
      </c>
      <c r="G856" s="360" t="s">
        <v>83</v>
      </c>
      <c r="H856" s="360" t="s">
        <v>1538</v>
      </c>
      <c r="I856" s="375" t="s">
        <v>1344</v>
      </c>
      <c r="J856" s="360"/>
      <c r="K856" s="360"/>
      <c r="L856" s="360" t="s">
        <v>1345</v>
      </c>
      <c r="M856" s="360" t="s">
        <v>31</v>
      </c>
      <c r="N856" s="360" t="s">
        <v>92</v>
      </c>
      <c r="O856" s="360" t="s">
        <v>31</v>
      </c>
      <c r="P856" s="371">
        <v>5</v>
      </c>
      <c r="Q856" s="371">
        <v>4</v>
      </c>
      <c r="R856" s="371">
        <v>5</v>
      </c>
      <c r="S856" s="371">
        <v>5</v>
      </c>
      <c r="T856" s="371">
        <v>4</v>
      </c>
      <c r="U856" s="361" t="s">
        <v>88</v>
      </c>
      <c r="V856" s="361" t="s">
        <v>89</v>
      </c>
      <c r="W856" s="361" t="s">
        <v>89</v>
      </c>
      <c r="X856" s="361" t="s">
        <v>89</v>
      </c>
      <c r="Y856" s="361"/>
      <c r="Z856" s="361"/>
      <c r="AA856" s="361"/>
      <c r="AB856" s="361"/>
      <c r="AC856" s="361"/>
    </row>
    <row r="857" spans="1:29" s="362" customFormat="1" ht="45" x14ac:dyDescent="0.25">
      <c r="A857" s="360">
        <v>843</v>
      </c>
      <c r="B857" s="360" t="s">
        <v>1678</v>
      </c>
      <c r="C857" s="360">
        <v>1251651</v>
      </c>
      <c r="D857" s="360" t="s">
        <v>669</v>
      </c>
      <c r="E857" s="375" t="s">
        <v>1294</v>
      </c>
      <c r="F857" s="360">
        <v>4524</v>
      </c>
      <c r="G857" s="360" t="s">
        <v>83</v>
      </c>
      <c r="H857" s="360" t="s">
        <v>1538</v>
      </c>
      <c r="I857" s="375"/>
      <c r="J857" s="376">
        <v>28569</v>
      </c>
      <c r="K857" s="360"/>
      <c r="L857" s="360"/>
      <c r="M857" s="360" t="s">
        <v>31</v>
      </c>
      <c r="N857" s="360" t="s">
        <v>92</v>
      </c>
      <c r="O857" s="360" t="s">
        <v>31</v>
      </c>
      <c r="P857" s="371">
        <v>5</v>
      </c>
      <c r="Q857" s="371">
        <v>4</v>
      </c>
      <c r="R857" s="371">
        <v>4</v>
      </c>
      <c r="S857" s="371">
        <v>5</v>
      </c>
      <c r="T857" s="371">
        <v>4</v>
      </c>
      <c r="U857" s="361" t="s">
        <v>88</v>
      </c>
      <c r="V857" s="361" t="s">
        <v>89</v>
      </c>
      <c r="W857" s="361" t="s">
        <v>89</v>
      </c>
      <c r="X857" s="361" t="s">
        <v>88</v>
      </c>
      <c r="Y857" s="361"/>
      <c r="Z857" s="361"/>
      <c r="AA857" s="361"/>
      <c r="AB857" s="361"/>
      <c r="AC857" s="361"/>
    </row>
    <row r="858" spans="1:29" s="362" customFormat="1" ht="45" x14ac:dyDescent="0.25">
      <c r="A858" s="360">
        <v>844</v>
      </c>
      <c r="B858" s="360" t="s">
        <v>1678</v>
      </c>
      <c r="C858" s="360">
        <v>1251574</v>
      </c>
      <c r="D858" s="360" t="s">
        <v>669</v>
      </c>
      <c r="E858" s="375" t="s">
        <v>1084</v>
      </c>
      <c r="F858" s="360">
        <v>4523</v>
      </c>
      <c r="G858" s="360" t="s">
        <v>83</v>
      </c>
      <c r="H858" s="360" t="s">
        <v>1538</v>
      </c>
      <c r="I858" s="375"/>
      <c r="J858" s="360" t="s">
        <v>1085</v>
      </c>
      <c r="K858" s="360"/>
      <c r="L858" s="360"/>
      <c r="M858" s="360" t="s">
        <v>31</v>
      </c>
      <c r="N858" s="360" t="s">
        <v>92</v>
      </c>
      <c r="O858" s="360" t="s">
        <v>31</v>
      </c>
      <c r="P858" s="371">
        <v>5</v>
      </c>
      <c r="Q858" s="371">
        <v>4</v>
      </c>
      <c r="R858" s="371">
        <v>5</v>
      </c>
      <c r="S858" s="371">
        <v>5</v>
      </c>
      <c r="T858" s="371">
        <v>4</v>
      </c>
      <c r="U858" s="361" t="s">
        <v>88</v>
      </c>
      <c r="V858" s="361" t="s">
        <v>89</v>
      </c>
      <c r="W858" s="361" t="s">
        <v>89</v>
      </c>
      <c r="X858" s="361" t="s">
        <v>89</v>
      </c>
      <c r="Y858" s="361"/>
      <c r="Z858" s="361"/>
      <c r="AA858" s="361"/>
      <c r="AB858" s="361"/>
      <c r="AC858" s="361"/>
    </row>
    <row r="859" spans="1:29" s="362" customFormat="1" ht="45" x14ac:dyDescent="0.25">
      <c r="A859" s="360">
        <v>845</v>
      </c>
      <c r="B859" s="360" t="s">
        <v>1678</v>
      </c>
      <c r="C859" s="360">
        <v>1251490</v>
      </c>
      <c r="D859" s="360" t="s">
        <v>669</v>
      </c>
      <c r="E859" s="375" t="s">
        <v>1348</v>
      </c>
      <c r="F859" s="360">
        <v>4510</v>
      </c>
      <c r="G859" s="360" t="s">
        <v>83</v>
      </c>
      <c r="H859" s="360" t="s">
        <v>1538</v>
      </c>
      <c r="I859" s="375"/>
      <c r="J859" s="360" t="s">
        <v>1349</v>
      </c>
      <c r="K859" s="360"/>
      <c r="L859" s="360"/>
      <c r="M859" s="360" t="s">
        <v>31</v>
      </c>
      <c r="N859" s="360" t="s">
        <v>92</v>
      </c>
      <c r="O859" s="360" t="s">
        <v>31</v>
      </c>
      <c r="P859" s="371">
        <v>5</v>
      </c>
      <c r="Q859" s="371">
        <v>4</v>
      </c>
      <c r="R859" s="371">
        <v>5</v>
      </c>
      <c r="S859" s="371">
        <v>5</v>
      </c>
      <c r="T859" s="371">
        <v>5</v>
      </c>
      <c r="U859" s="361" t="s">
        <v>88</v>
      </c>
      <c r="V859" s="361" t="s">
        <v>89</v>
      </c>
      <c r="W859" s="361" t="s">
        <v>89</v>
      </c>
      <c r="X859" s="361" t="s">
        <v>89</v>
      </c>
      <c r="Y859" s="361"/>
      <c r="Z859" s="361"/>
      <c r="AA859" s="361"/>
      <c r="AB859" s="361"/>
      <c r="AC859" s="361"/>
    </row>
    <row r="860" spans="1:29" s="362" customFormat="1" ht="45" x14ac:dyDescent="0.25">
      <c r="A860" s="360">
        <v>846</v>
      </c>
      <c r="B860" s="360" t="s">
        <v>1678</v>
      </c>
      <c r="C860" s="360">
        <v>1251713</v>
      </c>
      <c r="D860" s="360" t="s">
        <v>669</v>
      </c>
      <c r="E860" s="375" t="s">
        <v>1346</v>
      </c>
      <c r="F860" s="360">
        <v>1041</v>
      </c>
      <c r="G860" s="360" t="s">
        <v>83</v>
      </c>
      <c r="H860" s="360" t="s">
        <v>1538</v>
      </c>
      <c r="I860" s="375"/>
      <c r="J860" s="360"/>
      <c r="K860" s="360"/>
      <c r="L860" s="360"/>
      <c r="M860" s="360" t="s">
        <v>31</v>
      </c>
      <c r="N860" s="360" t="s">
        <v>92</v>
      </c>
      <c r="O860" s="360" t="s">
        <v>31</v>
      </c>
      <c r="P860" s="371">
        <v>5</v>
      </c>
      <c r="Q860" s="371">
        <v>4</v>
      </c>
      <c r="R860" s="371">
        <v>5</v>
      </c>
      <c r="S860" s="371">
        <v>4</v>
      </c>
      <c r="T860" s="371">
        <v>5</v>
      </c>
      <c r="U860" s="361" t="s">
        <v>88</v>
      </c>
      <c r="V860" s="361" t="s">
        <v>89</v>
      </c>
      <c r="W860" s="361" t="s">
        <v>89</v>
      </c>
      <c r="X860" s="361" t="s">
        <v>88</v>
      </c>
      <c r="Y860" s="361"/>
      <c r="Z860" s="361"/>
      <c r="AA860" s="361"/>
      <c r="AB860" s="361"/>
      <c r="AC860" s="361"/>
    </row>
    <row r="861" spans="1:29" s="362" customFormat="1" ht="45" x14ac:dyDescent="0.25">
      <c r="A861" s="360">
        <v>847</v>
      </c>
      <c r="B861" s="360" t="s">
        <v>1678</v>
      </c>
      <c r="C861" s="360">
        <v>1251648</v>
      </c>
      <c r="D861" s="360" t="s">
        <v>669</v>
      </c>
      <c r="E861" s="375" t="s">
        <v>1252</v>
      </c>
      <c r="F861" s="360">
        <v>1599</v>
      </c>
      <c r="G861" s="360" t="s">
        <v>83</v>
      </c>
      <c r="H861" s="360" t="s">
        <v>1538</v>
      </c>
      <c r="I861" s="375"/>
      <c r="J861" s="360"/>
      <c r="K861" s="360"/>
      <c r="L861" s="360"/>
      <c r="M861" s="360" t="s">
        <v>31</v>
      </c>
      <c r="N861" s="360" t="s">
        <v>92</v>
      </c>
      <c r="O861" s="360" t="s">
        <v>31</v>
      </c>
      <c r="P861" s="371">
        <v>4</v>
      </c>
      <c r="Q861" s="371">
        <v>4</v>
      </c>
      <c r="R861" s="371">
        <v>5</v>
      </c>
      <c r="S861" s="371">
        <v>5</v>
      </c>
      <c r="T861" s="371">
        <v>5</v>
      </c>
      <c r="U861" s="361" t="s">
        <v>88</v>
      </c>
      <c r="V861" s="361" t="s">
        <v>89</v>
      </c>
      <c r="W861" s="361" t="s">
        <v>89</v>
      </c>
      <c r="X861" s="361" t="s">
        <v>89</v>
      </c>
      <c r="Y861" s="361"/>
      <c r="Z861" s="361"/>
      <c r="AA861" s="361"/>
      <c r="AB861" s="361"/>
      <c r="AC861" s="361"/>
    </row>
    <row r="862" spans="1:29" s="362" customFormat="1" ht="45" x14ac:dyDescent="0.25">
      <c r="A862" s="360">
        <v>848</v>
      </c>
      <c r="B862" s="360" t="s">
        <v>1880</v>
      </c>
      <c r="C862" s="360">
        <v>1236346</v>
      </c>
      <c r="D862" s="360" t="s">
        <v>669</v>
      </c>
      <c r="E862" s="375" t="s">
        <v>1187</v>
      </c>
      <c r="F862" s="360">
        <v>10207217</v>
      </c>
      <c r="G862" s="360" t="s">
        <v>100</v>
      </c>
      <c r="H862" s="360" t="s">
        <v>1538</v>
      </c>
      <c r="I862" s="375"/>
      <c r="J862" s="360"/>
      <c r="K862" s="360"/>
      <c r="L862" s="360"/>
      <c r="M862" s="360" t="s">
        <v>31</v>
      </c>
      <c r="N862" s="360" t="s">
        <v>92</v>
      </c>
      <c r="O862" s="360" t="s">
        <v>31</v>
      </c>
      <c r="P862" s="371">
        <v>5</v>
      </c>
      <c r="Q862" s="371">
        <v>5</v>
      </c>
      <c r="R862" s="371">
        <v>4</v>
      </c>
      <c r="S862" s="371">
        <v>4</v>
      </c>
      <c r="T862" s="371">
        <v>5</v>
      </c>
      <c r="U862" s="361" t="s">
        <v>88</v>
      </c>
      <c r="V862" s="361" t="s">
        <v>89</v>
      </c>
      <c r="W862" s="361" t="s">
        <v>89</v>
      </c>
      <c r="X862" s="361" t="s">
        <v>89</v>
      </c>
      <c r="Y862" s="361"/>
      <c r="Z862" s="361"/>
      <c r="AA862" s="361"/>
      <c r="AB862" s="361"/>
      <c r="AC862" s="361"/>
    </row>
    <row r="863" spans="1:29" s="362" customFormat="1" ht="45" x14ac:dyDescent="0.25">
      <c r="A863" s="360">
        <v>849</v>
      </c>
      <c r="B863" s="360" t="s">
        <v>1678</v>
      </c>
      <c r="C863" s="360">
        <v>1251579</v>
      </c>
      <c r="D863" s="360" t="s">
        <v>669</v>
      </c>
      <c r="E863" s="375" t="s">
        <v>1368</v>
      </c>
      <c r="F863" s="360">
        <v>16988</v>
      </c>
      <c r="G863" s="360" t="s">
        <v>83</v>
      </c>
      <c r="H863" s="360" t="s">
        <v>1538</v>
      </c>
      <c r="I863" s="375"/>
      <c r="J863" s="360" t="s">
        <v>1369</v>
      </c>
      <c r="K863" s="360"/>
      <c r="L863" s="360"/>
      <c r="M863" s="360" t="s">
        <v>31</v>
      </c>
      <c r="N863" s="360" t="s">
        <v>92</v>
      </c>
      <c r="O863" s="360" t="s">
        <v>31</v>
      </c>
      <c r="P863" s="371">
        <v>5</v>
      </c>
      <c r="Q863" s="371">
        <v>4</v>
      </c>
      <c r="R863" s="371">
        <v>5</v>
      </c>
      <c r="S863" s="371">
        <v>4</v>
      </c>
      <c r="T863" s="371">
        <v>4</v>
      </c>
      <c r="U863" s="361" t="s">
        <v>88</v>
      </c>
      <c r="V863" s="361" t="s">
        <v>89</v>
      </c>
      <c r="W863" s="361" t="s">
        <v>89</v>
      </c>
      <c r="X863" s="361" t="s">
        <v>89</v>
      </c>
      <c r="Y863" s="361"/>
      <c r="Z863" s="361"/>
      <c r="AA863" s="361"/>
      <c r="AB863" s="361"/>
      <c r="AC863" s="361"/>
    </row>
    <row r="864" spans="1:29" s="362" customFormat="1" ht="45" x14ac:dyDescent="0.25">
      <c r="A864" s="360">
        <v>850</v>
      </c>
      <c r="B864" s="360" t="s">
        <v>1678</v>
      </c>
      <c r="C864" s="360">
        <v>1251595</v>
      </c>
      <c r="D864" s="360" t="s">
        <v>669</v>
      </c>
      <c r="E864" s="375" t="s">
        <v>1053</v>
      </c>
      <c r="F864" s="360">
        <v>15950</v>
      </c>
      <c r="G864" s="360" t="s">
        <v>83</v>
      </c>
      <c r="H864" s="360" t="s">
        <v>1538</v>
      </c>
      <c r="I864" s="375"/>
      <c r="J864" s="360" t="s">
        <v>1054</v>
      </c>
      <c r="K864" s="360"/>
      <c r="L864" s="360"/>
      <c r="M864" s="360" t="s">
        <v>31</v>
      </c>
      <c r="N864" s="360" t="s">
        <v>92</v>
      </c>
      <c r="O864" s="360" t="s">
        <v>31</v>
      </c>
      <c r="P864" s="371">
        <v>5</v>
      </c>
      <c r="Q864" s="371">
        <v>4</v>
      </c>
      <c r="R864" s="371">
        <v>5</v>
      </c>
      <c r="S864" s="371">
        <v>5</v>
      </c>
      <c r="T864" s="371">
        <v>4</v>
      </c>
      <c r="U864" s="361" t="s">
        <v>88</v>
      </c>
      <c r="V864" s="361" t="s">
        <v>89</v>
      </c>
      <c r="W864" s="361" t="s">
        <v>89</v>
      </c>
      <c r="X864" s="361" t="s">
        <v>89</v>
      </c>
      <c r="Y864" s="361"/>
      <c r="Z864" s="361"/>
      <c r="AA864" s="361"/>
      <c r="AB864" s="361"/>
      <c r="AC864" s="361"/>
    </row>
    <row r="865" spans="1:29" s="362" customFormat="1" ht="45" x14ac:dyDescent="0.25">
      <c r="A865" s="360">
        <v>851</v>
      </c>
      <c r="B865" s="360" t="s">
        <v>1678</v>
      </c>
      <c r="C865" s="360">
        <v>1251681</v>
      </c>
      <c r="D865" s="360" t="s">
        <v>669</v>
      </c>
      <c r="E865" s="375" t="s">
        <v>1136</v>
      </c>
      <c r="F865" s="360">
        <v>1190</v>
      </c>
      <c r="G865" s="360" t="s">
        <v>83</v>
      </c>
      <c r="H865" s="360" t="s">
        <v>1538</v>
      </c>
      <c r="I865" s="375"/>
      <c r="J865" s="360"/>
      <c r="K865" s="360"/>
      <c r="L865" s="360"/>
      <c r="M865" s="360" t="s">
        <v>31</v>
      </c>
      <c r="N865" s="360" t="s">
        <v>92</v>
      </c>
      <c r="O865" s="360" t="s">
        <v>31</v>
      </c>
      <c r="P865" s="371">
        <v>5</v>
      </c>
      <c r="Q865" s="371">
        <v>4</v>
      </c>
      <c r="R865" s="371">
        <v>5</v>
      </c>
      <c r="S865" s="371">
        <v>4</v>
      </c>
      <c r="T865" s="371">
        <v>5</v>
      </c>
      <c r="U865" s="361" t="s">
        <v>88</v>
      </c>
      <c r="V865" s="361" t="s">
        <v>89</v>
      </c>
      <c r="W865" s="361" t="s">
        <v>89</v>
      </c>
      <c r="X865" s="361" t="s">
        <v>89</v>
      </c>
      <c r="Y865" s="361"/>
      <c r="Z865" s="361"/>
      <c r="AA865" s="361"/>
      <c r="AB865" s="361"/>
      <c r="AC865" s="361"/>
    </row>
    <row r="866" spans="1:29" s="362" customFormat="1" ht="45" x14ac:dyDescent="0.25">
      <c r="A866" s="360">
        <v>852</v>
      </c>
      <c r="B866" s="360" t="s">
        <v>1678</v>
      </c>
      <c r="C866" s="360">
        <v>1251666</v>
      </c>
      <c r="D866" s="360" t="s">
        <v>669</v>
      </c>
      <c r="E866" s="375" t="s">
        <v>1188</v>
      </c>
      <c r="F866" s="360">
        <v>10756</v>
      </c>
      <c r="G866" s="360" t="s">
        <v>83</v>
      </c>
      <c r="H866" s="360" t="s">
        <v>1538</v>
      </c>
      <c r="I866" s="375"/>
      <c r="J866" s="360"/>
      <c r="K866" s="360"/>
      <c r="L866" s="360"/>
      <c r="M866" s="360" t="s">
        <v>31</v>
      </c>
      <c r="N866" s="360" t="s">
        <v>92</v>
      </c>
      <c r="O866" s="360" t="s">
        <v>31</v>
      </c>
      <c r="P866" s="371">
        <v>5</v>
      </c>
      <c r="Q866" s="371">
        <v>5</v>
      </c>
      <c r="R866" s="371">
        <v>4</v>
      </c>
      <c r="S866" s="371">
        <v>5</v>
      </c>
      <c r="T866" s="371">
        <v>5</v>
      </c>
      <c r="U866" s="361" t="s">
        <v>88</v>
      </c>
      <c r="V866" s="361" t="s">
        <v>89</v>
      </c>
      <c r="W866" s="361" t="s">
        <v>89</v>
      </c>
      <c r="X866" s="361" t="s">
        <v>89</v>
      </c>
      <c r="Y866" s="361"/>
      <c r="Z866" s="361"/>
      <c r="AA866" s="361"/>
      <c r="AB866" s="361"/>
      <c r="AC866" s="361"/>
    </row>
    <row r="867" spans="1:29" s="362" customFormat="1" ht="45" x14ac:dyDescent="0.25">
      <c r="A867" s="360">
        <v>853</v>
      </c>
      <c r="B867" s="360" t="s">
        <v>1678</v>
      </c>
      <c r="C867" s="360">
        <v>1251679</v>
      </c>
      <c r="D867" s="360" t="s">
        <v>669</v>
      </c>
      <c r="E867" s="375" t="s">
        <v>1127</v>
      </c>
      <c r="F867" s="360">
        <v>1573</v>
      </c>
      <c r="G867" s="360" t="s">
        <v>83</v>
      </c>
      <c r="H867" s="360" t="s">
        <v>1538</v>
      </c>
      <c r="I867" s="375" t="s">
        <v>1128</v>
      </c>
      <c r="J867" s="360" t="s">
        <v>1129</v>
      </c>
      <c r="K867" s="360"/>
      <c r="L867" s="360" t="s">
        <v>1130</v>
      </c>
      <c r="M867" s="360" t="s">
        <v>31</v>
      </c>
      <c r="N867" s="360" t="s">
        <v>92</v>
      </c>
      <c r="O867" s="360" t="s">
        <v>31</v>
      </c>
      <c r="P867" s="371">
        <v>5</v>
      </c>
      <c r="Q867" s="371">
        <v>4</v>
      </c>
      <c r="R867" s="371">
        <v>5</v>
      </c>
      <c r="S867" s="371">
        <v>4</v>
      </c>
      <c r="T867" s="371">
        <v>5</v>
      </c>
      <c r="U867" s="361" t="s">
        <v>88</v>
      </c>
      <c r="V867" s="361" t="s">
        <v>88</v>
      </c>
      <c r="W867" s="361" t="s">
        <v>89</v>
      </c>
      <c r="X867" s="361" t="s">
        <v>88</v>
      </c>
      <c r="Y867" s="361"/>
      <c r="Z867" s="361"/>
      <c r="AA867" s="361"/>
      <c r="AB867" s="361"/>
      <c r="AC867" s="361"/>
    </row>
    <row r="868" spans="1:29" s="362" customFormat="1" ht="45" x14ac:dyDescent="0.25">
      <c r="A868" s="360">
        <v>854</v>
      </c>
      <c r="B868" s="360" t="s">
        <v>1678</v>
      </c>
      <c r="C868" s="360">
        <v>1251717</v>
      </c>
      <c r="D868" s="360" t="s">
        <v>669</v>
      </c>
      <c r="E868" s="375" t="s">
        <v>737</v>
      </c>
      <c r="F868" s="360">
        <v>3659</v>
      </c>
      <c r="G868" s="360" t="s">
        <v>83</v>
      </c>
      <c r="H868" s="360" t="s">
        <v>1538</v>
      </c>
      <c r="I868" s="375"/>
      <c r="J868" s="360"/>
      <c r="K868" s="360"/>
      <c r="L868" s="360"/>
      <c r="M868" s="360" t="s">
        <v>31</v>
      </c>
      <c r="N868" s="360" t="s">
        <v>92</v>
      </c>
      <c r="O868" s="360" t="s">
        <v>31</v>
      </c>
      <c r="P868" s="371">
        <v>5</v>
      </c>
      <c r="Q868" s="371">
        <v>4</v>
      </c>
      <c r="R868" s="371">
        <v>4</v>
      </c>
      <c r="S868" s="371">
        <v>4</v>
      </c>
      <c r="T868" s="371">
        <v>5</v>
      </c>
      <c r="U868" s="361" t="s">
        <v>88</v>
      </c>
      <c r="V868" s="361" t="s">
        <v>89</v>
      </c>
      <c r="W868" s="361" t="s">
        <v>89</v>
      </c>
      <c r="X868" s="361" t="s">
        <v>88</v>
      </c>
      <c r="Y868" s="361"/>
      <c r="Z868" s="361"/>
      <c r="AA868" s="361"/>
      <c r="AB868" s="361"/>
      <c r="AC868" s="361"/>
    </row>
    <row r="869" spans="1:29" s="362" customFormat="1" ht="45" x14ac:dyDescent="0.25">
      <c r="A869" s="360">
        <v>855</v>
      </c>
      <c r="B869" s="360" t="s">
        <v>1678</v>
      </c>
      <c r="C869" s="360">
        <v>1251677</v>
      </c>
      <c r="D869" s="360" t="s">
        <v>669</v>
      </c>
      <c r="E869" s="375" t="s">
        <v>898</v>
      </c>
      <c r="F869" s="360">
        <v>2952</v>
      </c>
      <c r="G869" s="360" t="s">
        <v>83</v>
      </c>
      <c r="H869" s="360" t="s">
        <v>1538</v>
      </c>
      <c r="I869" s="375"/>
      <c r="J869" s="360" t="s">
        <v>899</v>
      </c>
      <c r="K869" s="360"/>
      <c r="L869" s="360"/>
      <c r="M869" s="360" t="s">
        <v>31</v>
      </c>
      <c r="N869" s="360" t="s">
        <v>92</v>
      </c>
      <c r="O869" s="360" t="s">
        <v>31</v>
      </c>
      <c r="P869" s="371">
        <v>5</v>
      </c>
      <c r="Q869" s="371">
        <v>4</v>
      </c>
      <c r="R869" s="371">
        <v>4</v>
      </c>
      <c r="S869" s="371">
        <v>4</v>
      </c>
      <c r="T869" s="371">
        <v>5</v>
      </c>
      <c r="U869" s="361" t="s">
        <v>88</v>
      </c>
      <c r="V869" s="361" t="s">
        <v>89</v>
      </c>
      <c r="W869" s="361" t="s">
        <v>88</v>
      </c>
      <c r="X869" s="361" t="s">
        <v>89</v>
      </c>
      <c r="Y869" s="361"/>
      <c r="Z869" s="361"/>
      <c r="AA869" s="361"/>
      <c r="AB869" s="361"/>
      <c r="AC869" s="361"/>
    </row>
    <row r="870" spans="1:29" s="362" customFormat="1" ht="30" x14ac:dyDescent="0.25">
      <c r="A870" s="360">
        <v>856</v>
      </c>
      <c r="B870" s="360" t="s">
        <v>1783</v>
      </c>
      <c r="C870" s="360">
        <v>1214324</v>
      </c>
      <c r="D870" s="360" t="s">
        <v>669</v>
      </c>
      <c r="E870" s="375" t="s">
        <v>1926</v>
      </c>
      <c r="F870" s="360">
        <v>10303423</v>
      </c>
      <c r="G870" s="360" t="s">
        <v>100</v>
      </c>
      <c r="H870" s="360" t="s">
        <v>1538</v>
      </c>
      <c r="I870" s="375"/>
      <c r="J870" s="360"/>
      <c r="K870" s="360"/>
      <c r="L870" s="360"/>
      <c r="M870" s="360" t="s">
        <v>33</v>
      </c>
      <c r="N870" s="360" t="s">
        <v>92</v>
      </c>
      <c r="O870" s="360" t="s">
        <v>33</v>
      </c>
      <c r="P870" s="371">
        <v>5</v>
      </c>
      <c r="Q870" s="371">
        <v>5</v>
      </c>
      <c r="R870" s="371">
        <v>5</v>
      </c>
      <c r="S870" s="371">
        <v>5</v>
      </c>
      <c r="T870" s="371">
        <v>5</v>
      </c>
      <c r="U870" s="361" t="s">
        <v>88</v>
      </c>
      <c r="V870" s="361" t="s">
        <v>88</v>
      </c>
      <c r="W870" s="361" t="s">
        <v>88</v>
      </c>
      <c r="X870" s="361" t="s">
        <v>89</v>
      </c>
      <c r="Y870" s="361"/>
      <c r="Z870" s="361"/>
      <c r="AA870" s="361"/>
      <c r="AB870" s="361"/>
      <c r="AC870" s="361"/>
    </row>
    <row r="871" spans="1:29" s="362" customFormat="1" ht="45" x14ac:dyDescent="0.25">
      <c r="A871" s="360">
        <v>857</v>
      </c>
      <c r="B871" s="360" t="s">
        <v>1461</v>
      </c>
      <c r="C871" s="360">
        <v>1324540</v>
      </c>
      <c r="D871" s="360" t="s">
        <v>669</v>
      </c>
      <c r="E871" s="375" t="s">
        <v>1067</v>
      </c>
      <c r="F871" s="360">
        <v>2935</v>
      </c>
      <c r="G871" s="360" t="s">
        <v>83</v>
      </c>
      <c r="H871" s="360" t="s">
        <v>1380</v>
      </c>
      <c r="I871" s="375"/>
      <c r="J871" s="360"/>
      <c r="K871" s="360"/>
      <c r="L871" s="360"/>
      <c r="M871" s="360" t="s">
        <v>31</v>
      </c>
      <c r="N871" s="360" t="s">
        <v>92</v>
      </c>
      <c r="O871" s="360" t="s">
        <v>31</v>
      </c>
      <c r="P871" s="371">
        <v>5</v>
      </c>
      <c r="Q871" s="371">
        <v>5</v>
      </c>
      <c r="R871" s="371">
        <v>5</v>
      </c>
      <c r="S871" s="371">
        <v>5</v>
      </c>
      <c r="T871" s="371">
        <v>5</v>
      </c>
      <c r="U871" s="361" t="s">
        <v>88</v>
      </c>
      <c r="V871" s="361" t="s">
        <v>89</v>
      </c>
      <c r="W871" s="361" t="s">
        <v>89</v>
      </c>
      <c r="X871" s="361" t="s">
        <v>89</v>
      </c>
      <c r="Y871" s="361"/>
      <c r="Z871" s="361"/>
      <c r="AA871" s="361"/>
      <c r="AB871" s="361"/>
      <c r="AC871" s="361"/>
    </row>
    <row r="872" spans="1:29" s="362" customFormat="1" ht="45" x14ac:dyDescent="0.25">
      <c r="A872" s="360">
        <v>858</v>
      </c>
      <c r="B872" s="360" t="s">
        <v>1461</v>
      </c>
      <c r="C872" s="360">
        <v>1324819</v>
      </c>
      <c r="D872" s="360" t="s">
        <v>669</v>
      </c>
      <c r="E872" s="375" t="s">
        <v>1074</v>
      </c>
      <c r="F872" s="360">
        <v>3664</v>
      </c>
      <c r="G872" s="360" t="s">
        <v>83</v>
      </c>
      <c r="H872" s="360" t="s">
        <v>1380</v>
      </c>
      <c r="I872" s="375"/>
      <c r="J872" s="360"/>
      <c r="K872" s="360"/>
      <c r="L872" s="360"/>
      <c r="M872" s="360" t="s">
        <v>31</v>
      </c>
      <c r="N872" s="360" t="s">
        <v>92</v>
      </c>
      <c r="O872" s="360" t="s">
        <v>31</v>
      </c>
      <c r="P872" s="371">
        <v>5</v>
      </c>
      <c r="Q872" s="371">
        <v>5</v>
      </c>
      <c r="R872" s="371">
        <v>5</v>
      </c>
      <c r="S872" s="371">
        <v>5</v>
      </c>
      <c r="T872" s="371">
        <v>5</v>
      </c>
      <c r="U872" s="361" t="s">
        <v>88</v>
      </c>
      <c r="V872" s="361" t="s">
        <v>88</v>
      </c>
      <c r="W872" s="361" t="s">
        <v>89</v>
      </c>
      <c r="X872" s="361" t="s">
        <v>89</v>
      </c>
      <c r="Y872" s="361"/>
      <c r="Z872" s="361"/>
      <c r="AA872" s="361"/>
      <c r="AB872" s="361"/>
      <c r="AC872" s="361"/>
    </row>
    <row r="873" spans="1:29" s="362" customFormat="1" ht="30" x14ac:dyDescent="0.25">
      <c r="A873" s="360">
        <v>859</v>
      </c>
      <c r="B873" s="360" t="s">
        <v>1461</v>
      </c>
      <c r="C873" s="360">
        <v>1324764</v>
      </c>
      <c r="D873" s="360" t="s">
        <v>669</v>
      </c>
      <c r="E873" s="375" t="s">
        <v>1106</v>
      </c>
      <c r="F873" s="360">
        <v>1536</v>
      </c>
      <c r="G873" s="360" t="s">
        <v>83</v>
      </c>
      <c r="H873" s="360" t="s">
        <v>1380</v>
      </c>
      <c r="I873" s="375"/>
      <c r="J873" s="360"/>
      <c r="K873" s="360"/>
      <c r="L873" s="360" t="s">
        <v>1893</v>
      </c>
      <c r="M873" s="360" t="s">
        <v>34</v>
      </c>
      <c r="N873" s="360" t="s">
        <v>92</v>
      </c>
      <c r="O873" s="360" t="s">
        <v>34</v>
      </c>
      <c r="P873" s="371">
        <v>5</v>
      </c>
      <c r="Q873" s="371">
        <v>5</v>
      </c>
      <c r="R873" s="371">
        <v>5</v>
      </c>
      <c r="S873" s="371">
        <v>5</v>
      </c>
      <c r="T873" s="371">
        <v>5</v>
      </c>
      <c r="U873" s="361" t="s">
        <v>88</v>
      </c>
      <c r="V873" s="361" t="s">
        <v>88</v>
      </c>
      <c r="W873" s="361" t="s">
        <v>88</v>
      </c>
      <c r="X873" s="361" t="s">
        <v>89</v>
      </c>
      <c r="Y873" s="361"/>
      <c r="Z873" s="361"/>
      <c r="AA873" s="361"/>
      <c r="AB873" s="361"/>
      <c r="AC873" s="361"/>
    </row>
    <row r="874" spans="1:29" s="362" customFormat="1" ht="45" x14ac:dyDescent="0.25">
      <c r="A874" s="360">
        <v>860</v>
      </c>
      <c r="B874" s="360" t="s">
        <v>1461</v>
      </c>
      <c r="C874" s="360">
        <v>1324642</v>
      </c>
      <c r="D874" s="360" t="s">
        <v>669</v>
      </c>
      <c r="E874" s="375" t="s">
        <v>904</v>
      </c>
      <c r="F874" s="360">
        <v>1566</v>
      </c>
      <c r="G874" s="360" t="s">
        <v>83</v>
      </c>
      <c r="H874" s="360" t="s">
        <v>1380</v>
      </c>
      <c r="I874" s="375" t="s">
        <v>668</v>
      </c>
      <c r="J874" s="360" t="s">
        <v>905</v>
      </c>
      <c r="K874" s="360"/>
      <c r="L874" s="360" t="s">
        <v>1927</v>
      </c>
      <c r="M874" s="360" t="s">
        <v>31</v>
      </c>
      <c r="N874" s="360" t="s">
        <v>92</v>
      </c>
      <c r="O874" s="360" t="s">
        <v>31</v>
      </c>
      <c r="P874" s="371">
        <v>4</v>
      </c>
      <c r="Q874" s="371">
        <v>3</v>
      </c>
      <c r="R874" s="371">
        <v>3</v>
      </c>
      <c r="S874" s="371">
        <v>4</v>
      </c>
      <c r="T874" s="371">
        <v>3</v>
      </c>
      <c r="U874" s="361" t="s">
        <v>88</v>
      </c>
      <c r="V874" s="361" t="s">
        <v>88</v>
      </c>
      <c r="W874" s="361" t="s">
        <v>89</v>
      </c>
      <c r="X874" s="361" t="s">
        <v>89</v>
      </c>
      <c r="Y874" s="361"/>
      <c r="Z874" s="361"/>
      <c r="AA874" s="361"/>
      <c r="AB874" s="361"/>
      <c r="AC874" s="361"/>
    </row>
    <row r="875" spans="1:29" s="362" customFormat="1" ht="45" x14ac:dyDescent="0.25">
      <c r="A875" s="360">
        <v>861</v>
      </c>
      <c r="B875" s="360" t="s">
        <v>672</v>
      </c>
      <c r="C875" s="360">
        <v>1168485</v>
      </c>
      <c r="D875" s="360" t="s">
        <v>669</v>
      </c>
      <c r="E875" s="375" t="s">
        <v>684</v>
      </c>
      <c r="F875" s="360">
        <v>11578</v>
      </c>
      <c r="G875" s="360" t="s">
        <v>83</v>
      </c>
      <c r="H875" s="360" t="s">
        <v>1538</v>
      </c>
      <c r="I875" s="375" t="s">
        <v>685</v>
      </c>
      <c r="J875" s="360"/>
      <c r="K875" s="360"/>
      <c r="L875" s="360"/>
      <c r="M875" s="360" t="s">
        <v>31</v>
      </c>
      <c r="N875" s="360" t="s">
        <v>92</v>
      </c>
      <c r="O875" s="360" t="s">
        <v>31</v>
      </c>
      <c r="P875" s="371">
        <v>4</v>
      </c>
      <c r="Q875" s="371">
        <v>4</v>
      </c>
      <c r="R875" s="371">
        <v>4</v>
      </c>
      <c r="S875" s="371">
        <v>4</v>
      </c>
      <c r="T875" s="371">
        <v>4</v>
      </c>
      <c r="U875" s="361" t="s">
        <v>88</v>
      </c>
      <c r="V875" s="361" t="s">
        <v>89</v>
      </c>
      <c r="W875" s="361" t="s">
        <v>89</v>
      </c>
      <c r="X875" s="361" t="s">
        <v>89</v>
      </c>
      <c r="Y875" s="361"/>
      <c r="Z875" s="361"/>
      <c r="AA875" s="361"/>
      <c r="AB875" s="361"/>
      <c r="AC875" s="361"/>
    </row>
    <row r="876" spans="1:29" s="362" customFormat="1" ht="45" x14ac:dyDescent="0.25">
      <c r="A876" s="360">
        <v>862</v>
      </c>
      <c r="B876" s="360" t="s">
        <v>1461</v>
      </c>
      <c r="C876" s="360">
        <v>1324817</v>
      </c>
      <c r="D876" s="360" t="s">
        <v>669</v>
      </c>
      <c r="E876" s="375" t="s">
        <v>1072</v>
      </c>
      <c r="F876" s="360">
        <v>19581</v>
      </c>
      <c r="G876" s="360" t="s">
        <v>83</v>
      </c>
      <c r="H876" s="360" t="s">
        <v>1380</v>
      </c>
      <c r="I876" s="375"/>
      <c r="J876" s="360" t="s">
        <v>1073</v>
      </c>
      <c r="K876" s="360"/>
      <c r="L876" s="360"/>
      <c r="M876" s="360" t="s">
        <v>31</v>
      </c>
      <c r="N876" s="360" t="s">
        <v>92</v>
      </c>
      <c r="O876" s="360" t="s">
        <v>31</v>
      </c>
      <c r="P876" s="371">
        <v>5</v>
      </c>
      <c r="Q876" s="371">
        <v>5</v>
      </c>
      <c r="R876" s="371">
        <v>5</v>
      </c>
      <c r="S876" s="371">
        <v>5</v>
      </c>
      <c r="T876" s="371">
        <v>5</v>
      </c>
      <c r="U876" s="361" t="s">
        <v>88</v>
      </c>
      <c r="V876" s="361" t="s">
        <v>89</v>
      </c>
      <c r="W876" s="361" t="s">
        <v>89</v>
      </c>
      <c r="X876" s="361" t="s">
        <v>89</v>
      </c>
      <c r="Y876" s="361"/>
      <c r="Z876" s="361"/>
      <c r="AA876" s="361"/>
      <c r="AB876" s="361"/>
      <c r="AC876" s="361"/>
    </row>
    <row r="877" spans="1:29" s="362" customFormat="1" ht="45" x14ac:dyDescent="0.25">
      <c r="A877" s="360">
        <v>863</v>
      </c>
      <c r="B877" s="360" t="s">
        <v>1461</v>
      </c>
      <c r="C877" s="360">
        <v>1324766</v>
      </c>
      <c r="D877" s="360" t="s">
        <v>669</v>
      </c>
      <c r="E877" s="375" t="s">
        <v>1058</v>
      </c>
      <c r="F877" s="360">
        <v>10431374</v>
      </c>
      <c r="G877" s="360" t="s">
        <v>100</v>
      </c>
      <c r="H877" s="360" t="s">
        <v>1380</v>
      </c>
      <c r="I877" s="375"/>
      <c r="J877" s="360"/>
      <c r="K877" s="360"/>
      <c r="L877" s="360"/>
      <c r="M877" s="360" t="s">
        <v>31</v>
      </c>
      <c r="N877" s="360" t="s">
        <v>92</v>
      </c>
      <c r="O877" s="360" t="s">
        <v>31</v>
      </c>
      <c r="P877" s="371">
        <v>5</v>
      </c>
      <c r="Q877" s="371">
        <v>5</v>
      </c>
      <c r="R877" s="371">
        <v>5</v>
      </c>
      <c r="S877" s="371">
        <v>5</v>
      </c>
      <c r="T877" s="371">
        <v>5</v>
      </c>
      <c r="U877" s="361" t="s">
        <v>88</v>
      </c>
      <c r="V877" s="361" t="s">
        <v>89</v>
      </c>
      <c r="W877" s="361" t="s">
        <v>89</v>
      </c>
      <c r="X877" s="361" t="s">
        <v>89</v>
      </c>
      <c r="Y877" s="361"/>
      <c r="Z877" s="361"/>
      <c r="AA877" s="361"/>
      <c r="AB877" s="361"/>
      <c r="AC877" s="361"/>
    </row>
    <row r="878" spans="1:29" s="362" customFormat="1" ht="60" x14ac:dyDescent="0.25">
      <c r="A878" s="360">
        <v>864</v>
      </c>
      <c r="B878" s="360" t="s">
        <v>1461</v>
      </c>
      <c r="C878" s="360">
        <v>1324762</v>
      </c>
      <c r="D878" s="360" t="s">
        <v>669</v>
      </c>
      <c r="E878" s="375" t="s">
        <v>1064</v>
      </c>
      <c r="F878" s="360">
        <v>3668</v>
      </c>
      <c r="G878" s="360" t="s">
        <v>83</v>
      </c>
      <c r="H878" s="360" t="s">
        <v>1380</v>
      </c>
      <c r="I878" s="375" t="s">
        <v>1065</v>
      </c>
      <c r="J878" s="360"/>
      <c r="K878" s="360"/>
      <c r="L878" s="360" t="s">
        <v>1066</v>
      </c>
      <c r="M878" s="360" t="s">
        <v>31</v>
      </c>
      <c r="N878" s="360" t="s">
        <v>92</v>
      </c>
      <c r="O878" s="360" t="s">
        <v>31</v>
      </c>
      <c r="P878" s="371">
        <v>5</v>
      </c>
      <c r="Q878" s="371">
        <v>4</v>
      </c>
      <c r="R878" s="371">
        <v>5</v>
      </c>
      <c r="S878" s="371">
        <v>5</v>
      </c>
      <c r="T878" s="371">
        <v>5</v>
      </c>
      <c r="U878" s="361" t="s">
        <v>88</v>
      </c>
      <c r="V878" s="361" t="s">
        <v>89</v>
      </c>
      <c r="W878" s="361" t="s">
        <v>89</v>
      </c>
      <c r="X878" s="361" t="s">
        <v>89</v>
      </c>
      <c r="Y878" s="361"/>
      <c r="Z878" s="361"/>
      <c r="AA878" s="361"/>
      <c r="AB878" s="361"/>
      <c r="AC878" s="361"/>
    </row>
    <row r="879" spans="1:29" s="362" customFormat="1" ht="45" x14ac:dyDescent="0.25">
      <c r="A879" s="360">
        <v>865</v>
      </c>
      <c r="B879" s="360" t="s">
        <v>1461</v>
      </c>
      <c r="C879" s="360">
        <v>1324533</v>
      </c>
      <c r="D879" s="360" t="s">
        <v>669</v>
      </c>
      <c r="E879" s="375" t="s">
        <v>1008</v>
      </c>
      <c r="F879" s="360">
        <v>10213166</v>
      </c>
      <c r="G879" s="360" t="s">
        <v>100</v>
      </c>
      <c r="H879" s="360" t="s">
        <v>1380</v>
      </c>
      <c r="I879" s="375"/>
      <c r="J879" s="360"/>
      <c r="K879" s="360" t="s">
        <v>1928</v>
      </c>
      <c r="L879" s="360"/>
      <c r="M879" s="360" t="s">
        <v>31</v>
      </c>
      <c r="N879" s="360" t="s">
        <v>92</v>
      </c>
      <c r="O879" s="360" t="s">
        <v>31</v>
      </c>
      <c r="P879" s="371">
        <v>5</v>
      </c>
      <c r="Q879" s="371">
        <v>5</v>
      </c>
      <c r="R879" s="371">
        <v>5</v>
      </c>
      <c r="S879" s="371">
        <v>5</v>
      </c>
      <c r="T879" s="371">
        <v>5</v>
      </c>
      <c r="U879" s="361" t="s">
        <v>88</v>
      </c>
      <c r="V879" s="361" t="s">
        <v>89</v>
      </c>
      <c r="W879" s="361" t="s">
        <v>89</v>
      </c>
      <c r="X879" s="361" t="s">
        <v>89</v>
      </c>
      <c r="Y879" s="361"/>
      <c r="Z879" s="361"/>
      <c r="AA879" s="361"/>
      <c r="AB879" s="361"/>
      <c r="AC879" s="361"/>
    </row>
    <row r="880" spans="1:29" s="362" customFormat="1" ht="45" x14ac:dyDescent="0.25">
      <c r="A880" s="360">
        <v>866</v>
      </c>
      <c r="B880" s="360" t="s">
        <v>672</v>
      </c>
      <c r="C880" s="360">
        <v>1168462</v>
      </c>
      <c r="D880" s="360" t="s">
        <v>669</v>
      </c>
      <c r="E880" s="375" t="s">
        <v>674</v>
      </c>
      <c r="F880" s="360">
        <v>3309</v>
      </c>
      <c r="G880" s="360" t="s">
        <v>83</v>
      </c>
      <c r="H880" s="360" t="s">
        <v>1538</v>
      </c>
      <c r="I880" s="375"/>
      <c r="J880" s="360" t="s">
        <v>675</v>
      </c>
      <c r="K880" s="360"/>
      <c r="L880" s="360"/>
      <c r="M880" s="360" t="s">
        <v>31</v>
      </c>
      <c r="N880" s="360" t="s">
        <v>92</v>
      </c>
      <c r="O880" s="360" t="s">
        <v>31</v>
      </c>
      <c r="P880" s="371">
        <v>4</v>
      </c>
      <c r="Q880" s="371">
        <v>4</v>
      </c>
      <c r="R880" s="371">
        <v>4</v>
      </c>
      <c r="S880" s="371">
        <v>4</v>
      </c>
      <c r="T880" s="371">
        <v>4</v>
      </c>
      <c r="U880" s="361" t="s">
        <v>88</v>
      </c>
      <c r="V880" s="361" t="s">
        <v>89</v>
      </c>
      <c r="W880" s="361" t="s">
        <v>89</v>
      </c>
      <c r="X880" s="361" t="s">
        <v>89</v>
      </c>
      <c r="Y880" s="361"/>
      <c r="Z880" s="361"/>
      <c r="AA880" s="361"/>
      <c r="AB880" s="361"/>
      <c r="AC880" s="361"/>
    </row>
    <row r="881" spans="1:29" s="362" customFormat="1" ht="45" x14ac:dyDescent="0.25">
      <c r="A881" s="360">
        <v>867</v>
      </c>
      <c r="B881" s="360" t="s">
        <v>672</v>
      </c>
      <c r="C881" s="360">
        <v>1168468</v>
      </c>
      <c r="D881" s="360" t="s">
        <v>669</v>
      </c>
      <c r="E881" s="375" t="s">
        <v>673</v>
      </c>
      <c r="F881" s="360">
        <v>10262267</v>
      </c>
      <c r="G881" s="360" t="s">
        <v>100</v>
      </c>
      <c r="H881" s="360" t="s">
        <v>1538</v>
      </c>
      <c r="I881" s="375"/>
      <c r="J881" s="360"/>
      <c r="K881" s="360"/>
      <c r="L881" s="360"/>
      <c r="M881" s="360" t="s">
        <v>31</v>
      </c>
      <c r="N881" s="360" t="s">
        <v>92</v>
      </c>
      <c r="O881" s="360" t="s">
        <v>31</v>
      </c>
      <c r="P881" s="371">
        <v>4</v>
      </c>
      <c r="Q881" s="371">
        <v>4</v>
      </c>
      <c r="R881" s="371">
        <v>4</v>
      </c>
      <c r="S881" s="371">
        <v>4</v>
      </c>
      <c r="T881" s="371">
        <v>4</v>
      </c>
      <c r="U881" s="361" t="s">
        <v>88</v>
      </c>
      <c r="V881" s="361" t="s">
        <v>89</v>
      </c>
      <c r="W881" s="361" t="s">
        <v>89</v>
      </c>
      <c r="X881" s="361" t="s">
        <v>89</v>
      </c>
      <c r="Y881" s="361"/>
      <c r="Z881" s="361"/>
      <c r="AA881" s="361"/>
      <c r="AB881" s="361"/>
      <c r="AC881" s="361"/>
    </row>
    <row r="882" spans="1:29" s="362" customFormat="1" ht="30" x14ac:dyDescent="0.25">
      <c r="A882" s="360">
        <v>868</v>
      </c>
      <c r="B882" s="360" t="s">
        <v>672</v>
      </c>
      <c r="C882" s="360">
        <v>1168584</v>
      </c>
      <c r="D882" s="360" t="s">
        <v>669</v>
      </c>
      <c r="E882" s="375" t="s">
        <v>676</v>
      </c>
      <c r="F882" s="360">
        <v>4677</v>
      </c>
      <c r="G882" s="360" t="s">
        <v>83</v>
      </c>
      <c r="H882" s="360" t="s">
        <v>1538</v>
      </c>
      <c r="I882" s="375"/>
      <c r="J882" s="360" t="s">
        <v>677</v>
      </c>
      <c r="K882" s="360"/>
      <c r="L882" s="360"/>
      <c r="M882" s="360" t="s">
        <v>33</v>
      </c>
      <c r="N882" s="360" t="s">
        <v>92</v>
      </c>
      <c r="O882" s="360" t="s">
        <v>33</v>
      </c>
      <c r="P882" s="371">
        <v>4</v>
      </c>
      <c r="Q882" s="371">
        <v>4</v>
      </c>
      <c r="R882" s="371">
        <v>4</v>
      </c>
      <c r="S882" s="371">
        <v>4</v>
      </c>
      <c r="T882" s="371">
        <v>4</v>
      </c>
      <c r="U882" s="361" t="s">
        <v>88</v>
      </c>
      <c r="V882" s="361" t="s">
        <v>89</v>
      </c>
      <c r="W882" s="361" t="s">
        <v>89</v>
      </c>
      <c r="X882" s="361" t="s">
        <v>89</v>
      </c>
      <c r="Y882" s="361"/>
      <c r="Z882" s="361"/>
      <c r="AA882" s="361"/>
      <c r="AB882" s="361"/>
      <c r="AC882" s="361"/>
    </row>
    <row r="883" spans="1:29" s="362" customFormat="1" ht="45" x14ac:dyDescent="0.25">
      <c r="A883" s="360">
        <v>869</v>
      </c>
      <c r="B883" s="360" t="s">
        <v>672</v>
      </c>
      <c r="C883" s="360">
        <v>1168501</v>
      </c>
      <c r="D883" s="360" t="s">
        <v>669</v>
      </c>
      <c r="E883" s="375" t="s">
        <v>698</v>
      </c>
      <c r="F883" s="360">
        <v>3322</v>
      </c>
      <c r="G883" s="360" t="s">
        <v>83</v>
      </c>
      <c r="H883" s="360" t="s">
        <v>1538</v>
      </c>
      <c r="I883" s="375"/>
      <c r="J883" s="360" t="s">
        <v>699</v>
      </c>
      <c r="K883" s="360"/>
      <c r="L883" s="360"/>
      <c r="M883" s="360" t="s">
        <v>31</v>
      </c>
      <c r="N883" s="360" t="s">
        <v>92</v>
      </c>
      <c r="O883" s="360" t="s">
        <v>31</v>
      </c>
      <c r="P883" s="371">
        <v>4</v>
      </c>
      <c r="Q883" s="371">
        <v>4</v>
      </c>
      <c r="R883" s="371">
        <v>4</v>
      </c>
      <c r="S883" s="371">
        <v>4</v>
      </c>
      <c r="T883" s="371">
        <v>4</v>
      </c>
      <c r="U883" s="361" t="s">
        <v>88</v>
      </c>
      <c r="V883" s="361" t="s">
        <v>89</v>
      </c>
      <c r="W883" s="361" t="s">
        <v>89</v>
      </c>
      <c r="X883" s="361" t="s">
        <v>89</v>
      </c>
      <c r="Y883" s="361"/>
      <c r="Z883" s="361"/>
      <c r="AA883" s="361"/>
      <c r="AB883" s="361"/>
      <c r="AC883" s="361"/>
    </row>
    <row r="884" spans="1:29" s="362" customFormat="1" ht="45" x14ac:dyDescent="0.25">
      <c r="A884" s="360">
        <v>870</v>
      </c>
      <c r="B884" s="360" t="s">
        <v>672</v>
      </c>
      <c r="C884" s="360">
        <v>1168452</v>
      </c>
      <c r="D884" s="360" t="s">
        <v>669</v>
      </c>
      <c r="E884" s="375" t="s">
        <v>700</v>
      </c>
      <c r="F884" s="360">
        <v>709</v>
      </c>
      <c r="G884" s="360" t="s">
        <v>83</v>
      </c>
      <c r="H884" s="360" t="s">
        <v>1538</v>
      </c>
      <c r="I884" s="375" t="s">
        <v>268</v>
      </c>
      <c r="J884" s="360"/>
      <c r="K884" s="360"/>
      <c r="L884" s="360"/>
      <c r="M884" s="360" t="s">
        <v>31</v>
      </c>
      <c r="N884" s="360" t="s">
        <v>92</v>
      </c>
      <c r="O884" s="360" t="s">
        <v>31</v>
      </c>
      <c r="P884" s="371">
        <v>4</v>
      </c>
      <c r="Q884" s="371">
        <v>4</v>
      </c>
      <c r="R884" s="371">
        <v>4</v>
      </c>
      <c r="S884" s="371">
        <v>4</v>
      </c>
      <c r="T884" s="371">
        <v>4</v>
      </c>
      <c r="U884" s="361" t="s">
        <v>88</v>
      </c>
      <c r="V884" s="361" t="s">
        <v>89</v>
      </c>
      <c r="W884" s="361" t="s">
        <v>89</v>
      </c>
      <c r="X884" s="361" t="s">
        <v>89</v>
      </c>
      <c r="Y884" s="361"/>
      <c r="Z884" s="361"/>
      <c r="AA884" s="361"/>
      <c r="AB884" s="361"/>
      <c r="AC884" s="361"/>
    </row>
    <row r="885" spans="1:29" s="362" customFormat="1" ht="45" x14ac:dyDescent="0.25">
      <c r="A885" s="360">
        <v>871</v>
      </c>
      <c r="B885" s="360" t="s">
        <v>672</v>
      </c>
      <c r="C885" s="360">
        <v>1168422</v>
      </c>
      <c r="D885" s="360" t="s">
        <v>669</v>
      </c>
      <c r="E885" s="375" t="s">
        <v>774</v>
      </c>
      <c r="F885" s="360">
        <v>20046</v>
      </c>
      <c r="G885" s="360" t="s">
        <v>83</v>
      </c>
      <c r="H885" s="360" t="s">
        <v>1538</v>
      </c>
      <c r="I885" s="375"/>
      <c r="J885" s="360" t="s">
        <v>775</v>
      </c>
      <c r="K885" s="360"/>
      <c r="L885" s="360"/>
      <c r="M885" s="360" t="s">
        <v>31</v>
      </c>
      <c r="N885" s="360" t="s">
        <v>92</v>
      </c>
      <c r="O885" s="360" t="s">
        <v>31</v>
      </c>
      <c r="P885" s="371">
        <v>4</v>
      </c>
      <c r="Q885" s="371">
        <v>4</v>
      </c>
      <c r="R885" s="371">
        <v>4</v>
      </c>
      <c r="S885" s="371">
        <v>4</v>
      </c>
      <c r="T885" s="371">
        <v>4</v>
      </c>
      <c r="U885" s="361" t="s">
        <v>88</v>
      </c>
      <c r="V885" s="361" t="s">
        <v>89</v>
      </c>
      <c r="W885" s="361" t="s">
        <v>89</v>
      </c>
      <c r="X885" s="361" t="s">
        <v>89</v>
      </c>
      <c r="Y885" s="361"/>
      <c r="Z885" s="361"/>
      <c r="AA885" s="361"/>
      <c r="AB885" s="361"/>
      <c r="AC885" s="361"/>
    </row>
    <row r="886" spans="1:29" s="362" customFormat="1" ht="45" x14ac:dyDescent="0.25">
      <c r="A886" s="360">
        <v>872</v>
      </c>
      <c r="B886" s="360" t="s">
        <v>672</v>
      </c>
      <c r="C886" s="360">
        <v>1168470</v>
      </c>
      <c r="D886" s="360" t="s">
        <v>669</v>
      </c>
      <c r="E886" s="375" t="s">
        <v>776</v>
      </c>
      <c r="F886" s="360">
        <v>697</v>
      </c>
      <c r="G886" s="360" t="s">
        <v>83</v>
      </c>
      <c r="H886" s="360" t="s">
        <v>1538</v>
      </c>
      <c r="I886" s="375" t="s">
        <v>777</v>
      </c>
      <c r="J886" s="360" t="s">
        <v>778</v>
      </c>
      <c r="K886" s="360"/>
      <c r="L886" s="360"/>
      <c r="M886" s="360" t="s">
        <v>31</v>
      </c>
      <c r="N886" s="360" t="s">
        <v>92</v>
      </c>
      <c r="O886" s="360" t="s">
        <v>31</v>
      </c>
      <c r="P886" s="371">
        <v>4</v>
      </c>
      <c r="Q886" s="371">
        <v>4</v>
      </c>
      <c r="R886" s="371">
        <v>4</v>
      </c>
      <c r="S886" s="371">
        <v>4</v>
      </c>
      <c r="T886" s="371">
        <v>4</v>
      </c>
      <c r="U886" s="361" t="s">
        <v>88</v>
      </c>
      <c r="V886" s="361" t="s">
        <v>89</v>
      </c>
      <c r="W886" s="361" t="s">
        <v>89</v>
      </c>
      <c r="X886" s="361" t="s">
        <v>89</v>
      </c>
      <c r="Y886" s="361"/>
      <c r="Z886" s="361"/>
      <c r="AA886" s="361"/>
      <c r="AB886" s="361"/>
      <c r="AC886" s="361"/>
    </row>
    <row r="887" spans="1:29" s="362" customFormat="1" ht="45" x14ac:dyDescent="0.25">
      <c r="A887" s="360">
        <v>873</v>
      </c>
      <c r="B887" s="360" t="s">
        <v>672</v>
      </c>
      <c r="C887" s="360">
        <v>1168479</v>
      </c>
      <c r="D887" s="360" t="s">
        <v>669</v>
      </c>
      <c r="E887" s="375" t="s">
        <v>779</v>
      </c>
      <c r="F887" s="360">
        <v>3324</v>
      </c>
      <c r="G887" s="360" t="s">
        <v>83</v>
      </c>
      <c r="H887" s="360" t="s">
        <v>1538</v>
      </c>
      <c r="I887" s="375"/>
      <c r="J887" s="360"/>
      <c r="K887" s="360"/>
      <c r="L887" s="360"/>
      <c r="M887" s="360" t="s">
        <v>31</v>
      </c>
      <c r="N887" s="360" t="s">
        <v>92</v>
      </c>
      <c r="O887" s="360" t="s">
        <v>31</v>
      </c>
      <c r="P887" s="371">
        <v>4</v>
      </c>
      <c r="Q887" s="371">
        <v>4</v>
      </c>
      <c r="R887" s="371">
        <v>4</v>
      </c>
      <c r="S887" s="371">
        <v>4</v>
      </c>
      <c r="T887" s="371">
        <v>4</v>
      </c>
      <c r="U887" s="361" t="s">
        <v>88</v>
      </c>
      <c r="V887" s="361" t="s">
        <v>89</v>
      </c>
      <c r="W887" s="361" t="s">
        <v>89</v>
      </c>
      <c r="X887" s="361" t="s">
        <v>89</v>
      </c>
      <c r="Y887" s="361"/>
      <c r="Z887" s="361"/>
      <c r="AA887" s="361"/>
      <c r="AB887" s="361"/>
      <c r="AC887" s="361"/>
    </row>
    <row r="888" spans="1:29" s="362" customFormat="1" ht="45" x14ac:dyDescent="0.25">
      <c r="A888" s="360">
        <v>874</v>
      </c>
      <c r="B888" s="360" t="s">
        <v>672</v>
      </c>
      <c r="C888" s="360">
        <v>1168483</v>
      </c>
      <c r="D888" s="360" t="s">
        <v>669</v>
      </c>
      <c r="E888" s="375" t="s">
        <v>895</v>
      </c>
      <c r="F888" s="360">
        <v>14504</v>
      </c>
      <c r="G888" s="360" t="s">
        <v>83</v>
      </c>
      <c r="H888" s="360" t="s">
        <v>1538</v>
      </c>
      <c r="I888" s="375"/>
      <c r="J888" s="360"/>
      <c r="K888" s="360"/>
      <c r="L888" s="360"/>
      <c r="M888" s="360" t="s">
        <v>31</v>
      </c>
      <c r="N888" s="360" t="s">
        <v>92</v>
      </c>
      <c r="O888" s="360" t="s">
        <v>31</v>
      </c>
      <c r="P888" s="371">
        <v>4</v>
      </c>
      <c r="Q888" s="371">
        <v>4</v>
      </c>
      <c r="R888" s="371">
        <v>4</v>
      </c>
      <c r="S888" s="371">
        <v>4</v>
      </c>
      <c r="T888" s="371">
        <v>4</v>
      </c>
      <c r="U888" s="361" t="s">
        <v>88</v>
      </c>
      <c r="V888" s="361" t="s">
        <v>89</v>
      </c>
      <c r="W888" s="361" t="s">
        <v>89</v>
      </c>
      <c r="X888" s="361" t="s">
        <v>89</v>
      </c>
      <c r="Y888" s="361"/>
      <c r="Z888" s="361"/>
      <c r="AA888" s="361"/>
      <c r="AB888" s="361"/>
      <c r="AC888" s="361"/>
    </row>
    <row r="889" spans="1:29" s="362" customFormat="1" ht="45" x14ac:dyDescent="0.25">
      <c r="A889" s="360">
        <v>875</v>
      </c>
      <c r="B889" s="360" t="s">
        <v>672</v>
      </c>
      <c r="C889" s="360">
        <v>1168588</v>
      </c>
      <c r="D889" s="360" t="s">
        <v>669</v>
      </c>
      <c r="E889" s="375" t="s">
        <v>780</v>
      </c>
      <c r="F889" s="360">
        <v>10339263</v>
      </c>
      <c r="G889" s="360" t="s">
        <v>100</v>
      </c>
      <c r="H889" s="360" t="s">
        <v>1538</v>
      </c>
      <c r="I889" s="375"/>
      <c r="J889" s="360"/>
      <c r="K889" s="360"/>
      <c r="L889" s="360"/>
      <c r="M889" s="360" t="s">
        <v>31</v>
      </c>
      <c r="N889" s="360" t="s">
        <v>92</v>
      </c>
      <c r="O889" s="360" t="s">
        <v>31</v>
      </c>
      <c r="P889" s="371">
        <v>4</v>
      </c>
      <c r="Q889" s="371">
        <v>4</v>
      </c>
      <c r="R889" s="371">
        <v>4</v>
      </c>
      <c r="S889" s="371">
        <v>4</v>
      </c>
      <c r="T889" s="371">
        <v>4</v>
      </c>
      <c r="U889" s="361" t="s">
        <v>88</v>
      </c>
      <c r="V889" s="361" t="s">
        <v>89</v>
      </c>
      <c r="W889" s="361" t="s">
        <v>89</v>
      </c>
      <c r="X889" s="361" t="s">
        <v>89</v>
      </c>
      <c r="Y889" s="361"/>
      <c r="Z889" s="361"/>
      <c r="AA889" s="361"/>
      <c r="AB889" s="361"/>
      <c r="AC889" s="361"/>
    </row>
    <row r="890" spans="1:29" s="362" customFormat="1" ht="45" x14ac:dyDescent="0.25">
      <c r="A890" s="360">
        <v>876</v>
      </c>
      <c r="B890" s="360" t="s">
        <v>672</v>
      </c>
      <c r="C890" s="360">
        <v>1168533</v>
      </c>
      <c r="D890" s="360" t="s">
        <v>669</v>
      </c>
      <c r="E890" s="375" t="s">
        <v>782</v>
      </c>
      <c r="F890" s="360">
        <v>2820</v>
      </c>
      <c r="G890" s="360" t="s">
        <v>83</v>
      </c>
      <c r="H890" s="360" t="s">
        <v>1538</v>
      </c>
      <c r="I890" s="375"/>
      <c r="J890" s="360" t="s">
        <v>783</v>
      </c>
      <c r="K890" s="360"/>
      <c r="L890" s="360"/>
      <c r="M890" s="360" t="s">
        <v>31</v>
      </c>
      <c r="N890" s="360" t="s">
        <v>92</v>
      </c>
      <c r="O890" s="360" t="s">
        <v>31</v>
      </c>
      <c r="P890" s="371">
        <v>4</v>
      </c>
      <c r="Q890" s="371">
        <v>4</v>
      </c>
      <c r="R890" s="371">
        <v>4</v>
      </c>
      <c r="S890" s="371">
        <v>4</v>
      </c>
      <c r="T890" s="371">
        <v>4</v>
      </c>
      <c r="U890" s="361" t="s">
        <v>88</v>
      </c>
      <c r="V890" s="361" t="s">
        <v>89</v>
      </c>
      <c r="W890" s="361" t="s">
        <v>89</v>
      </c>
      <c r="X890" s="361" t="s">
        <v>89</v>
      </c>
      <c r="Y890" s="361"/>
      <c r="Z890" s="361"/>
      <c r="AA890" s="361"/>
      <c r="AB890" s="361"/>
      <c r="AC890" s="361"/>
    </row>
    <row r="891" spans="1:29" s="362" customFormat="1" ht="45" x14ac:dyDescent="0.25">
      <c r="A891" s="360">
        <v>877</v>
      </c>
      <c r="B891" s="360" t="s">
        <v>672</v>
      </c>
      <c r="C891" s="360">
        <v>1168489</v>
      </c>
      <c r="D891" s="360" t="s">
        <v>669</v>
      </c>
      <c r="E891" s="375" t="s">
        <v>784</v>
      </c>
      <c r="F891" s="360">
        <v>10403639</v>
      </c>
      <c r="G891" s="360" t="s">
        <v>100</v>
      </c>
      <c r="H891" s="360" t="s">
        <v>1538</v>
      </c>
      <c r="I891" s="375"/>
      <c r="J891" s="360"/>
      <c r="K891" s="360"/>
      <c r="L891" s="360"/>
      <c r="M891" s="360" t="s">
        <v>31</v>
      </c>
      <c r="N891" s="360" t="s">
        <v>92</v>
      </c>
      <c r="O891" s="360" t="s">
        <v>31</v>
      </c>
      <c r="P891" s="371">
        <v>4</v>
      </c>
      <c r="Q891" s="371">
        <v>4</v>
      </c>
      <c r="R891" s="371">
        <v>4</v>
      </c>
      <c r="S891" s="371">
        <v>4</v>
      </c>
      <c r="T891" s="371">
        <v>4</v>
      </c>
      <c r="U891" s="361" t="s">
        <v>88</v>
      </c>
      <c r="V891" s="361" t="s">
        <v>89</v>
      </c>
      <c r="W891" s="361" t="s">
        <v>89</v>
      </c>
      <c r="X891" s="361" t="s">
        <v>89</v>
      </c>
      <c r="Y891" s="361"/>
      <c r="Z891" s="361"/>
      <c r="AA891" s="361"/>
      <c r="AB891" s="361"/>
      <c r="AC891" s="361"/>
    </row>
    <row r="892" spans="1:29" s="362" customFormat="1" ht="45" x14ac:dyDescent="0.25">
      <c r="A892" s="360">
        <v>878</v>
      </c>
      <c r="B892" s="360" t="s">
        <v>672</v>
      </c>
      <c r="C892" s="360">
        <v>1168424</v>
      </c>
      <c r="D892" s="360" t="s">
        <v>669</v>
      </c>
      <c r="E892" s="375" t="s">
        <v>785</v>
      </c>
      <c r="F892" s="360">
        <v>10830</v>
      </c>
      <c r="G892" s="360" t="s">
        <v>83</v>
      </c>
      <c r="H892" s="360" t="s">
        <v>1538</v>
      </c>
      <c r="I892" s="375"/>
      <c r="J892" s="360" t="s">
        <v>786</v>
      </c>
      <c r="K892" s="360"/>
      <c r="L892" s="360"/>
      <c r="M892" s="360" t="s">
        <v>31</v>
      </c>
      <c r="N892" s="360" t="s">
        <v>92</v>
      </c>
      <c r="O892" s="360" t="s">
        <v>31</v>
      </c>
      <c r="P892" s="371">
        <v>4</v>
      </c>
      <c r="Q892" s="371">
        <v>4</v>
      </c>
      <c r="R892" s="371">
        <v>4</v>
      </c>
      <c r="S892" s="371">
        <v>4</v>
      </c>
      <c r="T892" s="371">
        <v>4</v>
      </c>
      <c r="U892" s="361" t="s">
        <v>88</v>
      </c>
      <c r="V892" s="361" t="s">
        <v>89</v>
      </c>
      <c r="W892" s="361" t="s">
        <v>89</v>
      </c>
      <c r="X892" s="361" t="s">
        <v>89</v>
      </c>
      <c r="Y892" s="361"/>
      <c r="Z892" s="361"/>
      <c r="AA892" s="361"/>
      <c r="AB892" s="361"/>
      <c r="AC892" s="361"/>
    </row>
    <row r="893" spans="1:29" s="362" customFormat="1" ht="30" x14ac:dyDescent="0.25">
      <c r="A893" s="360">
        <v>879</v>
      </c>
      <c r="B893" s="360" t="s">
        <v>672</v>
      </c>
      <c r="C893" s="360">
        <v>1168524</v>
      </c>
      <c r="D893" s="360" t="s">
        <v>669</v>
      </c>
      <c r="E893" s="375" t="s">
        <v>721</v>
      </c>
      <c r="F893" s="360">
        <v>20044</v>
      </c>
      <c r="G893" s="360" t="s">
        <v>83</v>
      </c>
      <c r="H893" s="360" t="s">
        <v>1538</v>
      </c>
      <c r="I893" s="375"/>
      <c r="J893" s="360" t="s">
        <v>699</v>
      </c>
      <c r="K893" s="360"/>
      <c r="L893" s="360"/>
      <c r="M893" s="360" t="s">
        <v>33</v>
      </c>
      <c r="N893" s="360" t="s">
        <v>92</v>
      </c>
      <c r="O893" s="360" t="s">
        <v>33</v>
      </c>
      <c r="P893" s="371">
        <v>4</v>
      </c>
      <c r="Q893" s="371">
        <v>4</v>
      </c>
      <c r="R893" s="371">
        <v>4</v>
      </c>
      <c r="S893" s="371">
        <v>4</v>
      </c>
      <c r="T893" s="371">
        <v>4</v>
      </c>
      <c r="U893" s="361" t="s">
        <v>88</v>
      </c>
      <c r="V893" s="361" t="s">
        <v>89</v>
      </c>
      <c r="W893" s="361" t="s">
        <v>89</v>
      </c>
      <c r="X893" s="361" t="s">
        <v>89</v>
      </c>
      <c r="Y893" s="361"/>
      <c r="Z893" s="361"/>
      <c r="AA893" s="361"/>
      <c r="AB893" s="361"/>
      <c r="AC893" s="361"/>
    </row>
    <row r="894" spans="1:29" s="362" customFormat="1" ht="45" x14ac:dyDescent="0.25">
      <c r="A894" s="360">
        <v>880</v>
      </c>
      <c r="B894" s="360" t="s">
        <v>672</v>
      </c>
      <c r="C894" s="360">
        <v>1168464</v>
      </c>
      <c r="D894" s="360" t="s">
        <v>669</v>
      </c>
      <c r="E894" s="375" t="s">
        <v>722</v>
      </c>
      <c r="F894" s="360">
        <v>10339266</v>
      </c>
      <c r="G894" s="360" t="s">
        <v>100</v>
      </c>
      <c r="H894" s="360" t="s">
        <v>1538</v>
      </c>
      <c r="I894" s="375"/>
      <c r="J894" s="360"/>
      <c r="K894" s="360"/>
      <c r="L894" s="360"/>
      <c r="M894" s="360" t="s">
        <v>31</v>
      </c>
      <c r="N894" s="360" t="s">
        <v>92</v>
      </c>
      <c r="O894" s="360" t="s">
        <v>31</v>
      </c>
      <c r="P894" s="371">
        <v>4</v>
      </c>
      <c r="Q894" s="371">
        <v>4</v>
      </c>
      <c r="R894" s="371">
        <v>4</v>
      </c>
      <c r="S894" s="371">
        <v>4</v>
      </c>
      <c r="T894" s="371">
        <v>4</v>
      </c>
      <c r="U894" s="361" t="s">
        <v>88</v>
      </c>
      <c r="V894" s="361" t="s">
        <v>89</v>
      </c>
      <c r="W894" s="361" t="s">
        <v>89</v>
      </c>
      <c r="X894" s="361" t="s">
        <v>89</v>
      </c>
      <c r="Y894" s="361"/>
      <c r="Z894" s="361"/>
      <c r="AA894" s="361"/>
      <c r="AB894" s="361"/>
      <c r="AC894" s="361"/>
    </row>
    <row r="895" spans="1:29" s="362" customFormat="1" ht="45" x14ac:dyDescent="0.25">
      <c r="A895" s="360">
        <v>881</v>
      </c>
      <c r="B895" s="360" t="s">
        <v>672</v>
      </c>
      <c r="C895" s="360">
        <v>1168466</v>
      </c>
      <c r="D895" s="360" t="s">
        <v>669</v>
      </c>
      <c r="E895" s="375" t="s">
        <v>723</v>
      </c>
      <c r="F895" s="360">
        <v>10213126</v>
      </c>
      <c r="G895" s="360" t="s">
        <v>100</v>
      </c>
      <c r="H895" s="360" t="s">
        <v>1538</v>
      </c>
      <c r="I895" s="375"/>
      <c r="J895" s="360"/>
      <c r="K895" s="360"/>
      <c r="L895" s="360"/>
      <c r="M895" s="360" t="s">
        <v>31</v>
      </c>
      <c r="N895" s="360" t="s">
        <v>92</v>
      </c>
      <c r="O895" s="360" t="s">
        <v>31</v>
      </c>
      <c r="P895" s="371">
        <v>4</v>
      </c>
      <c r="Q895" s="371">
        <v>4</v>
      </c>
      <c r="R895" s="371">
        <v>4</v>
      </c>
      <c r="S895" s="371">
        <v>4</v>
      </c>
      <c r="T895" s="371">
        <v>4</v>
      </c>
      <c r="U895" s="361" t="s">
        <v>88</v>
      </c>
      <c r="V895" s="361" t="s">
        <v>89</v>
      </c>
      <c r="W895" s="361" t="s">
        <v>89</v>
      </c>
      <c r="X895" s="361" t="s">
        <v>89</v>
      </c>
      <c r="Y895" s="361"/>
      <c r="Z895" s="361"/>
      <c r="AA895" s="361"/>
      <c r="AB895" s="361"/>
      <c r="AC895" s="361"/>
    </row>
    <row r="896" spans="1:29" s="362" customFormat="1" ht="45" x14ac:dyDescent="0.25">
      <c r="A896" s="360">
        <v>882</v>
      </c>
      <c r="B896" s="360" t="s">
        <v>672</v>
      </c>
      <c r="C896" s="360">
        <v>1168531</v>
      </c>
      <c r="D896" s="360" t="s">
        <v>669</v>
      </c>
      <c r="E896" s="375" t="s">
        <v>724</v>
      </c>
      <c r="F896" s="360">
        <v>3291</v>
      </c>
      <c r="G896" s="360" t="s">
        <v>83</v>
      </c>
      <c r="H896" s="360" t="s">
        <v>1538</v>
      </c>
      <c r="I896" s="375"/>
      <c r="J896" s="360">
        <v>83454737262</v>
      </c>
      <c r="K896" s="360"/>
      <c r="L896" s="360"/>
      <c r="M896" s="360" t="s">
        <v>31</v>
      </c>
      <c r="N896" s="360" t="s">
        <v>92</v>
      </c>
      <c r="O896" s="360" t="s">
        <v>31</v>
      </c>
      <c r="P896" s="371">
        <v>4</v>
      </c>
      <c r="Q896" s="371">
        <v>4</v>
      </c>
      <c r="R896" s="371">
        <v>4</v>
      </c>
      <c r="S896" s="371">
        <v>4</v>
      </c>
      <c r="T896" s="371">
        <v>4</v>
      </c>
      <c r="U896" s="361" t="s">
        <v>88</v>
      </c>
      <c r="V896" s="361" t="s">
        <v>89</v>
      </c>
      <c r="W896" s="361" t="s">
        <v>89</v>
      </c>
      <c r="X896" s="361" t="s">
        <v>89</v>
      </c>
      <c r="Y896" s="361"/>
      <c r="Z896" s="361"/>
      <c r="AA896" s="361"/>
      <c r="AB896" s="361"/>
      <c r="AC896" s="361"/>
    </row>
    <row r="897" spans="1:29" s="362" customFormat="1" ht="45" x14ac:dyDescent="0.25">
      <c r="A897" s="360">
        <v>883</v>
      </c>
      <c r="B897" s="360" t="s">
        <v>672</v>
      </c>
      <c r="C897" s="360">
        <v>1168535</v>
      </c>
      <c r="D897" s="360" t="s">
        <v>669</v>
      </c>
      <c r="E897" s="375" t="s">
        <v>725</v>
      </c>
      <c r="F897" s="360">
        <v>3320</v>
      </c>
      <c r="G897" s="360" t="s">
        <v>83</v>
      </c>
      <c r="H897" s="360" t="s">
        <v>1538</v>
      </c>
      <c r="I897" s="375"/>
      <c r="J897" s="360" t="s">
        <v>726</v>
      </c>
      <c r="K897" s="360"/>
      <c r="L897" s="360"/>
      <c r="M897" s="360" t="s">
        <v>31</v>
      </c>
      <c r="N897" s="360" t="s">
        <v>92</v>
      </c>
      <c r="O897" s="360" t="s">
        <v>31</v>
      </c>
      <c r="P897" s="371">
        <v>4</v>
      </c>
      <c r="Q897" s="371">
        <v>4</v>
      </c>
      <c r="R897" s="371">
        <v>4</v>
      </c>
      <c r="S897" s="371">
        <v>4</v>
      </c>
      <c r="T897" s="371">
        <v>4</v>
      </c>
      <c r="U897" s="361" t="s">
        <v>88</v>
      </c>
      <c r="V897" s="361" t="s">
        <v>89</v>
      </c>
      <c r="W897" s="361" t="s">
        <v>89</v>
      </c>
      <c r="X897" s="361" t="s">
        <v>89</v>
      </c>
      <c r="Y897" s="361"/>
      <c r="Z897" s="361"/>
      <c r="AA897" s="361"/>
      <c r="AB897" s="361"/>
      <c r="AC897" s="361"/>
    </row>
    <row r="898" spans="1:29" s="362" customFormat="1" ht="45" x14ac:dyDescent="0.25">
      <c r="A898" s="360">
        <v>884</v>
      </c>
      <c r="B898" s="360" t="s">
        <v>672</v>
      </c>
      <c r="C898" s="360">
        <v>1168550</v>
      </c>
      <c r="D898" s="360" t="s">
        <v>669</v>
      </c>
      <c r="E898" s="375" t="s">
        <v>727</v>
      </c>
      <c r="F898" s="360">
        <v>4018</v>
      </c>
      <c r="G898" s="360" t="s">
        <v>83</v>
      </c>
      <c r="H898" s="360" t="s">
        <v>1538</v>
      </c>
      <c r="I898" s="375"/>
      <c r="J898" s="360" t="s">
        <v>728</v>
      </c>
      <c r="K898" s="360"/>
      <c r="L898" s="360"/>
      <c r="M898" s="360" t="s">
        <v>31</v>
      </c>
      <c r="N898" s="360" t="s">
        <v>92</v>
      </c>
      <c r="O898" s="360" t="s">
        <v>31</v>
      </c>
      <c r="P898" s="371">
        <v>4</v>
      </c>
      <c r="Q898" s="371">
        <v>4</v>
      </c>
      <c r="R898" s="371">
        <v>4</v>
      </c>
      <c r="S898" s="371">
        <v>4</v>
      </c>
      <c r="T898" s="371">
        <v>4</v>
      </c>
      <c r="U898" s="361" t="s">
        <v>88</v>
      </c>
      <c r="V898" s="361" t="s">
        <v>89</v>
      </c>
      <c r="W898" s="361" t="s">
        <v>89</v>
      </c>
      <c r="X898" s="361" t="s">
        <v>89</v>
      </c>
      <c r="Y898" s="361"/>
      <c r="Z898" s="361"/>
      <c r="AA898" s="361"/>
      <c r="AB898" s="361"/>
      <c r="AC898" s="361"/>
    </row>
    <row r="899" spans="1:29" s="362" customFormat="1" ht="45" x14ac:dyDescent="0.25">
      <c r="A899" s="360">
        <v>885</v>
      </c>
      <c r="B899" s="360" t="s">
        <v>672</v>
      </c>
      <c r="C899" s="360">
        <v>1168494</v>
      </c>
      <c r="D899" s="360" t="s">
        <v>669</v>
      </c>
      <c r="E899" s="375" t="s">
        <v>729</v>
      </c>
      <c r="F899" s="360">
        <v>1072</v>
      </c>
      <c r="G899" s="360" t="s">
        <v>83</v>
      </c>
      <c r="H899" s="360" t="s">
        <v>1538</v>
      </c>
      <c r="I899" s="375"/>
      <c r="J899" s="360"/>
      <c r="K899" s="360"/>
      <c r="L899" s="360"/>
      <c r="M899" s="360" t="s">
        <v>31</v>
      </c>
      <c r="N899" s="360" t="s">
        <v>92</v>
      </c>
      <c r="O899" s="360" t="s">
        <v>31</v>
      </c>
      <c r="P899" s="371">
        <v>4</v>
      </c>
      <c r="Q899" s="371">
        <v>4</v>
      </c>
      <c r="R899" s="371">
        <v>4</v>
      </c>
      <c r="S899" s="371">
        <v>4</v>
      </c>
      <c r="T899" s="371">
        <v>4</v>
      </c>
      <c r="U899" s="361" t="s">
        <v>88</v>
      </c>
      <c r="V899" s="361" t="s">
        <v>89</v>
      </c>
      <c r="W899" s="361" t="s">
        <v>89</v>
      </c>
      <c r="X899" s="361" t="s">
        <v>89</v>
      </c>
      <c r="Y899" s="361"/>
      <c r="Z899" s="361"/>
      <c r="AA899" s="361"/>
      <c r="AB899" s="361"/>
      <c r="AC899" s="361"/>
    </row>
    <row r="900" spans="1:29" s="362" customFormat="1" ht="45" x14ac:dyDescent="0.25">
      <c r="A900" s="360">
        <v>886</v>
      </c>
      <c r="B900" s="360" t="s">
        <v>672</v>
      </c>
      <c r="C900" s="360">
        <v>1168458</v>
      </c>
      <c r="D900" s="360" t="s">
        <v>669</v>
      </c>
      <c r="E900" s="375" t="s">
        <v>730</v>
      </c>
      <c r="F900" s="360">
        <v>3296</v>
      </c>
      <c r="G900" s="360" t="s">
        <v>83</v>
      </c>
      <c r="H900" s="360" t="s">
        <v>1538</v>
      </c>
      <c r="I900" s="375"/>
      <c r="J900" s="360" t="s">
        <v>731</v>
      </c>
      <c r="K900" s="360"/>
      <c r="L900" s="360"/>
      <c r="M900" s="360" t="s">
        <v>31</v>
      </c>
      <c r="N900" s="360" t="s">
        <v>92</v>
      </c>
      <c r="O900" s="360" t="s">
        <v>31</v>
      </c>
      <c r="P900" s="371">
        <v>4</v>
      </c>
      <c r="Q900" s="371">
        <v>4</v>
      </c>
      <c r="R900" s="371">
        <v>4</v>
      </c>
      <c r="S900" s="371">
        <v>4</v>
      </c>
      <c r="T900" s="371">
        <v>4</v>
      </c>
      <c r="U900" s="361" t="s">
        <v>88</v>
      </c>
      <c r="V900" s="361" t="s">
        <v>89</v>
      </c>
      <c r="W900" s="361" t="s">
        <v>89</v>
      </c>
      <c r="X900" s="361" t="s">
        <v>89</v>
      </c>
      <c r="Y900" s="361"/>
      <c r="Z900" s="361"/>
      <c r="AA900" s="361"/>
      <c r="AB900" s="361"/>
      <c r="AC900" s="361"/>
    </row>
    <row r="901" spans="1:29" s="362" customFormat="1" ht="45" x14ac:dyDescent="0.25">
      <c r="A901" s="360">
        <v>887</v>
      </c>
      <c r="B901" s="360" t="s">
        <v>672</v>
      </c>
      <c r="C901" s="360">
        <v>1168487</v>
      </c>
      <c r="D901" s="360" t="s">
        <v>669</v>
      </c>
      <c r="E901" s="375" t="s">
        <v>732</v>
      </c>
      <c r="F901" s="360">
        <v>10299109</v>
      </c>
      <c r="G901" s="360" t="s">
        <v>100</v>
      </c>
      <c r="H901" s="360" t="s">
        <v>1538</v>
      </c>
      <c r="I901" s="375"/>
      <c r="J901" s="360"/>
      <c r="K901" s="360"/>
      <c r="L901" s="360"/>
      <c r="M901" s="360" t="s">
        <v>31</v>
      </c>
      <c r="N901" s="360" t="s">
        <v>92</v>
      </c>
      <c r="O901" s="360" t="s">
        <v>31</v>
      </c>
      <c r="P901" s="371">
        <v>4</v>
      </c>
      <c r="Q901" s="371">
        <v>4</v>
      </c>
      <c r="R901" s="371">
        <v>4</v>
      </c>
      <c r="S901" s="371">
        <v>4</v>
      </c>
      <c r="T901" s="371">
        <v>4</v>
      </c>
      <c r="U901" s="361" t="s">
        <v>88</v>
      </c>
      <c r="V901" s="361" t="s">
        <v>89</v>
      </c>
      <c r="W901" s="361" t="s">
        <v>89</v>
      </c>
      <c r="X901" s="361" t="s">
        <v>89</v>
      </c>
      <c r="Y901" s="361"/>
      <c r="Z901" s="361"/>
      <c r="AA901" s="361"/>
      <c r="AB901" s="361"/>
      <c r="AC901" s="361"/>
    </row>
    <row r="902" spans="1:29" s="362" customFormat="1" ht="45" x14ac:dyDescent="0.25">
      <c r="A902" s="360">
        <v>888</v>
      </c>
      <c r="B902" s="360" t="s">
        <v>672</v>
      </c>
      <c r="C902" s="360">
        <v>1168491</v>
      </c>
      <c r="D902" s="360" t="s">
        <v>669</v>
      </c>
      <c r="E902" s="375" t="s">
        <v>733</v>
      </c>
      <c r="F902" s="360">
        <v>2163</v>
      </c>
      <c r="G902" s="360" t="s">
        <v>83</v>
      </c>
      <c r="H902" s="360" t="s">
        <v>1538</v>
      </c>
      <c r="I902" s="375"/>
      <c r="J902" s="360"/>
      <c r="K902" s="360"/>
      <c r="L902" s="360"/>
      <c r="M902" s="360" t="s">
        <v>31</v>
      </c>
      <c r="N902" s="360" t="s">
        <v>92</v>
      </c>
      <c r="O902" s="360" t="s">
        <v>31</v>
      </c>
      <c r="P902" s="371"/>
      <c r="Q902" s="371"/>
      <c r="R902" s="371"/>
      <c r="S902" s="371"/>
      <c r="T902" s="371"/>
      <c r="U902" s="361" t="s">
        <v>88</v>
      </c>
      <c r="V902" s="361" t="s">
        <v>89</v>
      </c>
      <c r="W902" s="361" t="s">
        <v>89</v>
      </c>
      <c r="X902" s="361" t="s">
        <v>89</v>
      </c>
      <c r="Y902" s="361"/>
      <c r="Z902" s="361"/>
      <c r="AA902" s="361"/>
      <c r="AB902" s="361"/>
      <c r="AC902" s="361"/>
    </row>
    <row r="903" spans="1:29" s="362" customFormat="1" ht="45" x14ac:dyDescent="0.25">
      <c r="A903" s="360">
        <v>889</v>
      </c>
      <c r="B903" s="360" t="s">
        <v>672</v>
      </c>
      <c r="C903" s="360">
        <v>1168476</v>
      </c>
      <c r="D903" s="360" t="s">
        <v>669</v>
      </c>
      <c r="E903" s="375" t="s">
        <v>734</v>
      </c>
      <c r="F903" s="360">
        <v>10287955</v>
      </c>
      <c r="G903" s="360" t="s">
        <v>100</v>
      </c>
      <c r="H903" s="360" t="s">
        <v>1538</v>
      </c>
      <c r="I903" s="375" t="s">
        <v>688</v>
      </c>
      <c r="J903" s="360"/>
      <c r="K903" s="360"/>
      <c r="L903" s="360"/>
      <c r="M903" s="360" t="s">
        <v>31</v>
      </c>
      <c r="N903" s="360" t="s">
        <v>92</v>
      </c>
      <c r="O903" s="360" t="s">
        <v>31</v>
      </c>
      <c r="P903" s="371">
        <v>4</v>
      </c>
      <c r="Q903" s="371">
        <v>4</v>
      </c>
      <c r="R903" s="371">
        <v>4</v>
      </c>
      <c r="S903" s="371">
        <v>4</v>
      </c>
      <c r="T903" s="371">
        <v>4</v>
      </c>
      <c r="U903" s="361" t="s">
        <v>88</v>
      </c>
      <c r="V903" s="361" t="s">
        <v>89</v>
      </c>
      <c r="W903" s="361" t="s">
        <v>89</v>
      </c>
      <c r="X903" s="361" t="s">
        <v>89</v>
      </c>
      <c r="Y903" s="361"/>
      <c r="Z903" s="361"/>
      <c r="AA903" s="361"/>
      <c r="AB903" s="361"/>
      <c r="AC903" s="361"/>
    </row>
    <row r="904" spans="1:29" s="362" customFormat="1" ht="45" x14ac:dyDescent="0.25">
      <c r="A904" s="360">
        <v>890</v>
      </c>
      <c r="B904" s="360" t="s">
        <v>672</v>
      </c>
      <c r="C904" s="360">
        <v>1168481</v>
      </c>
      <c r="D904" s="360" t="s">
        <v>669</v>
      </c>
      <c r="E904" s="375" t="s">
        <v>735</v>
      </c>
      <c r="F904" s="360">
        <v>10431099</v>
      </c>
      <c r="G904" s="360" t="s">
        <v>100</v>
      </c>
      <c r="H904" s="360" t="s">
        <v>1538</v>
      </c>
      <c r="I904" s="375"/>
      <c r="J904" s="360"/>
      <c r="K904" s="360"/>
      <c r="L904" s="360"/>
      <c r="M904" s="360" t="s">
        <v>31</v>
      </c>
      <c r="N904" s="360" t="s">
        <v>92</v>
      </c>
      <c r="O904" s="360" t="s">
        <v>31</v>
      </c>
      <c r="P904" s="371">
        <v>4</v>
      </c>
      <c r="Q904" s="371">
        <v>4</v>
      </c>
      <c r="R904" s="371">
        <v>4</v>
      </c>
      <c r="S904" s="371">
        <v>4</v>
      </c>
      <c r="T904" s="371">
        <v>4</v>
      </c>
      <c r="U904" s="361" t="s">
        <v>88</v>
      </c>
      <c r="V904" s="361" t="s">
        <v>89</v>
      </c>
      <c r="W904" s="361" t="s">
        <v>89</v>
      </c>
      <c r="X904" s="361" t="s">
        <v>89</v>
      </c>
      <c r="Y904" s="361"/>
      <c r="Z904" s="361"/>
      <c r="AA904" s="361"/>
      <c r="AB904" s="361"/>
      <c r="AC904" s="361"/>
    </row>
    <row r="905" spans="1:29" s="362" customFormat="1" ht="45" x14ac:dyDescent="0.25">
      <c r="A905" s="360">
        <v>891</v>
      </c>
      <c r="B905" s="360" t="s">
        <v>672</v>
      </c>
      <c r="C905" s="360">
        <v>1168496</v>
      </c>
      <c r="D905" s="360" t="s">
        <v>669</v>
      </c>
      <c r="E905" s="375" t="s">
        <v>736</v>
      </c>
      <c r="F905" s="360">
        <v>9972</v>
      </c>
      <c r="G905" s="360" t="s">
        <v>83</v>
      </c>
      <c r="H905" s="360" t="s">
        <v>1538</v>
      </c>
      <c r="I905" s="375"/>
      <c r="J905" s="360"/>
      <c r="K905" s="360"/>
      <c r="L905" s="360"/>
      <c r="M905" s="360" t="s">
        <v>31</v>
      </c>
      <c r="N905" s="360" t="s">
        <v>92</v>
      </c>
      <c r="O905" s="360" t="s">
        <v>31</v>
      </c>
      <c r="P905" s="371">
        <v>4</v>
      </c>
      <c r="Q905" s="371">
        <v>4</v>
      </c>
      <c r="R905" s="371">
        <v>4</v>
      </c>
      <c r="S905" s="371">
        <v>4</v>
      </c>
      <c r="T905" s="371">
        <v>4</v>
      </c>
      <c r="U905" s="361" t="s">
        <v>88</v>
      </c>
      <c r="V905" s="361" t="s">
        <v>89</v>
      </c>
      <c r="W905" s="361" t="s">
        <v>89</v>
      </c>
      <c r="X905" s="361" t="s">
        <v>89</v>
      </c>
      <c r="Y905" s="361"/>
      <c r="Z905" s="361"/>
      <c r="AA905" s="361"/>
      <c r="AB905" s="361"/>
      <c r="AC905" s="361"/>
    </row>
    <row r="906" spans="1:29" s="362" customFormat="1" ht="45" x14ac:dyDescent="0.25">
      <c r="A906" s="360">
        <v>892</v>
      </c>
      <c r="B906" s="360" t="s">
        <v>672</v>
      </c>
      <c r="C906" s="360">
        <v>1168548</v>
      </c>
      <c r="D906" s="360" t="s">
        <v>669</v>
      </c>
      <c r="E906" s="375" t="s">
        <v>737</v>
      </c>
      <c r="F906" s="360">
        <v>3659</v>
      </c>
      <c r="G906" s="360" t="s">
        <v>83</v>
      </c>
      <c r="H906" s="360" t="s">
        <v>1380</v>
      </c>
      <c r="I906" s="375"/>
      <c r="J906" s="360"/>
      <c r="K906" s="360"/>
      <c r="L906" s="360"/>
      <c r="M906" s="360" t="s">
        <v>31</v>
      </c>
      <c r="N906" s="360" t="s">
        <v>92</v>
      </c>
      <c r="O906" s="360" t="s">
        <v>31</v>
      </c>
      <c r="P906" s="371">
        <v>4</v>
      </c>
      <c r="Q906" s="371">
        <v>4</v>
      </c>
      <c r="R906" s="371">
        <v>4</v>
      </c>
      <c r="S906" s="371">
        <v>4</v>
      </c>
      <c r="T906" s="371">
        <v>4</v>
      </c>
      <c r="U906" s="361" t="s">
        <v>88</v>
      </c>
      <c r="V906" s="361" t="s">
        <v>89</v>
      </c>
      <c r="W906" s="361" t="s">
        <v>89</v>
      </c>
      <c r="X906" s="361" t="s">
        <v>89</v>
      </c>
      <c r="Y906" s="361"/>
      <c r="Z906" s="361"/>
      <c r="AA906" s="361"/>
      <c r="AB906" s="361"/>
      <c r="AC906" s="361"/>
    </row>
    <row r="907" spans="1:29" s="362" customFormat="1" ht="45" x14ac:dyDescent="0.25">
      <c r="A907" s="360">
        <v>893</v>
      </c>
      <c r="B907" s="360" t="s">
        <v>672</v>
      </c>
      <c r="C907" s="360">
        <v>1168545</v>
      </c>
      <c r="D907" s="360" t="s">
        <v>669</v>
      </c>
      <c r="E907" s="375" t="s">
        <v>738</v>
      </c>
      <c r="F907" s="360">
        <v>12842</v>
      </c>
      <c r="G907" s="360" t="s">
        <v>83</v>
      </c>
      <c r="H907" s="360" t="s">
        <v>1538</v>
      </c>
      <c r="I907" s="375"/>
      <c r="J907" s="360"/>
      <c r="K907" s="360"/>
      <c r="L907" s="360"/>
      <c r="M907" s="360" t="s">
        <v>31</v>
      </c>
      <c r="N907" s="360" t="s">
        <v>92</v>
      </c>
      <c r="O907" s="360" t="s">
        <v>31</v>
      </c>
      <c r="P907" s="371">
        <v>4</v>
      </c>
      <c r="Q907" s="371">
        <v>4</v>
      </c>
      <c r="R907" s="371">
        <v>4</v>
      </c>
      <c r="S907" s="371">
        <v>4</v>
      </c>
      <c r="T907" s="371">
        <v>4</v>
      </c>
      <c r="U907" s="361" t="s">
        <v>88</v>
      </c>
      <c r="V907" s="361" t="s">
        <v>89</v>
      </c>
      <c r="W907" s="361" t="s">
        <v>89</v>
      </c>
      <c r="X907" s="361" t="s">
        <v>89</v>
      </c>
      <c r="Y907" s="361"/>
      <c r="Z907" s="361"/>
      <c r="AA907" s="361"/>
      <c r="AB907" s="361"/>
      <c r="AC907" s="361"/>
    </row>
    <row r="908" spans="1:29" s="362" customFormat="1" ht="45" x14ac:dyDescent="0.25">
      <c r="A908" s="360">
        <v>894</v>
      </c>
      <c r="B908" s="360" t="s">
        <v>672</v>
      </c>
      <c r="C908" s="360">
        <v>1168582</v>
      </c>
      <c r="D908" s="360" t="s">
        <v>669</v>
      </c>
      <c r="E908" s="375" t="s">
        <v>739</v>
      </c>
      <c r="F908" s="360">
        <v>2950</v>
      </c>
      <c r="G908" s="360" t="s">
        <v>83</v>
      </c>
      <c r="H908" s="360" t="s">
        <v>1538</v>
      </c>
      <c r="I908" s="375" t="s">
        <v>740</v>
      </c>
      <c r="J908" s="360"/>
      <c r="K908" s="360"/>
      <c r="L908" s="360"/>
      <c r="M908" s="360" t="s">
        <v>31</v>
      </c>
      <c r="N908" s="360" t="s">
        <v>92</v>
      </c>
      <c r="O908" s="360" t="s">
        <v>31</v>
      </c>
      <c r="P908" s="371">
        <v>4</v>
      </c>
      <c r="Q908" s="371">
        <v>4</v>
      </c>
      <c r="R908" s="371">
        <v>4</v>
      </c>
      <c r="S908" s="371">
        <v>4</v>
      </c>
      <c r="T908" s="371">
        <v>4</v>
      </c>
      <c r="U908" s="361" t="s">
        <v>88</v>
      </c>
      <c r="V908" s="361" t="s">
        <v>89</v>
      </c>
      <c r="W908" s="361" t="s">
        <v>89</v>
      </c>
      <c r="X908" s="361" t="s">
        <v>89</v>
      </c>
      <c r="Y908" s="361"/>
      <c r="Z908" s="361"/>
      <c r="AA908" s="361"/>
      <c r="AB908" s="361"/>
      <c r="AC908" s="361"/>
    </row>
    <row r="909" spans="1:29" s="362" customFormat="1" ht="45" x14ac:dyDescent="0.25">
      <c r="A909" s="360">
        <v>895</v>
      </c>
      <c r="B909" s="360" t="s">
        <v>672</v>
      </c>
      <c r="C909" s="360">
        <v>1168454</v>
      </c>
      <c r="D909" s="360" t="s">
        <v>669</v>
      </c>
      <c r="E909" s="375" t="s">
        <v>741</v>
      </c>
      <c r="F909" s="360">
        <v>9841</v>
      </c>
      <c r="G909" s="360" t="s">
        <v>83</v>
      </c>
      <c r="H909" s="360" t="s">
        <v>1538</v>
      </c>
      <c r="I909" s="375"/>
      <c r="J909" s="360" t="s">
        <v>742</v>
      </c>
      <c r="K909" s="360"/>
      <c r="L909" s="360"/>
      <c r="M909" s="360" t="s">
        <v>31</v>
      </c>
      <c r="N909" s="360" t="s">
        <v>92</v>
      </c>
      <c r="O909" s="360" t="s">
        <v>31</v>
      </c>
      <c r="P909" s="371">
        <v>4</v>
      </c>
      <c r="Q909" s="371">
        <v>4</v>
      </c>
      <c r="R909" s="371">
        <v>4</v>
      </c>
      <c r="S909" s="371">
        <v>4</v>
      </c>
      <c r="T909" s="371">
        <v>4</v>
      </c>
      <c r="U909" s="361" t="s">
        <v>88</v>
      </c>
      <c r="V909" s="361" t="s">
        <v>89</v>
      </c>
      <c r="W909" s="361" t="s">
        <v>89</v>
      </c>
      <c r="X909" s="361" t="s">
        <v>89</v>
      </c>
      <c r="Y909" s="361"/>
      <c r="Z909" s="361"/>
      <c r="AA909" s="361"/>
      <c r="AB909" s="361"/>
      <c r="AC909" s="361"/>
    </row>
    <row r="910" spans="1:29" s="362" customFormat="1" ht="45" x14ac:dyDescent="0.25">
      <c r="A910" s="360">
        <v>896</v>
      </c>
      <c r="B910" s="360" t="s">
        <v>1461</v>
      </c>
      <c r="C910" s="360">
        <v>1324752</v>
      </c>
      <c r="D910" s="360" t="s">
        <v>669</v>
      </c>
      <c r="E910" s="375" t="s">
        <v>984</v>
      </c>
      <c r="F910" s="360">
        <v>1287</v>
      </c>
      <c r="G910" s="360" t="s">
        <v>83</v>
      </c>
      <c r="H910" s="360" t="s">
        <v>1538</v>
      </c>
      <c r="I910" s="375" t="s">
        <v>791</v>
      </c>
      <c r="J910" s="360"/>
      <c r="K910" s="360"/>
      <c r="L910" s="360" t="s">
        <v>985</v>
      </c>
      <c r="M910" s="360" t="s">
        <v>31</v>
      </c>
      <c r="N910" s="360" t="s">
        <v>92</v>
      </c>
      <c r="O910" s="360" t="s">
        <v>31</v>
      </c>
      <c r="P910" s="371">
        <v>5</v>
      </c>
      <c r="Q910" s="371">
        <v>5</v>
      </c>
      <c r="R910" s="371">
        <v>5</v>
      </c>
      <c r="S910" s="371">
        <v>5</v>
      </c>
      <c r="T910" s="371">
        <v>5</v>
      </c>
      <c r="U910" s="361" t="s">
        <v>88</v>
      </c>
      <c r="V910" s="361" t="s">
        <v>88</v>
      </c>
      <c r="W910" s="361" t="s">
        <v>89</v>
      </c>
      <c r="X910" s="361" t="s">
        <v>89</v>
      </c>
      <c r="Y910" s="361"/>
      <c r="Z910" s="361"/>
      <c r="AA910" s="361"/>
      <c r="AB910" s="361"/>
      <c r="AC910" s="361"/>
    </row>
    <row r="911" spans="1:29" s="362" customFormat="1" ht="45" x14ac:dyDescent="0.25">
      <c r="A911" s="360">
        <v>897</v>
      </c>
      <c r="B911" s="360" t="s">
        <v>1379</v>
      </c>
      <c r="C911" s="360">
        <v>1325232</v>
      </c>
      <c r="D911" s="360" t="s">
        <v>669</v>
      </c>
      <c r="E911" s="375" t="s">
        <v>995</v>
      </c>
      <c r="F911" s="360">
        <v>685</v>
      </c>
      <c r="G911" s="360" t="s">
        <v>83</v>
      </c>
      <c r="H911" s="360" t="s">
        <v>1538</v>
      </c>
      <c r="I911" s="375" t="s">
        <v>657</v>
      </c>
      <c r="J911" s="360"/>
      <c r="K911" s="360"/>
      <c r="L911" s="360"/>
      <c r="M911" s="360" t="s">
        <v>31</v>
      </c>
      <c r="N911" s="360" t="s">
        <v>92</v>
      </c>
      <c r="O911" s="360" t="s">
        <v>31</v>
      </c>
      <c r="P911" s="371">
        <v>5</v>
      </c>
      <c r="Q911" s="371">
        <v>5</v>
      </c>
      <c r="R911" s="371">
        <v>5</v>
      </c>
      <c r="S911" s="371">
        <v>5</v>
      </c>
      <c r="T911" s="371">
        <v>5</v>
      </c>
      <c r="U911" s="361" t="s">
        <v>88</v>
      </c>
      <c r="V911" s="361" t="s">
        <v>89</v>
      </c>
      <c r="W911" s="361" t="s">
        <v>89</v>
      </c>
      <c r="X911" s="361" t="s">
        <v>89</v>
      </c>
      <c r="Y911" s="361"/>
      <c r="Z911" s="361"/>
      <c r="AA911" s="361"/>
      <c r="AB911" s="361"/>
      <c r="AC911" s="361"/>
    </row>
    <row r="912" spans="1:29" s="362" customFormat="1" ht="45" x14ac:dyDescent="0.25">
      <c r="A912" s="360">
        <v>898</v>
      </c>
      <c r="B912" s="360" t="s">
        <v>1379</v>
      </c>
      <c r="C912" s="360">
        <v>1325385</v>
      </c>
      <c r="D912" s="360" t="s">
        <v>669</v>
      </c>
      <c r="E912" s="375" t="s">
        <v>773</v>
      </c>
      <c r="F912" s="360">
        <v>3009</v>
      </c>
      <c r="G912" s="360" t="s">
        <v>83</v>
      </c>
      <c r="H912" s="360" t="s">
        <v>1538</v>
      </c>
      <c r="I912" s="375"/>
      <c r="J912" s="360" t="s">
        <v>1833</v>
      </c>
      <c r="K912" s="360"/>
      <c r="L912" s="360" t="s">
        <v>1834</v>
      </c>
      <c r="M912" s="360" t="s">
        <v>31</v>
      </c>
      <c r="N912" s="360" t="s">
        <v>92</v>
      </c>
      <c r="O912" s="360" t="s">
        <v>31</v>
      </c>
      <c r="P912" s="371">
        <v>4</v>
      </c>
      <c r="Q912" s="371">
        <v>5</v>
      </c>
      <c r="R912" s="371">
        <v>4</v>
      </c>
      <c r="S912" s="371">
        <v>5</v>
      </c>
      <c r="T912" s="371">
        <v>5</v>
      </c>
      <c r="U912" s="361" t="s">
        <v>88</v>
      </c>
      <c r="V912" s="361" t="s">
        <v>89</v>
      </c>
      <c r="W912" s="361" t="s">
        <v>89</v>
      </c>
      <c r="X912" s="361" t="s">
        <v>89</v>
      </c>
      <c r="Y912" s="361"/>
      <c r="Z912" s="361"/>
      <c r="AA912" s="361"/>
      <c r="AB912" s="361"/>
      <c r="AC912" s="361"/>
    </row>
    <row r="913" spans="1:29" s="362" customFormat="1" ht="30" x14ac:dyDescent="0.25">
      <c r="A913" s="360">
        <v>899</v>
      </c>
      <c r="B913" s="360" t="s">
        <v>670</v>
      </c>
      <c r="C913" s="360">
        <v>1167059</v>
      </c>
      <c r="D913" s="360" t="s">
        <v>669</v>
      </c>
      <c r="E913" s="375" t="s">
        <v>710</v>
      </c>
      <c r="F913" s="360">
        <v>3298</v>
      </c>
      <c r="G913" s="360" t="s">
        <v>83</v>
      </c>
      <c r="H913" s="360" t="s">
        <v>1538</v>
      </c>
      <c r="I913" s="375"/>
      <c r="J913" s="360" t="s">
        <v>711</v>
      </c>
      <c r="K913" s="360"/>
      <c r="L913" s="360"/>
      <c r="M913" s="360" t="s">
        <v>33</v>
      </c>
      <c r="N913" s="360" t="s">
        <v>92</v>
      </c>
      <c r="O913" s="360" t="s">
        <v>33</v>
      </c>
      <c r="P913" s="371">
        <v>4</v>
      </c>
      <c r="Q913" s="371">
        <v>4</v>
      </c>
      <c r="R913" s="371">
        <v>4</v>
      </c>
      <c r="S913" s="371">
        <v>4</v>
      </c>
      <c r="T913" s="371">
        <v>4</v>
      </c>
      <c r="U913" s="361" t="s">
        <v>88</v>
      </c>
      <c r="V913" s="361" t="s">
        <v>89</v>
      </c>
      <c r="W913" s="361" t="s">
        <v>89</v>
      </c>
      <c r="X913" s="361" t="s">
        <v>89</v>
      </c>
      <c r="Y913" s="361"/>
      <c r="Z913" s="361"/>
      <c r="AA913" s="361"/>
      <c r="AB913" s="361"/>
      <c r="AC913" s="361"/>
    </row>
    <row r="914" spans="1:29" s="362" customFormat="1" ht="30" x14ac:dyDescent="0.25">
      <c r="A914" s="360">
        <v>900</v>
      </c>
      <c r="B914" s="360" t="s">
        <v>670</v>
      </c>
      <c r="C914" s="360">
        <v>1167061</v>
      </c>
      <c r="D914" s="360" t="s">
        <v>669</v>
      </c>
      <c r="E914" s="375" t="s">
        <v>712</v>
      </c>
      <c r="F914" s="360">
        <v>3347</v>
      </c>
      <c r="G914" s="360" t="s">
        <v>83</v>
      </c>
      <c r="H914" s="360" t="s">
        <v>1538</v>
      </c>
      <c r="I914" s="375"/>
      <c r="J914" s="360" t="s">
        <v>713</v>
      </c>
      <c r="K914" s="360"/>
      <c r="L914" s="360"/>
      <c r="M914" s="360" t="s">
        <v>33</v>
      </c>
      <c r="N914" s="360" t="s">
        <v>92</v>
      </c>
      <c r="O914" s="360" t="s">
        <v>33</v>
      </c>
      <c r="P914" s="371">
        <v>4</v>
      </c>
      <c r="Q914" s="371">
        <v>4</v>
      </c>
      <c r="R914" s="371">
        <v>4</v>
      </c>
      <c r="S914" s="371">
        <v>4</v>
      </c>
      <c r="T914" s="371">
        <v>4</v>
      </c>
      <c r="U914" s="361" t="s">
        <v>88</v>
      </c>
      <c r="V914" s="361" t="s">
        <v>89</v>
      </c>
      <c r="W914" s="361" t="s">
        <v>89</v>
      </c>
      <c r="X914" s="361" t="s">
        <v>89</v>
      </c>
      <c r="Y914" s="361"/>
      <c r="Z914" s="361"/>
      <c r="AA914" s="361"/>
      <c r="AB914" s="361"/>
      <c r="AC914" s="361"/>
    </row>
    <row r="915" spans="1:29" s="362" customFormat="1" ht="30" x14ac:dyDescent="0.25">
      <c r="A915" s="360">
        <v>901</v>
      </c>
      <c r="B915" s="360" t="s">
        <v>670</v>
      </c>
      <c r="C915" s="360">
        <v>1167063</v>
      </c>
      <c r="D915" s="360" t="s">
        <v>669</v>
      </c>
      <c r="E915" s="375" t="s">
        <v>714</v>
      </c>
      <c r="F915" s="360">
        <v>3344</v>
      </c>
      <c r="G915" s="360" t="s">
        <v>83</v>
      </c>
      <c r="H915" s="360" t="s">
        <v>1538</v>
      </c>
      <c r="I915" s="375"/>
      <c r="J915" s="360"/>
      <c r="K915" s="360"/>
      <c r="L915" s="360"/>
      <c r="M915" s="360" t="s">
        <v>33</v>
      </c>
      <c r="N915" s="360" t="s">
        <v>92</v>
      </c>
      <c r="O915" s="360" t="s">
        <v>33</v>
      </c>
      <c r="P915" s="371">
        <v>4</v>
      </c>
      <c r="Q915" s="371">
        <v>4</v>
      </c>
      <c r="R915" s="371">
        <v>4</v>
      </c>
      <c r="S915" s="371">
        <v>4</v>
      </c>
      <c r="T915" s="371">
        <v>4</v>
      </c>
      <c r="U915" s="361" t="s">
        <v>88</v>
      </c>
      <c r="V915" s="361" t="s">
        <v>89</v>
      </c>
      <c r="W915" s="361" t="s">
        <v>89</v>
      </c>
      <c r="X915" s="361" t="s">
        <v>89</v>
      </c>
      <c r="Y915" s="361"/>
      <c r="Z915" s="361"/>
      <c r="AA915" s="361"/>
      <c r="AB915" s="361"/>
      <c r="AC915" s="361"/>
    </row>
    <row r="916" spans="1:29" s="362" customFormat="1" ht="30" x14ac:dyDescent="0.25">
      <c r="A916" s="360">
        <v>902</v>
      </c>
      <c r="B916" s="360" t="s">
        <v>670</v>
      </c>
      <c r="C916" s="360">
        <v>1167067</v>
      </c>
      <c r="D916" s="360" t="s">
        <v>669</v>
      </c>
      <c r="E916" s="375" t="s">
        <v>715</v>
      </c>
      <c r="F916" s="360">
        <v>3343</v>
      </c>
      <c r="G916" s="360" t="s">
        <v>83</v>
      </c>
      <c r="H916" s="360" t="s">
        <v>1538</v>
      </c>
      <c r="I916" s="375"/>
      <c r="J916" s="360"/>
      <c r="K916" s="360"/>
      <c r="L916" s="360"/>
      <c r="M916" s="360" t="s">
        <v>34</v>
      </c>
      <c r="N916" s="360" t="s">
        <v>92</v>
      </c>
      <c r="O916" s="360" t="s">
        <v>34</v>
      </c>
      <c r="P916" s="371">
        <v>4</v>
      </c>
      <c r="Q916" s="371">
        <v>4</v>
      </c>
      <c r="R916" s="371">
        <v>4</v>
      </c>
      <c r="S916" s="371">
        <v>4</v>
      </c>
      <c r="T916" s="371">
        <v>4</v>
      </c>
      <c r="U916" s="361" t="s">
        <v>88</v>
      </c>
      <c r="V916" s="361" t="s">
        <v>89</v>
      </c>
      <c r="W916" s="361" t="s">
        <v>89</v>
      </c>
      <c r="X916" s="361" t="s">
        <v>89</v>
      </c>
      <c r="Y916" s="361"/>
      <c r="Z916" s="361"/>
      <c r="AA916" s="361"/>
      <c r="AB916" s="361"/>
      <c r="AC916" s="361"/>
    </row>
    <row r="917" spans="1:29" s="362" customFormat="1" ht="30" x14ac:dyDescent="0.25">
      <c r="A917" s="360">
        <v>903</v>
      </c>
      <c r="B917" s="360" t="s">
        <v>670</v>
      </c>
      <c r="C917" s="360">
        <v>1167069</v>
      </c>
      <c r="D917" s="360" t="s">
        <v>669</v>
      </c>
      <c r="E917" s="375" t="s">
        <v>716</v>
      </c>
      <c r="F917" s="360">
        <v>3342</v>
      </c>
      <c r="G917" s="360" t="s">
        <v>83</v>
      </c>
      <c r="H917" s="360" t="s">
        <v>1538</v>
      </c>
      <c r="I917" s="375" t="s">
        <v>661</v>
      </c>
      <c r="J917" s="360" t="s">
        <v>717</v>
      </c>
      <c r="K917" s="360"/>
      <c r="L917" s="360"/>
      <c r="M917" s="360" t="s">
        <v>34</v>
      </c>
      <c r="N917" s="360" t="s">
        <v>92</v>
      </c>
      <c r="O917" s="360" t="s">
        <v>34</v>
      </c>
      <c r="P917" s="371">
        <v>4</v>
      </c>
      <c r="Q917" s="371">
        <v>4</v>
      </c>
      <c r="R917" s="371">
        <v>4</v>
      </c>
      <c r="S917" s="371">
        <v>4</v>
      </c>
      <c r="T917" s="371">
        <v>4</v>
      </c>
      <c r="U917" s="361" t="s">
        <v>88</v>
      </c>
      <c r="V917" s="361" t="s">
        <v>89</v>
      </c>
      <c r="W917" s="361" t="s">
        <v>89</v>
      </c>
      <c r="X917" s="361" t="s">
        <v>89</v>
      </c>
      <c r="Y917" s="361"/>
      <c r="Z917" s="361"/>
      <c r="AA917" s="361"/>
      <c r="AB917" s="361"/>
      <c r="AC917" s="361"/>
    </row>
    <row r="918" spans="1:29" s="362" customFormat="1" ht="30" x14ac:dyDescent="0.25">
      <c r="A918" s="360">
        <v>904</v>
      </c>
      <c r="B918" s="360" t="s">
        <v>670</v>
      </c>
      <c r="C918" s="360">
        <v>1167092</v>
      </c>
      <c r="D918" s="360" t="s">
        <v>669</v>
      </c>
      <c r="E918" s="375" t="s">
        <v>718</v>
      </c>
      <c r="F918" s="360">
        <v>11829</v>
      </c>
      <c r="G918" s="360" t="s">
        <v>83</v>
      </c>
      <c r="H918" s="360" t="s">
        <v>1538</v>
      </c>
      <c r="I918" s="375"/>
      <c r="J918" s="360" t="s">
        <v>719</v>
      </c>
      <c r="K918" s="360"/>
      <c r="L918" s="360"/>
      <c r="M918" s="360" t="s">
        <v>34</v>
      </c>
      <c r="N918" s="360" t="s">
        <v>92</v>
      </c>
      <c r="O918" s="360" t="s">
        <v>34</v>
      </c>
      <c r="P918" s="371">
        <v>4</v>
      </c>
      <c r="Q918" s="371">
        <v>4</v>
      </c>
      <c r="R918" s="371">
        <v>4</v>
      </c>
      <c r="S918" s="371">
        <v>4</v>
      </c>
      <c r="T918" s="371">
        <v>4</v>
      </c>
      <c r="U918" s="361" t="s">
        <v>88</v>
      </c>
      <c r="V918" s="361" t="s">
        <v>89</v>
      </c>
      <c r="W918" s="361" t="s">
        <v>89</v>
      </c>
      <c r="X918" s="361" t="s">
        <v>89</v>
      </c>
      <c r="Y918" s="361"/>
      <c r="Z918" s="361"/>
      <c r="AA918" s="361"/>
      <c r="AB918" s="361"/>
      <c r="AC918" s="361"/>
    </row>
    <row r="919" spans="1:29" s="362" customFormat="1" ht="45" x14ac:dyDescent="0.25">
      <c r="A919" s="360">
        <v>905</v>
      </c>
      <c r="B919" s="360" t="s">
        <v>670</v>
      </c>
      <c r="C919" s="360">
        <v>1167095</v>
      </c>
      <c r="D919" s="360" t="s">
        <v>669</v>
      </c>
      <c r="E919" s="375" t="s">
        <v>720</v>
      </c>
      <c r="F919" s="360">
        <v>1524</v>
      </c>
      <c r="G919" s="360" t="s">
        <v>83</v>
      </c>
      <c r="H919" s="360" t="s">
        <v>1538</v>
      </c>
      <c r="I919" s="375"/>
      <c r="J919" s="360"/>
      <c r="K919" s="360"/>
      <c r="L919" s="360" t="s">
        <v>1910</v>
      </c>
      <c r="M919" s="360" t="s">
        <v>31</v>
      </c>
      <c r="N919" s="360" t="s">
        <v>92</v>
      </c>
      <c r="O919" s="360" t="s">
        <v>31</v>
      </c>
      <c r="P919" s="371">
        <v>4</v>
      </c>
      <c r="Q919" s="371">
        <v>4</v>
      </c>
      <c r="R919" s="371">
        <v>4</v>
      </c>
      <c r="S919" s="371">
        <v>4</v>
      </c>
      <c r="T919" s="371">
        <v>4</v>
      </c>
      <c r="U919" s="361" t="s">
        <v>88</v>
      </c>
      <c r="V919" s="361" t="s">
        <v>89</v>
      </c>
      <c r="W919" s="361" t="s">
        <v>89</v>
      </c>
      <c r="X919" s="361" t="s">
        <v>89</v>
      </c>
      <c r="Y919" s="361"/>
      <c r="Z919" s="361"/>
      <c r="AA919" s="361"/>
      <c r="AB919" s="361"/>
      <c r="AC919" s="361"/>
    </row>
    <row r="920" spans="1:29" s="362" customFormat="1" ht="45" x14ac:dyDescent="0.25">
      <c r="A920" s="360">
        <v>906</v>
      </c>
      <c r="B920" s="360" t="s">
        <v>1379</v>
      </c>
      <c r="C920" s="360">
        <v>1325364</v>
      </c>
      <c r="D920" s="360" t="s">
        <v>669</v>
      </c>
      <c r="E920" s="375" t="s">
        <v>913</v>
      </c>
      <c r="F920" s="360">
        <v>3184</v>
      </c>
      <c r="G920" s="360" t="s">
        <v>83</v>
      </c>
      <c r="H920" s="360" t="s">
        <v>1538</v>
      </c>
      <c r="I920" s="375"/>
      <c r="J920" s="360"/>
      <c r="K920" s="360"/>
      <c r="L920" s="360"/>
      <c r="M920" s="360" t="s">
        <v>31</v>
      </c>
      <c r="N920" s="360" t="s">
        <v>92</v>
      </c>
      <c r="O920" s="360" t="s">
        <v>31</v>
      </c>
      <c r="P920" s="371">
        <v>5</v>
      </c>
      <c r="Q920" s="371">
        <v>5</v>
      </c>
      <c r="R920" s="371">
        <v>5</v>
      </c>
      <c r="S920" s="371">
        <v>5</v>
      </c>
      <c r="T920" s="371">
        <v>5</v>
      </c>
      <c r="U920" s="361" t="s">
        <v>88</v>
      </c>
      <c r="V920" s="361" t="s">
        <v>89</v>
      </c>
      <c r="W920" s="361" t="s">
        <v>89</v>
      </c>
      <c r="X920" s="361" t="s">
        <v>89</v>
      </c>
      <c r="Y920" s="361"/>
      <c r="Z920" s="361"/>
      <c r="AA920" s="361"/>
      <c r="AB920" s="361"/>
      <c r="AC920" s="361"/>
    </row>
    <row r="921" spans="1:29" s="362" customFormat="1" ht="45" x14ac:dyDescent="0.25">
      <c r="A921" s="360">
        <v>907</v>
      </c>
      <c r="B921" s="360" t="s">
        <v>1379</v>
      </c>
      <c r="C921" s="360">
        <v>1325621</v>
      </c>
      <c r="D921" s="360" t="s">
        <v>669</v>
      </c>
      <c r="E921" s="375" t="s">
        <v>1929</v>
      </c>
      <c r="F921" s="360">
        <v>10367697</v>
      </c>
      <c r="G921" s="360" t="s">
        <v>100</v>
      </c>
      <c r="H921" s="360" t="s">
        <v>1538</v>
      </c>
      <c r="I921" s="375"/>
      <c r="J921" s="360"/>
      <c r="K921" s="360"/>
      <c r="L921" s="360"/>
      <c r="M921" s="360" t="s">
        <v>31</v>
      </c>
      <c r="N921" s="360" t="s">
        <v>92</v>
      </c>
      <c r="O921" s="360" t="s">
        <v>31</v>
      </c>
      <c r="P921" s="371">
        <v>4</v>
      </c>
      <c r="Q921" s="371">
        <v>4</v>
      </c>
      <c r="R921" s="371">
        <v>5</v>
      </c>
      <c r="S921" s="371">
        <v>5</v>
      </c>
      <c r="T921" s="371">
        <v>5</v>
      </c>
      <c r="U921" s="361" t="s">
        <v>88</v>
      </c>
      <c r="V921" s="361" t="s">
        <v>89</v>
      </c>
      <c r="W921" s="361" t="s">
        <v>89</v>
      </c>
      <c r="X921" s="361" t="s">
        <v>89</v>
      </c>
      <c r="Y921" s="361"/>
      <c r="Z921" s="361"/>
      <c r="AA921" s="361"/>
      <c r="AB921" s="361"/>
      <c r="AC921" s="361"/>
    </row>
    <row r="922" spans="1:29" s="362" customFormat="1" ht="45" x14ac:dyDescent="0.25">
      <c r="A922" s="360">
        <v>908</v>
      </c>
      <c r="B922" s="360" t="s">
        <v>1379</v>
      </c>
      <c r="C922" s="360">
        <v>1325619</v>
      </c>
      <c r="D922" s="360" t="s">
        <v>669</v>
      </c>
      <c r="E922" s="375" t="s">
        <v>1930</v>
      </c>
      <c r="F922" s="360">
        <v>10435342</v>
      </c>
      <c r="G922" s="360" t="s">
        <v>100</v>
      </c>
      <c r="H922" s="360" t="s">
        <v>1538</v>
      </c>
      <c r="I922" s="375"/>
      <c r="J922" s="360"/>
      <c r="K922" s="360"/>
      <c r="L922" s="360"/>
      <c r="M922" s="360" t="s">
        <v>31</v>
      </c>
      <c r="N922" s="360" t="s">
        <v>92</v>
      </c>
      <c r="O922" s="360" t="s">
        <v>31</v>
      </c>
      <c r="P922" s="371">
        <v>4</v>
      </c>
      <c r="Q922" s="371">
        <v>4</v>
      </c>
      <c r="R922" s="371">
        <v>5</v>
      </c>
      <c r="S922" s="371">
        <v>5</v>
      </c>
      <c r="T922" s="371">
        <v>5</v>
      </c>
      <c r="U922" s="361" t="s">
        <v>88</v>
      </c>
      <c r="V922" s="361" t="s">
        <v>89</v>
      </c>
      <c r="W922" s="361" t="s">
        <v>89</v>
      </c>
      <c r="X922" s="361" t="s">
        <v>89</v>
      </c>
      <c r="Y922" s="361"/>
      <c r="Z922" s="361"/>
      <c r="AA922" s="361"/>
      <c r="AB922" s="361"/>
      <c r="AC922" s="361"/>
    </row>
    <row r="923" spans="1:29" s="362" customFormat="1" ht="45" x14ac:dyDescent="0.25">
      <c r="A923" s="360">
        <v>909</v>
      </c>
      <c r="B923" s="360" t="s">
        <v>670</v>
      </c>
      <c r="C923" s="360">
        <v>1167115</v>
      </c>
      <c r="D923" s="360" t="s">
        <v>669</v>
      </c>
      <c r="E923" s="375" t="s">
        <v>701</v>
      </c>
      <c r="F923" s="360">
        <v>14147</v>
      </c>
      <c r="G923" s="360" t="s">
        <v>83</v>
      </c>
      <c r="H923" s="360" t="s">
        <v>1538</v>
      </c>
      <c r="I923" s="375" t="s">
        <v>702</v>
      </c>
      <c r="J923" s="360"/>
      <c r="K923" s="360"/>
      <c r="L923" s="360"/>
      <c r="M923" s="360" t="s">
        <v>31</v>
      </c>
      <c r="N923" s="360" t="s">
        <v>92</v>
      </c>
      <c r="O923" s="360" t="s">
        <v>31</v>
      </c>
      <c r="P923" s="371">
        <v>4</v>
      </c>
      <c r="Q923" s="371">
        <v>4</v>
      </c>
      <c r="R923" s="371">
        <v>4</v>
      </c>
      <c r="S923" s="371">
        <v>4</v>
      </c>
      <c r="T923" s="371">
        <v>4</v>
      </c>
      <c r="U923" s="361" t="s">
        <v>88</v>
      </c>
      <c r="V923" s="361" t="s">
        <v>89</v>
      </c>
      <c r="W923" s="361" t="s">
        <v>89</v>
      </c>
      <c r="X923" s="361" t="s">
        <v>89</v>
      </c>
      <c r="Y923" s="361"/>
      <c r="Z923" s="361"/>
      <c r="AA923" s="361"/>
      <c r="AB923" s="361"/>
      <c r="AC923" s="361"/>
    </row>
    <row r="924" spans="1:29" s="362" customFormat="1" ht="45" x14ac:dyDescent="0.25">
      <c r="A924" s="360">
        <v>910</v>
      </c>
      <c r="B924" s="360" t="s">
        <v>670</v>
      </c>
      <c r="C924" s="360">
        <v>1167117</v>
      </c>
      <c r="D924" s="360" t="s">
        <v>669</v>
      </c>
      <c r="E924" s="375" t="s">
        <v>682</v>
      </c>
      <c r="F924" s="360">
        <v>13397</v>
      </c>
      <c r="G924" s="360" t="s">
        <v>83</v>
      </c>
      <c r="H924" s="360" t="s">
        <v>1538</v>
      </c>
      <c r="I924" s="375"/>
      <c r="J924" s="360" t="s">
        <v>683</v>
      </c>
      <c r="K924" s="360"/>
      <c r="L924" s="360"/>
      <c r="M924" s="360" t="s">
        <v>31</v>
      </c>
      <c r="N924" s="360" t="s">
        <v>92</v>
      </c>
      <c r="O924" s="360" t="s">
        <v>31</v>
      </c>
      <c r="P924" s="371">
        <v>4</v>
      </c>
      <c r="Q924" s="371">
        <v>4</v>
      </c>
      <c r="R924" s="371">
        <v>4</v>
      </c>
      <c r="S924" s="371">
        <v>4</v>
      </c>
      <c r="T924" s="371">
        <v>4</v>
      </c>
      <c r="U924" s="361" t="s">
        <v>88</v>
      </c>
      <c r="V924" s="361" t="s">
        <v>89</v>
      </c>
      <c r="W924" s="361" t="s">
        <v>89</v>
      </c>
      <c r="X924" s="361" t="s">
        <v>89</v>
      </c>
      <c r="Y924" s="361"/>
      <c r="Z924" s="361"/>
      <c r="AA924" s="361"/>
      <c r="AB924" s="361"/>
      <c r="AC924" s="361"/>
    </row>
    <row r="925" spans="1:29" s="362" customFormat="1" ht="45" x14ac:dyDescent="0.25">
      <c r="A925" s="360">
        <v>911</v>
      </c>
      <c r="B925" s="360" t="s">
        <v>670</v>
      </c>
      <c r="C925" s="360">
        <v>1167121</v>
      </c>
      <c r="D925" s="360" t="s">
        <v>669</v>
      </c>
      <c r="E925" s="375" t="s">
        <v>671</v>
      </c>
      <c r="F925" s="360">
        <v>9856</v>
      </c>
      <c r="G925" s="360" t="s">
        <v>83</v>
      </c>
      <c r="H925" s="360" t="s">
        <v>1538</v>
      </c>
      <c r="I925" s="375"/>
      <c r="J925" s="360"/>
      <c r="K925" s="360"/>
      <c r="L925" s="360"/>
      <c r="M925" s="360" t="s">
        <v>31</v>
      </c>
      <c r="N925" s="360" t="s">
        <v>92</v>
      </c>
      <c r="O925" s="360" t="s">
        <v>31</v>
      </c>
      <c r="P925" s="371">
        <v>4</v>
      </c>
      <c r="Q925" s="371">
        <v>4</v>
      </c>
      <c r="R925" s="371">
        <v>4</v>
      </c>
      <c r="S925" s="371">
        <v>4</v>
      </c>
      <c r="T925" s="371">
        <v>4</v>
      </c>
      <c r="U925" s="361" t="s">
        <v>88</v>
      </c>
      <c r="V925" s="361" t="s">
        <v>89</v>
      </c>
      <c r="W925" s="361" t="s">
        <v>89</v>
      </c>
      <c r="X925" s="361" t="s">
        <v>89</v>
      </c>
      <c r="Y925" s="361"/>
      <c r="Z925" s="361"/>
      <c r="AA925" s="361"/>
      <c r="AB925" s="361"/>
      <c r="AC925" s="361"/>
    </row>
    <row r="926" spans="1:29" s="362" customFormat="1" ht="45" x14ac:dyDescent="0.25">
      <c r="A926" s="360">
        <v>912</v>
      </c>
      <c r="B926" s="360" t="s">
        <v>1379</v>
      </c>
      <c r="C926" s="360">
        <v>1325370</v>
      </c>
      <c r="D926" s="360" t="s">
        <v>669</v>
      </c>
      <c r="E926" s="375" t="s">
        <v>987</v>
      </c>
      <c r="F926" s="360">
        <v>3186</v>
      </c>
      <c r="G926" s="360" t="s">
        <v>83</v>
      </c>
      <c r="H926" s="360" t="s">
        <v>1538</v>
      </c>
      <c r="I926" s="375"/>
      <c r="J926" s="360"/>
      <c r="K926" s="360"/>
      <c r="L926" s="360"/>
      <c r="M926" s="360" t="s">
        <v>31</v>
      </c>
      <c r="N926" s="360" t="s">
        <v>92</v>
      </c>
      <c r="O926" s="360" t="s">
        <v>31</v>
      </c>
      <c r="P926" s="371">
        <v>5</v>
      </c>
      <c r="Q926" s="371">
        <v>5</v>
      </c>
      <c r="R926" s="371">
        <v>5</v>
      </c>
      <c r="S926" s="371">
        <v>5</v>
      </c>
      <c r="T926" s="371">
        <v>5</v>
      </c>
      <c r="U926" s="361" t="s">
        <v>88</v>
      </c>
      <c r="V926" s="361" t="s">
        <v>89</v>
      </c>
      <c r="W926" s="361" t="s">
        <v>89</v>
      </c>
      <c r="X926" s="361" t="s">
        <v>89</v>
      </c>
      <c r="Y926" s="361"/>
      <c r="Z926" s="361"/>
      <c r="AA926" s="361"/>
      <c r="AB926" s="361"/>
      <c r="AC926" s="361"/>
    </row>
    <row r="927" spans="1:29" s="362" customFormat="1" ht="45" x14ac:dyDescent="0.25">
      <c r="A927" s="360">
        <v>913</v>
      </c>
      <c r="B927" s="360" t="s">
        <v>1379</v>
      </c>
      <c r="C927" s="360">
        <v>1325643</v>
      </c>
      <c r="D927" s="360" t="s">
        <v>669</v>
      </c>
      <c r="E927" s="375" t="s">
        <v>923</v>
      </c>
      <c r="F927" s="360">
        <v>4630</v>
      </c>
      <c r="G927" s="360" t="s">
        <v>83</v>
      </c>
      <c r="H927" s="360" t="s">
        <v>1538</v>
      </c>
      <c r="I927" s="375"/>
      <c r="J927" s="360"/>
      <c r="K927" s="360"/>
      <c r="L927" s="360"/>
      <c r="M927" s="360" t="s">
        <v>31</v>
      </c>
      <c r="N927" s="360" t="s">
        <v>92</v>
      </c>
      <c r="O927" s="360" t="s">
        <v>31</v>
      </c>
      <c r="P927" s="371">
        <v>5</v>
      </c>
      <c r="Q927" s="371">
        <v>5</v>
      </c>
      <c r="R927" s="371">
        <v>4</v>
      </c>
      <c r="S927" s="371">
        <v>5</v>
      </c>
      <c r="T927" s="371">
        <v>5</v>
      </c>
      <c r="U927" s="361" t="s">
        <v>88</v>
      </c>
      <c r="V927" s="361" t="s">
        <v>89</v>
      </c>
      <c r="W927" s="361" t="s">
        <v>89</v>
      </c>
      <c r="X927" s="361" t="s">
        <v>89</v>
      </c>
      <c r="Y927" s="361"/>
      <c r="Z927" s="361"/>
      <c r="AA927" s="361"/>
      <c r="AB927" s="361"/>
      <c r="AC927" s="361"/>
    </row>
    <row r="928" spans="1:29" s="362" customFormat="1" ht="45" x14ac:dyDescent="0.25">
      <c r="A928" s="360">
        <v>914</v>
      </c>
      <c r="B928" s="360" t="s">
        <v>672</v>
      </c>
      <c r="C928" s="360">
        <v>1167220</v>
      </c>
      <c r="D928" s="360" t="s">
        <v>669</v>
      </c>
      <c r="E928" s="375" t="s">
        <v>690</v>
      </c>
      <c r="F928" s="360">
        <v>13945</v>
      </c>
      <c r="G928" s="360" t="s">
        <v>83</v>
      </c>
      <c r="H928" s="360" t="s">
        <v>1538</v>
      </c>
      <c r="I928" s="375" t="s">
        <v>656</v>
      </c>
      <c r="J928" s="360" t="s">
        <v>691</v>
      </c>
      <c r="K928" s="360" t="s">
        <v>692</v>
      </c>
      <c r="L928" s="360" t="s">
        <v>1931</v>
      </c>
      <c r="M928" s="360" t="s">
        <v>31</v>
      </c>
      <c r="N928" s="360" t="s">
        <v>92</v>
      </c>
      <c r="O928" s="360" t="s">
        <v>31</v>
      </c>
      <c r="P928" s="371">
        <v>4</v>
      </c>
      <c r="Q928" s="371">
        <v>4</v>
      </c>
      <c r="R928" s="371">
        <v>4</v>
      </c>
      <c r="S928" s="371">
        <v>4</v>
      </c>
      <c r="T928" s="371">
        <v>4</v>
      </c>
      <c r="U928" s="361" t="s">
        <v>88</v>
      </c>
      <c r="V928" s="361" t="s">
        <v>89</v>
      </c>
      <c r="W928" s="361" t="s">
        <v>89</v>
      </c>
      <c r="X928" s="361" t="s">
        <v>89</v>
      </c>
      <c r="Y928" s="361"/>
      <c r="Z928" s="361"/>
      <c r="AA928" s="361"/>
      <c r="AB928" s="361"/>
      <c r="AC928" s="361"/>
    </row>
    <row r="929" spans="1:29" s="362" customFormat="1" ht="45" x14ac:dyDescent="0.25">
      <c r="A929" s="360">
        <v>915</v>
      </c>
      <c r="B929" s="360" t="s">
        <v>1461</v>
      </c>
      <c r="C929" s="360">
        <v>1324770</v>
      </c>
      <c r="D929" s="360" t="s">
        <v>669</v>
      </c>
      <c r="E929" s="375" t="s">
        <v>1374</v>
      </c>
      <c r="F929" s="360">
        <v>3701</v>
      </c>
      <c r="G929" s="360" t="s">
        <v>83</v>
      </c>
      <c r="H929" s="360" t="s">
        <v>1380</v>
      </c>
      <c r="I929" s="375"/>
      <c r="J929" s="360"/>
      <c r="K929" s="360"/>
      <c r="L929" s="360"/>
      <c r="M929" s="360" t="s">
        <v>31</v>
      </c>
      <c r="N929" s="360" t="s">
        <v>92</v>
      </c>
      <c r="O929" s="360" t="s">
        <v>31</v>
      </c>
      <c r="P929" s="371">
        <v>5</v>
      </c>
      <c r="Q929" s="371">
        <v>5</v>
      </c>
      <c r="R929" s="371">
        <v>5</v>
      </c>
      <c r="S929" s="371">
        <v>5</v>
      </c>
      <c r="T929" s="371">
        <v>5</v>
      </c>
      <c r="U929" s="361" t="s">
        <v>88</v>
      </c>
      <c r="V929" s="361" t="s">
        <v>88</v>
      </c>
      <c r="W929" s="361" t="s">
        <v>89</v>
      </c>
      <c r="X929" s="361" t="s">
        <v>89</v>
      </c>
      <c r="Y929" s="361"/>
      <c r="Z929" s="361"/>
      <c r="AA929" s="361"/>
      <c r="AB929" s="361"/>
      <c r="AC929" s="361"/>
    </row>
    <row r="930" spans="1:29" s="362" customFormat="1" ht="45" x14ac:dyDescent="0.25">
      <c r="A930" s="360">
        <v>916</v>
      </c>
      <c r="B930" s="360" t="s">
        <v>1461</v>
      </c>
      <c r="C930" s="360">
        <v>1324853</v>
      </c>
      <c r="D930" s="360" t="s">
        <v>669</v>
      </c>
      <c r="E930" s="375" t="s">
        <v>1071</v>
      </c>
      <c r="F930" s="360">
        <v>1804</v>
      </c>
      <c r="G930" s="360" t="s">
        <v>83</v>
      </c>
      <c r="H930" s="360" t="s">
        <v>1380</v>
      </c>
      <c r="I930" s="375"/>
      <c r="J930" s="360"/>
      <c r="K930" s="360"/>
      <c r="L930" s="360" t="s">
        <v>1932</v>
      </c>
      <c r="M930" s="360" t="s">
        <v>31</v>
      </c>
      <c r="N930" s="360" t="s">
        <v>92</v>
      </c>
      <c r="O930" s="360" t="s">
        <v>31</v>
      </c>
      <c r="P930" s="371">
        <v>5</v>
      </c>
      <c r="Q930" s="371">
        <v>5</v>
      </c>
      <c r="R930" s="371">
        <v>5</v>
      </c>
      <c r="S930" s="371">
        <v>5</v>
      </c>
      <c r="T930" s="371">
        <v>5</v>
      </c>
      <c r="U930" s="361" t="s">
        <v>88</v>
      </c>
      <c r="V930" s="361" t="s">
        <v>89</v>
      </c>
      <c r="W930" s="361" t="s">
        <v>89</v>
      </c>
      <c r="X930" s="361" t="s">
        <v>89</v>
      </c>
      <c r="Y930" s="361"/>
      <c r="Z930" s="361"/>
      <c r="AA930" s="361"/>
      <c r="AB930" s="361"/>
      <c r="AC930" s="361"/>
    </row>
    <row r="931" spans="1:29" s="362" customFormat="1" ht="45" x14ac:dyDescent="0.25">
      <c r="A931" s="360">
        <v>917</v>
      </c>
      <c r="B931" s="360" t="s">
        <v>1461</v>
      </c>
      <c r="C931" s="360">
        <v>1324815</v>
      </c>
      <c r="D931" s="360" t="s">
        <v>669</v>
      </c>
      <c r="E931" s="375" t="s">
        <v>1077</v>
      </c>
      <c r="F931" s="360">
        <v>21164</v>
      </c>
      <c r="G931" s="360" t="s">
        <v>83</v>
      </c>
      <c r="H931" s="360" t="s">
        <v>1380</v>
      </c>
      <c r="I931" s="375"/>
      <c r="J931" s="360">
        <v>89123823895</v>
      </c>
      <c r="K931" s="360"/>
      <c r="L931" s="360"/>
      <c r="M931" s="360" t="s">
        <v>31</v>
      </c>
      <c r="N931" s="360" t="s">
        <v>92</v>
      </c>
      <c r="O931" s="360" t="s">
        <v>31</v>
      </c>
      <c r="P931" s="371">
        <v>4</v>
      </c>
      <c r="Q931" s="371">
        <v>4</v>
      </c>
      <c r="R931" s="371">
        <v>5</v>
      </c>
      <c r="S931" s="371">
        <v>5</v>
      </c>
      <c r="T931" s="371">
        <v>5</v>
      </c>
      <c r="U931" s="361" t="s">
        <v>88</v>
      </c>
      <c r="V931" s="361" t="s">
        <v>89</v>
      </c>
      <c r="W931" s="361" t="s">
        <v>89</v>
      </c>
      <c r="X931" s="361" t="s">
        <v>89</v>
      </c>
      <c r="Y931" s="361"/>
      <c r="Z931" s="361"/>
      <c r="AA931" s="361"/>
      <c r="AB931" s="361"/>
      <c r="AC931" s="361"/>
    </row>
    <row r="932" spans="1:29" s="362" customFormat="1" ht="45" x14ac:dyDescent="0.25">
      <c r="A932" s="360">
        <v>918</v>
      </c>
      <c r="B932" s="360" t="s">
        <v>1461</v>
      </c>
      <c r="C932" s="360">
        <v>1324754</v>
      </c>
      <c r="D932" s="360" t="s">
        <v>669</v>
      </c>
      <c r="E932" s="375" t="s">
        <v>1059</v>
      </c>
      <c r="F932" s="360">
        <v>1530</v>
      </c>
      <c r="G932" s="360" t="s">
        <v>83</v>
      </c>
      <c r="H932" s="360" t="s">
        <v>1380</v>
      </c>
      <c r="I932" s="375"/>
      <c r="J932" s="360"/>
      <c r="K932" s="360"/>
      <c r="L932" s="360"/>
      <c r="M932" s="360" t="s">
        <v>31</v>
      </c>
      <c r="N932" s="360" t="s">
        <v>92</v>
      </c>
      <c r="O932" s="360" t="s">
        <v>31</v>
      </c>
      <c r="P932" s="371">
        <v>5</v>
      </c>
      <c r="Q932" s="371">
        <v>5</v>
      </c>
      <c r="R932" s="371">
        <v>5</v>
      </c>
      <c r="S932" s="371">
        <v>5</v>
      </c>
      <c r="T932" s="371">
        <v>5</v>
      </c>
      <c r="U932" s="361" t="s">
        <v>88</v>
      </c>
      <c r="V932" s="361" t="s">
        <v>89</v>
      </c>
      <c r="W932" s="361" t="s">
        <v>89</v>
      </c>
      <c r="X932" s="361" t="s">
        <v>89</v>
      </c>
      <c r="Y932" s="361"/>
      <c r="Z932" s="361"/>
      <c r="AA932" s="361"/>
      <c r="AB932" s="361"/>
      <c r="AC932" s="361"/>
    </row>
    <row r="933" spans="1:29" s="362" customFormat="1" ht="45" x14ac:dyDescent="0.25">
      <c r="A933" s="360">
        <v>919</v>
      </c>
      <c r="B933" s="360" t="s">
        <v>1461</v>
      </c>
      <c r="C933" s="360">
        <v>1324855</v>
      </c>
      <c r="D933" s="360" t="s">
        <v>669</v>
      </c>
      <c r="E933" s="375" t="s">
        <v>1075</v>
      </c>
      <c r="F933" s="360">
        <v>3684</v>
      </c>
      <c r="G933" s="360" t="s">
        <v>83</v>
      </c>
      <c r="H933" s="360" t="s">
        <v>1380</v>
      </c>
      <c r="I933" s="375"/>
      <c r="J933" s="360"/>
      <c r="K933" s="360"/>
      <c r="L933" s="360"/>
      <c r="M933" s="360" t="s">
        <v>31</v>
      </c>
      <c r="N933" s="360" t="s">
        <v>92</v>
      </c>
      <c r="O933" s="360" t="s">
        <v>31</v>
      </c>
      <c r="P933" s="371">
        <v>5</v>
      </c>
      <c r="Q933" s="371">
        <v>5</v>
      </c>
      <c r="R933" s="371">
        <v>5</v>
      </c>
      <c r="S933" s="371">
        <v>5</v>
      </c>
      <c r="T933" s="371">
        <v>5</v>
      </c>
      <c r="U933" s="361" t="s">
        <v>88</v>
      </c>
      <c r="V933" s="361" t="s">
        <v>89</v>
      </c>
      <c r="W933" s="361" t="s">
        <v>89</v>
      </c>
      <c r="X933" s="361" t="s">
        <v>89</v>
      </c>
      <c r="Y933" s="361"/>
      <c r="Z933" s="361"/>
      <c r="AA933" s="361"/>
      <c r="AB933" s="361"/>
      <c r="AC933" s="361"/>
    </row>
    <row r="934" spans="1:29" s="362" customFormat="1" ht="45" x14ac:dyDescent="0.25">
      <c r="A934" s="360">
        <v>920</v>
      </c>
      <c r="B934" s="360" t="s">
        <v>1461</v>
      </c>
      <c r="C934" s="360">
        <v>1324650</v>
      </c>
      <c r="D934" s="360" t="s">
        <v>669</v>
      </c>
      <c r="E934" s="375" t="s">
        <v>773</v>
      </c>
      <c r="F934" s="360">
        <v>3009</v>
      </c>
      <c r="G934" s="360" t="s">
        <v>83</v>
      </c>
      <c r="H934" s="360" t="s">
        <v>1538</v>
      </c>
      <c r="I934" s="375"/>
      <c r="J934" s="360" t="s">
        <v>1833</v>
      </c>
      <c r="K934" s="360"/>
      <c r="L934" s="360" t="s">
        <v>1834</v>
      </c>
      <c r="M934" s="360" t="s">
        <v>31</v>
      </c>
      <c r="N934" s="360" t="s">
        <v>92</v>
      </c>
      <c r="O934" s="360" t="s">
        <v>31</v>
      </c>
      <c r="P934" s="371">
        <v>5</v>
      </c>
      <c r="Q934" s="371">
        <v>5</v>
      </c>
      <c r="R934" s="371">
        <v>5</v>
      </c>
      <c r="S934" s="371">
        <v>5</v>
      </c>
      <c r="T934" s="371">
        <v>5</v>
      </c>
      <c r="U934" s="361" t="s">
        <v>88</v>
      </c>
      <c r="V934" s="361" t="s">
        <v>89</v>
      </c>
      <c r="W934" s="361" t="s">
        <v>89</v>
      </c>
      <c r="X934" s="361" t="s">
        <v>89</v>
      </c>
      <c r="Y934" s="361"/>
      <c r="Z934" s="361"/>
      <c r="AA934" s="361"/>
      <c r="AB934" s="361"/>
      <c r="AC934" s="361"/>
    </row>
    <row r="935" spans="1:29" s="362" customFormat="1" ht="45" x14ac:dyDescent="0.25">
      <c r="A935" s="360">
        <v>921</v>
      </c>
      <c r="B935" s="360" t="s">
        <v>1461</v>
      </c>
      <c r="C935" s="360">
        <v>1324648</v>
      </c>
      <c r="D935" s="360" t="s">
        <v>669</v>
      </c>
      <c r="E935" s="375" t="s">
        <v>759</v>
      </c>
      <c r="F935" s="360">
        <v>2073</v>
      </c>
      <c r="G935" s="360" t="s">
        <v>83</v>
      </c>
      <c r="H935" s="360" t="s">
        <v>1380</v>
      </c>
      <c r="I935" s="375" t="s">
        <v>760</v>
      </c>
      <c r="J935" s="360" t="s">
        <v>761</v>
      </c>
      <c r="K935" s="360"/>
      <c r="L935" s="360" t="s">
        <v>762</v>
      </c>
      <c r="M935" s="360" t="s">
        <v>31</v>
      </c>
      <c r="N935" s="360" t="s">
        <v>92</v>
      </c>
      <c r="O935" s="360" t="s">
        <v>31</v>
      </c>
      <c r="P935" s="371">
        <v>5</v>
      </c>
      <c r="Q935" s="371">
        <v>5</v>
      </c>
      <c r="R935" s="371">
        <v>5</v>
      </c>
      <c r="S935" s="371">
        <v>5</v>
      </c>
      <c r="T935" s="371">
        <v>5</v>
      </c>
      <c r="U935" s="361" t="s">
        <v>88</v>
      </c>
      <c r="V935" s="361" t="s">
        <v>89</v>
      </c>
      <c r="W935" s="361" t="s">
        <v>89</v>
      </c>
      <c r="X935" s="361" t="s">
        <v>89</v>
      </c>
      <c r="Y935" s="361"/>
      <c r="Z935" s="361"/>
      <c r="AA935" s="361"/>
      <c r="AB935" s="361"/>
      <c r="AC935" s="361"/>
    </row>
    <row r="936" spans="1:29" s="362" customFormat="1" ht="45" x14ac:dyDescent="0.25">
      <c r="A936" s="360">
        <v>922</v>
      </c>
      <c r="B936" s="360" t="s">
        <v>1461</v>
      </c>
      <c r="C936" s="360">
        <v>1324646</v>
      </c>
      <c r="D936" s="360" t="s">
        <v>669</v>
      </c>
      <c r="E936" s="375" t="s">
        <v>1068</v>
      </c>
      <c r="F936" s="360">
        <v>19505</v>
      </c>
      <c r="G936" s="360" t="s">
        <v>83</v>
      </c>
      <c r="H936" s="360" t="s">
        <v>1380</v>
      </c>
      <c r="I936" s="375"/>
      <c r="J936" s="360">
        <v>89048898550</v>
      </c>
      <c r="K936" s="360"/>
      <c r="L936" s="360"/>
      <c r="M936" s="360" t="s">
        <v>31</v>
      </c>
      <c r="N936" s="360" t="s">
        <v>92</v>
      </c>
      <c r="O936" s="360" t="s">
        <v>31</v>
      </c>
      <c r="P936" s="371">
        <v>5</v>
      </c>
      <c r="Q936" s="371">
        <v>5</v>
      </c>
      <c r="R936" s="371">
        <v>5</v>
      </c>
      <c r="S936" s="371">
        <v>5</v>
      </c>
      <c r="T936" s="371">
        <v>5</v>
      </c>
      <c r="U936" s="361" t="s">
        <v>88</v>
      </c>
      <c r="V936" s="361" t="s">
        <v>89</v>
      </c>
      <c r="W936" s="361" t="s">
        <v>89</v>
      </c>
      <c r="X936" s="361" t="s">
        <v>89</v>
      </c>
      <c r="Y936" s="361"/>
      <c r="Z936" s="361"/>
      <c r="AA936" s="361"/>
      <c r="AB936" s="361"/>
      <c r="AC936" s="361"/>
    </row>
    <row r="937" spans="1:29" s="362" customFormat="1" ht="45" x14ac:dyDescent="0.25">
      <c r="A937" s="360">
        <v>923</v>
      </c>
      <c r="B937" s="360" t="s">
        <v>1461</v>
      </c>
      <c r="C937" s="360">
        <v>1324461</v>
      </c>
      <c r="D937" s="360" t="s">
        <v>669</v>
      </c>
      <c r="E937" s="375" t="s">
        <v>1060</v>
      </c>
      <c r="F937" s="360">
        <v>1303</v>
      </c>
      <c r="G937" s="360" t="s">
        <v>83</v>
      </c>
      <c r="H937" s="360" t="s">
        <v>1380</v>
      </c>
      <c r="I937" s="375"/>
      <c r="J937" s="360">
        <v>9026222052</v>
      </c>
      <c r="K937" s="360"/>
      <c r="L937" s="360"/>
      <c r="M937" s="360" t="s">
        <v>31</v>
      </c>
      <c r="N937" s="360" t="s">
        <v>92</v>
      </c>
      <c r="O937" s="360" t="s">
        <v>31</v>
      </c>
      <c r="P937" s="371">
        <v>5</v>
      </c>
      <c r="Q937" s="371">
        <v>5</v>
      </c>
      <c r="R937" s="371">
        <v>5</v>
      </c>
      <c r="S937" s="371">
        <v>5</v>
      </c>
      <c r="T937" s="371">
        <v>5</v>
      </c>
      <c r="U937" s="361" t="s">
        <v>88</v>
      </c>
      <c r="V937" s="361" t="s">
        <v>89</v>
      </c>
      <c r="W937" s="361" t="s">
        <v>89</v>
      </c>
      <c r="X937" s="361" t="s">
        <v>89</v>
      </c>
      <c r="Y937" s="361"/>
      <c r="Z937" s="361"/>
      <c r="AA937" s="361"/>
      <c r="AB937" s="361"/>
      <c r="AC937" s="361"/>
    </row>
    <row r="938" spans="1:29" s="362" customFormat="1" ht="45" x14ac:dyDescent="0.25">
      <c r="A938" s="360">
        <v>924</v>
      </c>
      <c r="B938" s="360" t="s">
        <v>1461</v>
      </c>
      <c r="C938" s="360">
        <v>1324760</v>
      </c>
      <c r="D938" s="360" t="s">
        <v>669</v>
      </c>
      <c r="E938" s="375" t="s">
        <v>1042</v>
      </c>
      <c r="F938" s="360">
        <v>1534</v>
      </c>
      <c r="G938" s="360" t="s">
        <v>83</v>
      </c>
      <c r="H938" s="360" t="s">
        <v>1380</v>
      </c>
      <c r="I938" s="375" t="s">
        <v>841</v>
      </c>
      <c r="J938" s="360"/>
      <c r="K938" s="360"/>
      <c r="L938" s="360" t="s">
        <v>1043</v>
      </c>
      <c r="M938" s="360" t="s">
        <v>31</v>
      </c>
      <c r="N938" s="360" t="s">
        <v>92</v>
      </c>
      <c r="O938" s="360" t="s">
        <v>31</v>
      </c>
      <c r="P938" s="371">
        <v>5</v>
      </c>
      <c r="Q938" s="371">
        <v>5</v>
      </c>
      <c r="R938" s="371">
        <v>5</v>
      </c>
      <c r="S938" s="371">
        <v>5</v>
      </c>
      <c r="T938" s="371">
        <v>5</v>
      </c>
      <c r="U938" s="361" t="s">
        <v>88</v>
      </c>
      <c r="V938" s="361" t="s">
        <v>89</v>
      </c>
      <c r="W938" s="361" t="s">
        <v>89</v>
      </c>
      <c r="X938" s="361" t="s">
        <v>89</v>
      </c>
      <c r="Y938" s="361"/>
      <c r="Z938" s="361"/>
      <c r="AA938" s="361"/>
      <c r="AB938" s="361"/>
      <c r="AC938" s="361"/>
    </row>
    <row r="939" spans="1:29" s="362" customFormat="1" ht="45" x14ac:dyDescent="0.25">
      <c r="A939" s="360">
        <v>925</v>
      </c>
      <c r="B939" s="360" t="s">
        <v>1461</v>
      </c>
      <c r="C939" s="360">
        <v>1324537</v>
      </c>
      <c r="D939" s="360" t="s">
        <v>669</v>
      </c>
      <c r="E939" s="375" t="s">
        <v>1056</v>
      </c>
      <c r="F939" s="360">
        <v>1102</v>
      </c>
      <c r="G939" s="360" t="s">
        <v>83</v>
      </c>
      <c r="H939" s="360" t="s">
        <v>1380</v>
      </c>
      <c r="I939" s="375"/>
      <c r="J939" s="360"/>
      <c r="K939" s="360"/>
      <c r="L939" s="360"/>
      <c r="M939" s="360" t="s">
        <v>31</v>
      </c>
      <c r="N939" s="360" t="s">
        <v>92</v>
      </c>
      <c r="O939" s="360" t="s">
        <v>31</v>
      </c>
      <c r="P939" s="371">
        <v>5</v>
      </c>
      <c r="Q939" s="371">
        <v>5</v>
      </c>
      <c r="R939" s="371">
        <v>5</v>
      </c>
      <c r="S939" s="371">
        <v>5</v>
      </c>
      <c r="T939" s="371">
        <v>5</v>
      </c>
      <c r="U939" s="361" t="s">
        <v>88</v>
      </c>
      <c r="V939" s="361" t="s">
        <v>89</v>
      </c>
      <c r="W939" s="361" t="s">
        <v>89</v>
      </c>
      <c r="X939" s="361" t="s">
        <v>89</v>
      </c>
      <c r="Y939" s="361"/>
      <c r="Z939" s="361"/>
      <c r="AA939" s="361"/>
      <c r="AB939" s="361"/>
      <c r="AC939" s="361"/>
    </row>
    <row r="940" spans="1:29" s="362" customFormat="1" ht="45" x14ac:dyDescent="0.25">
      <c r="A940" s="360">
        <v>926</v>
      </c>
      <c r="B940" s="360" t="s">
        <v>1461</v>
      </c>
      <c r="C940" s="360">
        <v>1324459</v>
      </c>
      <c r="D940" s="360" t="s">
        <v>669</v>
      </c>
      <c r="E940" s="375" t="s">
        <v>1138</v>
      </c>
      <c r="F940" s="360">
        <v>1532</v>
      </c>
      <c r="G940" s="360" t="s">
        <v>83</v>
      </c>
      <c r="H940" s="360" t="s">
        <v>1380</v>
      </c>
      <c r="I940" s="375"/>
      <c r="J940" s="360"/>
      <c r="K940" s="360"/>
      <c r="L940" s="360"/>
      <c r="M940" s="360" t="s">
        <v>31</v>
      </c>
      <c r="N940" s="360" t="s">
        <v>92</v>
      </c>
      <c r="O940" s="360" t="s">
        <v>31</v>
      </c>
      <c r="P940" s="371">
        <v>5</v>
      </c>
      <c r="Q940" s="371">
        <v>5</v>
      </c>
      <c r="R940" s="371">
        <v>5</v>
      </c>
      <c r="S940" s="371">
        <v>5</v>
      </c>
      <c r="T940" s="371">
        <v>5</v>
      </c>
      <c r="U940" s="361" t="s">
        <v>88</v>
      </c>
      <c r="V940" s="361" t="s">
        <v>89</v>
      </c>
      <c r="W940" s="361" t="s">
        <v>89</v>
      </c>
      <c r="X940" s="361" t="s">
        <v>89</v>
      </c>
      <c r="Y940" s="361"/>
      <c r="Z940" s="361"/>
      <c r="AA940" s="361"/>
      <c r="AB940" s="361"/>
      <c r="AC940" s="361"/>
    </row>
    <row r="941" spans="1:29" s="362" customFormat="1" ht="45" x14ac:dyDescent="0.25">
      <c r="A941" s="360">
        <v>927</v>
      </c>
      <c r="B941" s="360" t="s">
        <v>1461</v>
      </c>
      <c r="C941" s="360">
        <v>1324457</v>
      </c>
      <c r="D941" s="360" t="s">
        <v>669</v>
      </c>
      <c r="E941" s="375" t="s">
        <v>1044</v>
      </c>
      <c r="F941" s="360">
        <v>740</v>
      </c>
      <c r="G941" s="360" t="s">
        <v>83</v>
      </c>
      <c r="H941" s="360" t="s">
        <v>1380</v>
      </c>
      <c r="I941" s="375" t="s">
        <v>668</v>
      </c>
      <c r="J941" s="360"/>
      <c r="K941" s="360"/>
      <c r="L941" s="360"/>
      <c r="M941" s="360" t="s">
        <v>31</v>
      </c>
      <c r="N941" s="360" t="s">
        <v>92</v>
      </c>
      <c r="O941" s="360" t="s">
        <v>31</v>
      </c>
      <c r="P941" s="371">
        <v>5</v>
      </c>
      <c r="Q941" s="371">
        <v>5</v>
      </c>
      <c r="R941" s="371">
        <v>5</v>
      </c>
      <c r="S941" s="371">
        <v>5</v>
      </c>
      <c r="T941" s="371">
        <v>5</v>
      </c>
      <c r="U941" s="361" t="s">
        <v>88</v>
      </c>
      <c r="V941" s="361" t="s">
        <v>89</v>
      </c>
      <c r="W941" s="361" t="s">
        <v>89</v>
      </c>
      <c r="X941" s="361" t="s">
        <v>89</v>
      </c>
      <c r="Y941" s="361"/>
      <c r="Z941" s="361"/>
      <c r="AA941" s="361"/>
      <c r="AB941" s="361"/>
      <c r="AC941" s="361"/>
    </row>
    <row r="942" spans="1:29" s="362" customFormat="1" ht="45" x14ac:dyDescent="0.25">
      <c r="A942" s="360">
        <v>928</v>
      </c>
      <c r="B942" s="360" t="s">
        <v>672</v>
      </c>
      <c r="C942" s="360">
        <v>1168460</v>
      </c>
      <c r="D942" s="360" t="s">
        <v>669</v>
      </c>
      <c r="E942" s="375" t="s">
        <v>686</v>
      </c>
      <c r="F942" s="360">
        <v>1597</v>
      </c>
      <c r="G942" s="360" t="s">
        <v>83</v>
      </c>
      <c r="H942" s="360" t="s">
        <v>1538</v>
      </c>
      <c r="I942" s="375"/>
      <c r="J942" s="360"/>
      <c r="K942" s="360"/>
      <c r="L942" s="360"/>
      <c r="M942" s="360" t="s">
        <v>31</v>
      </c>
      <c r="N942" s="360" t="s">
        <v>92</v>
      </c>
      <c r="O942" s="360" t="s">
        <v>31</v>
      </c>
      <c r="P942" s="371">
        <v>4</v>
      </c>
      <c r="Q942" s="371">
        <v>4</v>
      </c>
      <c r="R942" s="371">
        <v>4</v>
      </c>
      <c r="S942" s="371">
        <v>4</v>
      </c>
      <c r="T942" s="371">
        <v>4</v>
      </c>
      <c r="U942" s="361" t="s">
        <v>88</v>
      </c>
      <c r="V942" s="361" t="s">
        <v>89</v>
      </c>
      <c r="W942" s="361" t="s">
        <v>89</v>
      </c>
      <c r="X942" s="361" t="s">
        <v>89</v>
      </c>
      <c r="Y942" s="361"/>
      <c r="Z942" s="361"/>
      <c r="AA942" s="361"/>
      <c r="AB942" s="361"/>
      <c r="AC942" s="361"/>
    </row>
    <row r="943" spans="1:29" s="362" customFormat="1" ht="45" x14ac:dyDescent="0.25">
      <c r="A943" s="360">
        <v>929</v>
      </c>
      <c r="B943" s="360" t="s">
        <v>1461</v>
      </c>
      <c r="C943" s="360">
        <v>1324813</v>
      </c>
      <c r="D943" s="360" t="s">
        <v>669</v>
      </c>
      <c r="E943" s="375" t="s">
        <v>931</v>
      </c>
      <c r="F943" s="360">
        <v>1990</v>
      </c>
      <c r="G943" s="360" t="s">
        <v>83</v>
      </c>
      <c r="H943" s="360" t="s">
        <v>1380</v>
      </c>
      <c r="I943" s="375"/>
      <c r="J943" s="360"/>
      <c r="K943" s="360"/>
      <c r="L943" s="360"/>
      <c r="M943" s="360" t="s">
        <v>31</v>
      </c>
      <c r="N943" s="360" t="s">
        <v>92</v>
      </c>
      <c r="O943" s="360" t="s">
        <v>31</v>
      </c>
      <c r="P943" s="371">
        <v>5</v>
      </c>
      <c r="Q943" s="371">
        <v>5</v>
      </c>
      <c r="R943" s="371">
        <v>5</v>
      </c>
      <c r="S943" s="371">
        <v>5</v>
      </c>
      <c r="T943" s="371">
        <v>5</v>
      </c>
      <c r="U943" s="361" t="s">
        <v>88</v>
      </c>
      <c r="V943" s="361" t="s">
        <v>89</v>
      </c>
      <c r="W943" s="361" t="s">
        <v>89</v>
      </c>
      <c r="X943" s="361" t="s">
        <v>89</v>
      </c>
      <c r="Y943" s="361"/>
      <c r="Z943" s="361"/>
      <c r="AA943" s="361"/>
      <c r="AB943" s="361"/>
      <c r="AC943" s="361"/>
    </row>
    <row r="944" spans="1:29" s="362" customFormat="1" ht="45" x14ac:dyDescent="0.25">
      <c r="A944" s="360">
        <v>930</v>
      </c>
      <c r="B944" s="360" t="s">
        <v>1461</v>
      </c>
      <c r="C944" s="360">
        <v>1324768</v>
      </c>
      <c r="D944" s="360" t="s">
        <v>669</v>
      </c>
      <c r="E944" s="375" t="s">
        <v>1070</v>
      </c>
      <c r="F944" s="360">
        <v>3680</v>
      </c>
      <c r="G944" s="360" t="s">
        <v>83</v>
      </c>
      <c r="H944" s="360" t="s">
        <v>1380</v>
      </c>
      <c r="I944" s="375"/>
      <c r="J944" s="360"/>
      <c r="K944" s="360"/>
      <c r="L944" s="360"/>
      <c r="M944" s="360" t="s">
        <v>31</v>
      </c>
      <c r="N944" s="360" t="s">
        <v>92</v>
      </c>
      <c r="O944" s="360" t="s">
        <v>31</v>
      </c>
      <c r="P944" s="371">
        <v>5</v>
      </c>
      <c r="Q944" s="371">
        <v>5</v>
      </c>
      <c r="R944" s="371">
        <v>5</v>
      </c>
      <c r="S944" s="371">
        <v>5</v>
      </c>
      <c r="T944" s="371">
        <v>5</v>
      </c>
      <c r="U944" s="361" t="s">
        <v>88</v>
      </c>
      <c r="V944" s="361" t="s">
        <v>88</v>
      </c>
      <c r="W944" s="361" t="s">
        <v>88</v>
      </c>
      <c r="X944" s="361" t="s">
        <v>89</v>
      </c>
      <c r="Y944" s="361"/>
      <c r="Z944" s="361"/>
      <c r="AA944" s="361"/>
      <c r="AB944" s="361"/>
      <c r="AC944" s="361"/>
    </row>
    <row r="945" spans="1:29" s="362" customFormat="1" ht="45" x14ac:dyDescent="0.25">
      <c r="A945" s="360">
        <v>931</v>
      </c>
      <c r="B945" s="360" t="s">
        <v>1461</v>
      </c>
      <c r="C945" s="360">
        <v>1324758</v>
      </c>
      <c r="D945" s="360" t="s">
        <v>669</v>
      </c>
      <c r="E945" s="375" t="s">
        <v>1272</v>
      </c>
      <c r="F945" s="360">
        <v>10433649</v>
      </c>
      <c r="G945" s="360" t="s">
        <v>100</v>
      </c>
      <c r="H945" s="360" t="s">
        <v>1538</v>
      </c>
      <c r="I945" s="375"/>
      <c r="J945" s="360"/>
      <c r="K945" s="360"/>
      <c r="L945" s="360"/>
      <c r="M945" s="360" t="s">
        <v>31</v>
      </c>
      <c r="N945" s="360" t="s">
        <v>92</v>
      </c>
      <c r="O945" s="360" t="s">
        <v>31</v>
      </c>
      <c r="P945" s="371">
        <v>5</v>
      </c>
      <c r="Q945" s="371">
        <v>5</v>
      </c>
      <c r="R945" s="371">
        <v>5</v>
      </c>
      <c r="S945" s="371">
        <v>5</v>
      </c>
      <c r="T945" s="371">
        <v>5</v>
      </c>
      <c r="U945" s="361" t="s">
        <v>88</v>
      </c>
      <c r="V945" s="361" t="s">
        <v>89</v>
      </c>
      <c r="W945" s="361" t="s">
        <v>89</v>
      </c>
      <c r="X945" s="361" t="s">
        <v>89</v>
      </c>
      <c r="Y945" s="361"/>
      <c r="Z945" s="361"/>
      <c r="AA945" s="361"/>
      <c r="AB945" s="361"/>
      <c r="AC945" s="361"/>
    </row>
    <row r="946" spans="1:29" s="362" customFormat="1" ht="45" x14ac:dyDescent="0.25">
      <c r="A946" s="360">
        <v>932</v>
      </c>
      <c r="B946" s="360" t="s">
        <v>1461</v>
      </c>
      <c r="C946" s="360">
        <v>1324756</v>
      </c>
      <c r="D946" s="360" t="s">
        <v>669</v>
      </c>
      <c r="E946" s="375" t="s">
        <v>1069</v>
      </c>
      <c r="F946" s="360">
        <v>3669</v>
      </c>
      <c r="G946" s="360" t="s">
        <v>83</v>
      </c>
      <c r="H946" s="360" t="s">
        <v>1380</v>
      </c>
      <c r="I946" s="375"/>
      <c r="J946" s="360"/>
      <c r="K946" s="360"/>
      <c r="L946" s="360"/>
      <c r="M946" s="360" t="s">
        <v>31</v>
      </c>
      <c r="N946" s="360" t="s">
        <v>92</v>
      </c>
      <c r="O946" s="360" t="s">
        <v>31</v>
      </c>
      <c r="P946" s="371">
        <v>5</v>
      </c>
      <c r="Q946" s="371">
        <v>5</v>
      </c>
      <c r="R946" s="371">
        <v>5</v>
      </c>
      <c r="S946" s="371">
        <v>5</v>
      </c>
      <c r="T946" s="371">
        <v>5</v>
      </c>
      <c r="U946" s="361" t="s">
        <v>88</v>
      </c>
      <c r="V946" s="361" t="s">
        <v>88</v>
      </c>
      <c r="W946" s="361" t="s">
        <v>88</v>
      </c>
      <c r="X946" s="361" t="s">
        <v>89</v>
      </c>
      <c r="Y946" s="361"/>
      <c r="Z946" s="361"/>
      <c r="AA946" s="361"/>
      <c r="AB946" s="361"/>
      <c r="AC946" s="361"/>
    </row>
    <row r="947" spans="1:29" s="362" customFormat="1" ht="45" x14ac:dyDescent="0.25">
      <c r="A947" s="360">
        <v>933</v>
      </c>
      <c r="B947" s="360" t="s">
        <v>1461</v>
      </c>
      <c r="C947" s="360">
        <v>1324535</v>
      </c>
      <c r="D947" s="360" t="s">
        <v>669</v>
      </c>
      <c r="E947" s="375" t="s">
        <v>1063</v>
      </c>
      <c r="F947" s="360">
        <v>3682</v>
      </c>
      <c r="G947" s="360" t="s">
        <v>83</v>
      </c>
      <c r="H947" s="360" t="s">
        <v>1380</v>
      </c>
      <c r="I947" s="375"/>
      <c r="J947" s="360"/>
      <c r="K947" s="360"/>
      <c r="L947" s="360"/>
      <c r="M947" s="360" t="s">
        <v>31</v>
      </c>
      <c r="N947" s="360" t="s">
        <v>92</v>
      </c>
      <c r="O947" s="360" t="s">
        <v>31</v>
      </c>
      <c r="P947" s="371">
        <v>5</v>
      </c>
      <c r="Q947" s="371">
        <v>5</v>
      </c>
      <c r="R947" s="371">
        <v>5</v>
      </c>
      <c r="S947" s="371">
        <v>5</v>
      </c>
      <c r="T947" s="371">
        <v>5</v>
      </c>
      <c r="U947" s="361" t="s">
        <v>88</v>
      </c>
      <c r="V947" s="361" t="s">
        <v>89</v>
      </c>
      <c r="W947" s="361" t="s">
        <v>88</v>
      </c>
      <c r="X947" s="361" t="s">
        <v>89</v>
      </c>
      <c r="Y947" s="361"/>
      <c r="Z947" s="361"/>
      <c r="AA947" s="361"/>
      <c r="AB947" s="361"/>
      <c r="AC947" s="361"/>
    </row>
    <row r="948" spans="1:29" s="362" customFormat="1" ht="45" x14ac:dyDescent="0.25">
      <c r="A948" s="360">
        <v>934</v>
      </c>
      <c r="B948" s="360" t="s">
        <v>1461</v>
      </c>
      <c r="C948" s="360">
        <v>1324406</v>
      </c>
      <c r="D948" s="360" t="s">
        <v>669</v>
      </c>
      <c r="E948" s="375" t="s">
        <v>796</v>
      </c>
      <c r="F948" s="360">
        <v>10671</v>
      </c>
      <c r="G948" s="360" t="s">
        <v>83</v>
      </c>
      <c r="H948" s="360" t="s">
        <v>1380</v>
      </c>
      <c r="I948" s="375" t="s">
        <v>797</v>
      </c>
      <c r="J948" s="360" t="s">
        <v>798</v>
      </c>
      <c r="K948" s="360"/>
      <c r="L948" s="360" t="s">
        <v>799</v>
      </c>
      <c r="M948" s="360" t="s">
        <v>31</v>
      </c>
      <c r="N948" s="360" t="s">
        <v>92</v>
      </c>
      <c r="O948" s="360" t="s">
        <v>31</v>
      </c>
      <c r="P948" s="371">
        <v>4</v>
      </c>
      <c r="Q948" s="371">
        <v>4</v>
      </c>
      <c r="R948" s="371">
        <v>5</v>
      </c>
      <c r="S948" s="371">
        <v>5</v>
      </c>
      <c r="T948" s="371">
        <v>5</v>
      </c>
      <c r="U948" s="361" t="s">
        <v>88</v>
      </c>
      <c r="V948" s="361" t="s">
        <v>88</v>
      </c>
      <c r="W948" s="361" t="s">
        <v>89</v>
      </c>
      <c r="X948" s="361" t="s">
        <v>89</v>
      </c>
      <c r="Y948" s="361"/>
      <c r="Z948" s="361"/>
      <c r="AA948" s="361"/>
      <c r="AB948" s="361"/>
      <c r="AC948" s="361"/>
    </row>
    <row r="949" spans="1:29" s="362" customFormat="1" ht="45" x14ac:dyDescent="0.25">
      <c r="A949" s="360">
        <v>935</v>
      </c>
      <c r="B949" s="360" t="s">
        <v>1461</v>
      </c>
      <c r="C949" s="360">
        <v>1324821</v>
      </c>
      <c r="D949" s="360" t="s">
        <v>669</v>
      </c>
      <c r="E949" s="375" t="s">
        <v>1061</v>
      </c>
      <c r="F949" s="360">
        <v>16991</v>
      </c>
      <c r="G949" s="360" t="s">
        <v>83</v>
      </c>
      <c r="H949" s="360" t="s">
        <v>1380</v>
      </c>
      <c r="I949" s="375"/>
      <c r="J949" s="360" t="s">
        <v>1062</v>
      </c>
      <c r="K949" s="360"/>
      <c r="L949" s="360"/>
      <c r="M949" s="360" t="s">
        <v>31</v>
      </c>
      <c r="N949" s="360" t="s">
        <v>92</v>
      </c>
      <c r="O949" s="360" t="s">
        <v>31</v>
      </c>
      <c r="P949" s="371">
        <v>4</v>
      </c>
      <c r="Q949" s="371">
        <v>4</v>
      </c>
      <c r="R949" s="371">
        <v>4</v>
      </c>
      <c r="S949" s="371">
        <v>5</v>
      </c>
      <c r="T949" s="371">
        <v>5</v>
      </c>
      <c r="U949" s="361"/>
      <c r="V949" s="361"/>
      <c r="W949" s="361"/>
      <c r="X949" s="361"/>
      <c r="Y949" s="361"/>
      <c r="Z949" s="361"/>
      <c r="AA949" s="361"/>
      <c r="AB949" s="361"/>
      <c r="AC949" s="361"/>
    </row>
    <row r="950" spans="1:29" s="362" customFormat="1" ht="30" x14ac:dyDescent="0.25">
      <c r="A950" s="360">
        <v>936</v>
      </c>
      <c r="B950" s="360" t="s">
        <v>1734</v>
      </c>
      <c r="C950" s="360">
        <v>1186452</v>
      </c>
      <c r="D950" s="360" t="s">
        <v>669</v>
      </c>
      <c r="E950" s="375" t="s">
        <v>1933</v>
      </c>
      <c r="F950" s="360">
        <v>10500340</v>
      </c>
      <c r="G950" s="360" t="s">
        <v>100</v>
      </c>
      <c r="H950" s="360" t="s">
        <v>1538</v>
      </c>
      <c r="I950" s="375"/>
      <c r="J950" s="360"/>
      <c r="K950" s="360"/>
      <c r="L950" s="360"/>
      <c r="M950" s="360" t="s">
        <v>33</v>
      </c>
      <c r="N950" s="360" t="s">
        <v>92</v>
      </c>
      <c r="O950" s="360" t="s">
        <v>33</v>
      </c>
      <c r="P950" s="371">
        <v>5</v>
      </c>
      <c r="Q950" s="371">
        <v>5</v>
      </c>
      <c r="R950" s="371">
        <v>5</v>
      </c>
      <c r="S950" s="371">
        <v>5</v>
      </c>
      <c r="T950" s="371">
        <v>5</v>
      </c>
      <c r="U950" s="361" t="s">
        <v>88</v>
      </c>
      <c r="V950" s="361" t="s">
        <v>88</v>
      </c>
      <c r="W950" s="361" t="s">
        <v>88</v>
      </c>
      <c r="X950" s="361" t="s">
        <v>88</v>
      </c>
      <c r="Y950" s="361"/>
      <c r="Z950" s="361"/>
      <c r="AA950" s="361"/>
      <c r="AB950" s="361"/>
      <c r="AC950" s="361"/>
    </row>
    <row r="951" spans="1:29" s="362" customFormat="1" ht="30" x14ac:dyDescent="0.25">
      <c r="A951" s="360">
        <v>937</v>
      </c>
      <c r="B951" s="360" t="s">
        <v>1934</v>
      </c>
      <c r="C951" s="360">
        <v>1186993</v>
      </c>
      <c r="D951" s="360" t="s">
        <v>669</v>
      </c>
      <c r="E951" s="375" t="s">
        <v>1935</v>
      </c>
      <c r="F951" s="360">
        <v>22188</v>
      </c>
      <c r="G951" s="360" t="s">
        <v>83</v>
      </c>
      <c r="H951" s="360" t="s">
        <v>1538</v>
      </c>
      <c r="I951" s="375"/>
      <c r="J951" s="360" t="s">
        <v>1936</v>
      </c>
      <c r="K951" s="360"/>
      <c r="L951" s="360" t="s">
        <v>1937</v>
      </c>
      <c r="M951" s="360" t="s">
        <v>33</v>
      </c>
      <c r="N951" s="360" t="s">
        <v>92</v>
      </c>
      <c r="O951" s="360" t="s">
        <v>33</v>
      </c>
      <c r="P951" s="371">
        <v>5</v>
      </c>
      <c r="Q951" s="371">
        <v>5</v>
      </c>
      <c r="R951" s="371">
        <v>5</v>
      </c>
      <c r="S951" s="371">
        <v>5</v>
      </c>
      <c r="T951" s="371">
        <v>5</v>
      </c>
      <c r="U951" s="361" t="s">
        <v>89</v>
      </c>
      <c r="V951" s="361" t="s">
        <v>88</v>
      </c>
      <c r="W951" s="361" t="s">
        <v>89</v>
      </c>
      <c r="X951" s="361" t="s">
        <v>88</v>
      </c>
      <c r="Y951" s="361"/>
      <c r="Z951" s="361"/>
      <c r="AA951" s="361"/>
      <c r="AB951" s="361"/>
      <c r="AC951" s="361"/>
    </row>
    <row r="952" spans="1:29" s="362" customFormat="1" ht="30" x14ac:dyDescent="0.25">
      <c r="A952" s="360">
        <v>938</v>
      </c>
      <c r="B952" s="360" t="s">
        <v>1738</v>
      </c>
      <c r="C952" s="360">
        <v>1190579</v>
      </c>
      <c r="D952" s="360" t="s">
        <v>669</v>
      </c>
      <c r="E952" s="375" t="s">
        <v>1938</v>
      </c>
      <c r="F952" s="360">
        <v>10500284</v>
      </c>
      <c r="G952" s="360" t="s">
        <v>100</v>
      </c>
      <c r="H952" s="360" t="s">
        <v>1538</v>
      </c>
      <c r="I952" s="375"/>
      <c r="J952" s="360"/>
      <c r="K952" s="360"/>
      <c r="L952" s="360"/>
      <c r="M952" s="360" t="s">
        <v>33</v>
      </c>
      <c r="N952" s="360" t="s">
        <v>92</v>
      </c>
      <c r="O952" s="360" t="s">
        <v>33</v>
      </c>
      <c r="P952" s="371">
        <v>5</v>
      </c>
      <c r="Q952" s="371">
        <v>5</v>
      </c>
      <c r="R952" s="371">
        <v>5</v>
      </c>
      <c r="S952" s="371">
        <v>5</v>
      </c>
      <c r="T952" s="371">
        <v>5</v>
      </c>
      <c r="U952" s="361" t="s">
        <v>88</v>
      </c>
      <c r="V952" s="361" t="s">
        <v>88</v>
      </c>
      <c r="W952" s="361" t="s">
        <v>89</v>
      </c>
      <c r="X952" s="361" t="s">
        <v>89</v>
      </c>
      <c r="Y952" s="361"/>
      <c r="Z952" s="361"/>
      <c r="AA952" s="361"/>
      <c r="AB952" s="361"/>
      <c r="AC952" s="361"/>
    </row>
    <row r="953" spans="1:29" s="362" customFormat="1" ht="30" x14ac:dyDescent="0.25">
      <c r="A953" s="360">
        <v>939</v>
      </c>
      <c r="B953" s="360" t="s">
        <v>1571</v>
      </c>
      <c r="C953" s="360">
        <v>1191426</v>
      </c>
      <c r="D953" s="360" t="s">
        <v>669</v>
      </c>
      <c r="E953" s="375" t="s">
        <v>1939</v>
      </c>
      <c r="F953" s="360">
        <v>10311984</v>
      </c>
      <c r="G953" s="360" t="s">
        <v>100</v>
      </c>
      <c r="H953" s="360" t="s">
        <v>1538</v>
      </c>
      <c r="I953" s="375"/>
      <c r="J953" s="360"/>
      <c r="K953" s="360"/>
      <c r="L953" s="360"/>
      <c r="M953" s="360" t="s">
        <v>33</v>
      </c>
      <c r="N953" s="360" t="s">
        <v>92</v>
      </c>
      <c r="O953" s="360" t="s">
        <v>33</v>
      </c>
      <c r="P953" s="371">
        <v>5</v>
      </c>
      <c r="Q953" s="371">
        <v>5</v>
      </c>
      <c r="R953" s="371">
        <v>5</v>
      </c>
      <c r="S953" s="371">
        <v>5</v>
      </c>
      <c r="T953" s="371">
        <v>5</v>
      </c>
      <c r="U953" s="361" t="s">
        <v>88</v>
      </c>
      <c r="V953" s="361" t="s">
        <v>88</v>
      </c>
      <c r="W953" s="361" t="s">
        <v>88</v>
      </c>
      <c r="X953" s="361" t="s">
        <v>88</v>
      </c>
      <c r="Y953" s="361"/>
      <c r="Z953" s="361"/>
      <c r="AA953" s="361"/>
      <c r="AB953" s="361"/>
      <c r="AC953" s="361"/>
    </row>
    <row r="954" spans="1:29" s="362" customFormat="1" ht="30" x14ac:dyDescent="0.25">
      <c r="A954" s="360">
        <v>940</v>
      </c>
      <c r="B954" s="360" t="s">
        <v>1571</v>
      </c>
      <c r="C954" s="360">
        <v>1191379</v>
      </c>
      <c r="D954" s="360" t="s">
        <v>669</v>
      </c>
      <c r="E954" s="375" t="s">
        <v>1940</v>
      </c>
      <c r="F954" s="360">
        <v>10500197</v>
      </c>
      <c r="G954" s="360" t="s">
        <v>100</v>
      </c>
      <c r="H954" s="360" t="s">
        <v>1538</v>
      </c>
      <c r="I954" s="375"/>
      <c r="J954" s="360"/>
      <c r="K954" s="360"/>
      <c r="L954" s="360"/>
      <c r="M954" s="360" t="s">
        <v>33</v>
      </c>
      <c r="N954" s="360" t="s">
        <v>92</v>
      </c>
      <c r="O954" s="360" t="s">
        <v>33</v>
      </c>
      <c r="P954" s="371">
        <v>5</v>
      </c>
      <c r="Q954" s="371">
        <v>5</v>
      </c>
      <c r="R954" s="371">
        <v>5</v>
      </c>
      <c r="S954" s="371">
        <v>5</v>
      </c>
      <c r="T954" s="371">
        <v>5</v>
      </c>
      <c r="U954" s="361" t="s">
        <v>88</v>
      </c>
      <c r="V954" s="361" t="s">
        <v>88</v>
      </c>
      <c r="W954" s="361" t="s">
        <v>89</v>
      </c>
      <c r="X954" s="361" t="s">
        <v>88</v>
      </c>
      <c r="Y954" s="361"/>
      <c r="Z954" s="361"/>
      <c r="AA954" s="361"/>
      <c r="AB954" s="361"/>
      <c r="AC954" s="361"/>
    </row>
    <row r="955" spans="1:29" s="362" customFormat="1" ht="30" x14ac:dyDescent="0.25">
      <c r="A955" s="360">
        <v>941</v>
      </c>
      <c r="B955" s="360" t="s">
        <v>1571</v>
      </c>
      <c r="C955" s="360">
        <v>1191420</v>
      </c>
      <c r="D955" s="360" t="s">
        <v>669</v>
      </c>
      <c r="E955" s="375" t="s">
        <v>1941</v>
      </c>
      <c r="F955" s="360">
        <v>10500368</v>
      </c>
      <c r="G955" s="360" t="s">
        <v>100</v>
      </c>
      <c r="H955" s="360" t="s">
        <v>1538</v>
      </c>
      <c r="I955" s="375"/>
      <c r="J955" s="360"/>
      <c r="K955" s="360"/>
      <c r="L955" s="360"/>
      <c r="M955" s="360" t="s">
        <v>33</v>
      </c>
      <c r="N955" s="360" t="s">
        <v>92</v>
      </c>
      <c r="O955" s="360" t="s">
        <v>33</v>
      </c>
      <c r="P955" s="371">
        <v>1</v>
      </c>
      <c r="Q955" s="371">
        <v>5</v>
      </c>
      <c r="R955" s="371">
        <v>5</v>
      </c>
      <c r="S955" s="371">
        <v>5</v>
      </c>
      <c r="T955" s="371">
        <v>5</v>
      </c>
      <c r="U955" s="361" t="s">
        <v>88</v>
      </c>
      <c r="V955" s="361" t="s">
        <v>88</v>
      </c>
      <c r="W955" s="361" t="s">
        <v>89</v>
      </c>
      <c r="X955" s="361" t="s">
        <v>89</v>
      </c>
      <c r="Y955" s="361"/>
      <c r="Z955" s="361"/>
      <c r="AA955" s="361"/>
      <c r="AB955" s="361"/>
      <c r="AC955" s="361"/>
    </row>
    <row r="956" spans="1:29" s="362" customFormat="1" ht="45" x14ac:dyDescent="0.25">
      <c r="A956" s="360">
        <v>942</v>
      </c>
      <c r="B956" s="360" t="s">
        <v>1571</v>
      </c>
      <c r="C956" s="360">
        <v>1191555</v>
      </c>
      <c r="D956" s="360" t="s">
        <v>669</v>
      </c>
      <c r="E956" s="375" t="s">
        <v>1942</v>
      </c>
      <c r="F956" s="360">
        <v>13465</v>
      </c>
      <c r="G956" s="360" t="s">
        <v>83</v>
      </c>
      <c r="H956" s="360" t="s">
        <v>1380</v>
      </c>
      <c r="I956" s="375" t="s">
        <v>668</v>
      </c>
      <c r="J956" s="360"/>
      <c r="K956" s="360"/>
      <c r="L956" s="360"/>
      <c r="M956" s="360" t="s">
        <v>31</v>
      </c>
      <c r="N956" s="360" t="s">
        <v>92</v>
      </c>
      <c r="O956" s="360" t="s">
        <v>31</v>
      </c>
      <c r="P956" s="371"/>
      <c r="Q956" s="371"/>
      <c r="R956" s="371">
        <v>4</v>
      </c>
      <c r="S956" s="371"/>
      <c r="T956" s="371"/>
      <c r="U956" s="361" t="s">
        <v>88</v>
      </c>
      <c r="V956" s="361" t="s">
        <v>89</v>
      </c>
      <c r="W956" s="361" t="s">
        <v>89</v>
      </c>
      <c r="X956" s="361" t="s">
        <v>89</v>
      </c>
      <c r="Y956" s="361"/>
      <c r="Z956" s="361"/>
      <c r="AA956" s="361"/>
      <c r="AB956" s="361"/>
      <c r="AC956" s="361"/>
    </row>
    <row r="957" spans="1:29" s="362" customFormat="1" ht="45" x14ac:dyDescent="0.25">
      <c r="A957" s="360">
        <v>943</v>
      </c>
      <c r="B957" s="360" t="s">
        <v>1571</v>
      </c>
      <c r="C957" s="360">
        <v>1191592</v>
      </c>
      <c r="D957" s="360" t="s">
        <v>669</v>
      </c>
      <c r="E957" s="375" t="s">
        <v>1943</v>
      </c>
      <c r="F957" s="360">
        <v>22267</v>
      </c>
      <c r="G957" s="360" t="s">
        <v>83</v>
      </c>
      <c r="H957" s="360" t="s">
        <v>1380</v>
      </c>
      <c r="I957" s="375"/>
      <c r="J957" s="360" t="s">
        <v>1944</v>
      </c>
      <c r="K957" s="360"/>
      <c r="L957" s="360"/>
      <c r="M957" s="360" t="s">
        <v>31</v>
      </c>
      <c r="N957" s="360" t="s">
        <v>92</v>
      </c>
      <c r="O957" s="360" t="s">
        <v>31</v>
      </c>
      <c r="P957" s="371">
        <v>4</v>
      </c>
      <c r="Q957" s="371">
        <v>5</v>
      </c>
      <c r="R957" s="371">
        <v>5</v>
      </c>
      <c r="S957" s="371">
        <v>5</v>
      </c>
      <c r="T957" s="371">
        <v>4</v>
      </c>
      <c r="U957" s="361" t="s">
        <v>88</v>
      </c>
      <c r="V957" s="361" t="s">
        <v>88</v>
      </c>
      <c r="W957" s="361" t="s">
        <v>89</v>
      </c>
      <c r="X957" s="361" t="s">
        <v>88</v>
      </c>
      <c r="Y957" s="361"/>
      <c r="Z957" s="361"/>
      <c r="AA957" s="361"/>
      <c r="AB957" s="361"/>
      <c r="AC957" s="361"/>
    </row>
    <row r="958" spans="1:29" s="362" customFormat="1" ht="31.5" x14ac:dyDescent="0.25">
      <c r="A958" s="360">
        <v>944</v>
      </c>
      <c r="B958" s="360" t="s">
        <v>1571</v>
      </c>
      <c r="C958" s="360">
        <v>1191447</v>
      </c>
      <c r="D958" s="360" t="s">
        <v>669</v>
      </c>
      <c r="E958" s="375" t="s">
        <v>1945</v>
      </c>
      <c r="F958" s="360">
        <v>10500261</v>
      </c>
      <c r="G958" s="360" t="s">
        <v>100</v>
      </c>
      <c r="H958" s="360" t="s">
        <v>1538</v>
      </c>
      <c r="I958" s="375"/>
      <c r="J958" s="360"/>
      <c r="K958" s="360"/>
      <c r="L958" s="360"/>
      <c r="M958" s="360" t="s">
        <v>33</v>
      </c>
      <c r="N958" s="360" t="s">
        <v>92</v>
      </c>
      <c r="O958" s="360" t="s">
        <v>33</v>
      </c>
      <c r="P958" s="371">
        <v>5</v>
      </c>
      <c r="Q958" s="371">
        <v>5</v>
      </c>
      <c r="R958" s="371">
        <v>5</v>
      </c>
      <c r="S958" s="371">
        <v>5</v>
      </c>
      <c r="T958" s="371">
        <v>5</v>
      </c>
      <c r="U958" s="361" t="s">
        <v>88</v>
      </c>
      <c r="V958" s="361" t="s">
        <v>89</v>
      </c>
      <c r="W958" s="361" t="s">
        <v>89</v>
      </c>
      <c r="X958" s="361" t="s">
        <v>89</v>
      </c>
      <c r="Y958" s="361" t="s">
        <v>1946</v>
      </c>
      <c r="Z958" s="361"/>
      <c r="AA958" s="361"/>
      <c r="AB958" s="361"/>
      <c r="AC958" s="361"/>
    </row>
    <row r="959" spans="1:29" s="362" customFormat="1" ht="45" x14ac:dyDescent="0.25">
      <c r="A959" s="360">
        <v>945</v>
      </c>
      <c r="B959" s="360" t="s">
        <v>1571</v>
      </c>
      <c r="C959" s="360">
        <v>1191444</v>
      </c>
      <c r="D959" s="360" t="s">
        <v>669</v>
      </c>
      <c r="E959" s="375" t="s">
        <v>1947</v>
      </c>
      <c r="F959" s="360">
        <v>12714</v>
      </c>
      <c r="G959" s="360" t="s">
        <v>83</v>
      </c>
      <c r="H959" s="360" t="s">
        <v>1538</v>
      </c>
      <c r="I959" s="375"/>
      <c r="J959" s="360"/>
      <c r="K959" s="360"/>
      <c r="L959" s="360"/>
      <c r="M959" s="360" t="s">
        <v>31</v>
      </c>
      <c r="N959" s="360" t="s">
        <v>92</v>
      </c>
      <c r="O959" s="360" t="s">
        <v>31</v>
      </c>
      <c r="P959" s="371">
        <v>4</v>
      </c>
      <c r="Q959" s="371">
        <v>4</v>
      </c>
      <c r="R959" s="371">
        <v>4</v>
      </c>
      <c r="S959" s="371">
        <v>4</v>
      </c>
      <c r="T959" s="371">
        <v>4</v>
      </c>
      <c r="U959" s="361" t="s">
        <v>88</v>
      </c>
      <c r="V959" s="361" t="s">
        <v>89</v>
      </c>
      <c r="W959" s="361" t="s">
        <v>89</v>
      </c>
      <c r="X959" s="361" t="s">
        <v>89</v>
      </c>
      <c r="Y959" s="361"/>
      <c r="Z959" s="361"/>
      <c r="AA959" s="361"/>
      <c r="AB959" s="361"/>
      <c r="AC959" s="361"/>
    </row>
    <row r="960" spans="1:29" s="362" customFormat="1" ht="45" x14ac:dyDescent="0.25">
      <c r="A960" s="360">
        <v>946</v>
      </c>
      <c r="B960" s="360" t="s">
        <v>1571</v>
      </c>
      <c r="C960" s="360">
        <v>1191554</v>
      </c>
      <c r="D960" s="360" t="s">
        <v>669</v>
      </c>
      <c r="E960" s="375" t="s">
        <v>1948</v>
      </c>
      <c r="F960" s="360">
        <v>10431397</v>
      </c>
      <c r="G960" s="360" t="s">
        <v>100</v>
      </c>
      <c r="H960" s="360" t="s">
        <v>1538</v>
      </c>
      <c r="I960" s="375"/>
      <c r="J960" s="360"/>
      <c r="K960" s="360"/>
      <c r="L960" s="360"/>
      <c r="M960" s="360" t="s">
        <v>31</v>
      </c>
      <c r="N960" s="360" t="s">
        <v>92</v>
      </c>
      <c r="O960" s="360" t="s">
        <v>31</v>
      </c>
      <c r="P960" s="371">
        <v>5</v>
      </c>
      <c r="Q960" s="371"/>
      <c r="R960" s="371">
        <v>5</v>
      </c>
      <c r="S960" s="371">
        <v>5</v>
      </c>
      <c r="T960" s="371"/>
      <c r="U960" s="361" t="s">
        <v>88</v>
      </c>
      <c r="V960" s="361" t="s">
        <v>88</v>
      </c>
      <c r="W960" s="361" t="s">
        <v>88</v>
      </c>
      <c r="X960" s="361" t="s">
        <v>88</v>
      </c>
      <c r="Y960" s="361"/>
      <c r="Z960" s="361"/>
      <c r="AA960" s="361"/>
      <c r="AB960" s="361"/>
      <c r="AC960" s="361"/>
    </row>
    <row r="961" spans="1:29" s="362" customFormat="1" ht="45" x14ac:dyDescent="0.25">
      <c r="A961" s="360">
        <v>947</v>
      </c>
      <c r="B961" s="360" t="s">
        <v>1571</v>
      </c>
      <c r="C961" s="360">
        <v>1191558</v>
      </c>
      <c r="D961" s="360" t="s">
        <v>669</v>
      </c>
      <c r="E961" s="375" t="s">
        <v>1949</v>
      </c>
      <c r="F961" s="360">
        <v>10741</v>
      </c>
      <c r="G961" s="360" t="s">
        <v>83</v>
      </c>
      <c r="H961" s="360" t="s">
        <v>1380</v>
      </c>
      <c r="I961" s="375"/>
      <c r="J961" s="360"/>
      <c r="K961" s="360"/>
      <c r="L961" s="360" t="s">
        <v>1950</v>
      </c>
      <c r="M961" s="360" t="s">
        <v>31</v>
      </c>
      <c r="N961" s="360" t="s">
        <v>92</v>
      </c>
      <c r="O961" s="360" t="s">
        <v>31</v>
      </c>
      <c r="P961" s="371">
        <v>5</v>
      </c>
      <c r="Q961" s="371">
        <v>5</v>
      </c>
      <c r="R961" s="371">
        <v>5</v>
      </c>
      <c r="S961" s="371">
        <v>5</v>
      </c>
      <c r="T961" s="371">
        <v>5</v>
      </c>
      <c r="U961" s="361" t="s">
        <v>88</v>
      </c>
      <c r="V961" s="361" t="s">
        <v>88</v>
      </c>
      <c r="W961" s="361" t="s">
        <v>88</v>
      </c>
      <c r="X961" s="361" t="s">
        <v>88</v>
      </c>
      <c r="Y961" s="361"/>
      <c r="Z961" s="361"/>
      <c r="AA961" s="361"/>
      <c r="AB961" s="361"/>
      <c r="AC961" s="361"/>
    </row>
    <row r="962" spans="1:29" s="362" customFormat="1" ht="30" x14ac:dyDescent="0.25">
      <c r="A962" s="360">
        <v>948</v>
      </c>
      <c r="B962" s="360" t="s">
        <v>1951</v>
      </c>
      <c r="C962" s="360">
        <v>1194681</v>
      </c>
      <c r="D962" s="360" t="s">
        <v>669</v>
      </c>
      <c r="E962" s="375" t="s">
        <v>1952</v>
      </c>
      <c r="F962" s="360">
        <v>10500328</v>
      </c>
      <c r="G962" s="360" t="s">
        <v>100</v>
      </c>
      <c r="H962" s="360" t="s">
        <v>1538</v>
      </c>
      <c r="I962" s="375"/>
      <c r="J962" s="360"/>
      <c r="K962" s="360"/>
      <c r="L962" s="360"/>
      <c r="M962" s="360" t="s">
        <v>33</v>
      </c>
      <c r="N962" s="360" t="s">
        <v>92</v>
      </c>
      <c r="O962" s="360" t="s">
        <v>33</v>
      </c>
      <c r="P962" s="371">
        <v>5</v>
      </c>
      <c r="Q962" s="371">
        <v>5</v>
      </c>
      <c r="R962" s="371">
        <v>5</v>
      </c>
      <c r="S962" s="371">
        <v>5</v>
      </c>
      <c r="T962" s="371">
        <v>5</v>
      </c>
      <c r="U962" s="361" t="s">
        <v>88</v>
      </c>
      <c r="V962" s="361" t="s">
        <v>89</v>
      </c>
      <c r="W962" s="361" t="s">
        <v>89</v>
      </c>
      <c r="X962" s="361" t="s">
        <v>89</v>
      </c>
      <c r="Y962" s="361"/>
      <c r="Z962" s="361"/>
      <c r="AA962" s="361"/>
      <c r="AB962" s="361"/>
      <c r="AC962" s="361"/>
    </row>
    <row r="963" spans="1:29" s="362" customFormat="1" ht="30" x14ac:dyDescent="0.25">
      <c r="A963" s="360">
        <v>949</v>
      </c>
      <c r="B963" s="360" t="s">
        <v>1951</v>
      </c>
      <c r="C963" s="360">
        <v>1194709</v>
      </c>
      <c r="D963" s="360" t="s">
        <v>669</v>
      </c>
      <c r="E963" s="375" t="s">
        <v>1953</v>
      </c>
      <c r="F963" s="360">
        <v>10435187</v>
      </c>
      <c r="G963" s="360" t="s">
        <v>100</v>
      </c>
      <c r="H963" s="360" t="s">
        <v>1538</v>
      </c>
      <c r="I963" s="375"/>
      <c r="J963" s="360"/>
      <c r="K963" s="360"/>
      <c r="L963" s="360"/>
      <c r="M963" s="360" t="s">
        <v>33</v>
      </c>
      <c r="N963" s="360" t="s">
        <v>92</v>
      </c>
      <c r="O963" s="360" t="s">
        <v>33</v>
      </c>
      <c r="P963" s="371">
        <v>4</v>
      </c>
      <c r="Q963" s="371">
        <v>5</v>
      </c>
      <c r="R963" s="371">
        <v>4</v>
      </c>
      <c r="S963" s="371">
        <v>4</v>
      </c>
      <c r="T963" s="371">
        <v>5</v>
      </c>
      <c r="U963" s="361" t="s">
        <v>88</v>
      </c>
      <c r="V963" s="361" t="s">
        <v>89</v>
      </c>
      <c r="W963" s="361" t="s">
        <v>89</v>
      </c>
      <c r="X963" s="361" t="s">
        <v>89</v>
      </c>
      <c r="Y963" s="361"/>
      <c r="Z963" s="361"/>
      <c r="AA963" s="361"/>
      <c r="AB963" s="361"/>
      <c r="AC963" s="361"/>
    </row>
    <row r="964" spans="1:29" s="362" customFormat="1" ht="30" x14ac:dyDescent="0.25">
      <c r="A964" s="360">
        <v>950</v>
      </c>
      <c r="B964" s="360" t="s">
        <v>1951</v>
      </c>
      <c r="C964" s="360">
        <v>1194704</v>
      </c>
      <c r="D964" s="360" t="s">
        <v>669</v>
      </c>
      <c r="E964" s="375" t="s">
        <v>1954</v>
      </c>
      <c r="F964" s="360">
        <v>10500341</v>
      </c>
      <c r="G964" s="360" t="s">
        <v>100</v>
      </c>
      <c r="H964" s="360" t="s">
        <v>1538</v>
      </c>
      <c r="I964" s="375"/>
      <c r="J964" s="360"/>
      <c r="K964" s="360"/>
      <c r="L964" s="360"/>
      <c r="M964" s="360" t="s">
        <v>33</v>
      </c>
      <c r="N964" s="360" t="s">
        <v>92</v>
      </c>
      <c r="O964" s="360" t="s">
        <v>33</v>
      </c>
      <c r="P964" s="371">
        <v>5</v>
      </c>
      <c r="Q964" s="371">
        <v>5</v>
      </c>
      <c r="R964" s="371">
        <v>5</v>
      </c>
      <c r="S964" s="371">
        <v>5</v>
      </c>
      <c r="T964" s="371">
        <v>5</v>
      </c>
      <c r="U964" s="361" t="s">
        <v>88</v>
      </c>
      <c r="V964" s="361" t="s">
        <v>88</v>
      </c>
      <c r="W964" s="361" t="s">
        <v>89</v>
      </c>
      <c r="X964" s="361" t="s">
        <v>88</v>
      </c>
      <c r="Y964" s="361"/>
      <c r="Z964" s="361"/>
      <c r="AA964" s="361"/>
      <c r="AB964" s="361"/>
      <c r="AC964" s="361"/>
    </row>
    <row r="965" spans="1:29" s="362" customFormat="1" ht="30" x14ac:dyDescent="0.25">
      <c r="A965" s="360">
        <v>951</v>
      </c>
      <c r="B965" s="360" t="s">
        <v>1951</v>
      </c>
      <c r="C965" s="360">
        <v>1194706</v>
      </c>
      <c r="D965" s="360" t="s">
        <v>669</v>
      </c>
      <c r="E965" s="375" t="s">
        <v>1955</v>
      </c>
      <c r="F965" s="360">
        <v>10500383</v>
      </c>
      <c r="G965" s="360" t="s">
        <v>100</v>
      </c>
      <c r="H965" s="360" t="s">
        <v>1538</v>
      </c>
      <c r="I965" s="375"/>
      <c r="J965" s="360"/>
      <c r="K965" s="360"/>
      <c r="L965" s="360" t="s">
        <v>1956</v>
      </c>
      <c r="M965" s="360" t="s">
        <v>33</v>
      </c>
      <c r="N965" s="360" t="s">
        <v>92</v>
      </c>
      <c r="O965" s="360" t="s">
        <v>33</v>
      </c>
      <c r="P965" s="371">
        <v>4</v>
      </c>
      <c r="Q965" s="371">
        <v>4</v>
      </c>
      <c r="R965" s="371">
        <v>4</v>
      </c>
      <c r="S965" s="371">
        <v>5</v>
      </c>
      <c r="T965" s="371">
        <v>5</v>
      </c>
      <c r="U965" s="361" t="s">
        <v>88</v>
      </c>
      <c r="V965" s="361" t="s">
        <v>89</v>
      </c>
      <c r="W965" s="361" t="s">
        <v>89</v>
      </c>
      <c r="X965" s="361" t="s">
        <v>89</v>
      </c>
      <c r="Y965" s="361"/>
      <c r="Z965" s="361"/>
      <c r="AA965" s="361"/>
      <c r="AB965" s="361"/>
      <c r="AC965" s="361"/>
    </row>
    <row r="966" spans="1:29" s="362" customFormat="1" ht="30" x14ac:dyDescent="0.25">
      <c r="A966" s="360">
        <v>952</v>
      </c>
      <c r="B966" s="360" t="s">
        <v>1752</v>
      </c>
      <c r="C966" s="360">
        <v>1198012</v>
      </c>
      <c r="D966" s="360" t="s">
        <v>669</v>
      </c>
      <c r="E966" s="375" t="s">
        <v>1957</v>
      </c>
      <c r="F966" s="360">
        <v>586</v>
      </c>
      <c r="G966" s="360" t="s">
        <v>83</v>
      </c>
      <c r="H966" s="360" t="s">
        <v>1380</v>
      </c>
      <c r="I966" s="375" t="s">
        <v>369</v>
      </c>
      <c r="J966" s="360" t="s">
        <v>1958</v>
      </c>
      <c r="K966" s="360"/>
      <c r="L966" s="360" t="s">
        <v>1959</v>
      </c>
      <c r="M966" s="360" t="s">
        <v>30</v>
      </c>
      <c r="N966" s="360" t="s">
        <v>92</v>
      </c>
      <c r="O966" s="360" t="s">
        <v>30</v>
      </c>
      <c r="P966" s="371">
        <v>5</v>
      </c>
      <c r="Q966" s="371">
        <v>5</v>
      </c>
      <c r="R966" s="371">
        <v>5</v>
      </c>
      <c r="S966" s="371">
        <v>5</v>
      </c>
      <c r="T966" s="371">
        <v>5</v>
      </c>
      <c r="U966" s="361"/>
      <c r="V966" s="361"/>
      <c r="W966" s="361"/>
      <c r="X966" s="361"/>
      <c r="Y966" s="361"/>
      <c r="Z966" s="361"/>
      <c r="AA966" s="361"/>
      <c r="AB966" s="361"/>
      <c r="AC966" s="361"/>
    </row>
    <row r="967" spans="1:29" s="362" customFormat="1" ht="30" x14ac:dyDescent="0.25">
      <c r="A967" s="360">
        <v>953</v>
      </c>
      <c r="B967" s="360" t="s">
        <v>1752</v>
      </c>
      <c r="C967" s="360">
        <v>1198015</v>
      </c>
      <c r="D967" s="360" t="s">
        <v>669</v>
      </c>
      <c r="E967" s="375" t="s">
        <v>1960</v>
      </c>
      <c r="F967" s="360">
        <v>4656</v>
      </c>
      <c r="G967" s="360" t="s">
        <v>83</v>
      </c>
      <c r="H967" s="360" t="s">
        <v>1538</v>
      </c>
      <c r="I967" s="375"/>
      <c r="J967" s="360" t="s">
        <v>1961</v>
      </c>
      <c r="K967" s="360"/>
      <c r="L967" s="360" t="s">
        <v>1962</v>
      </c>
      <c r="M967" s="360" t="s">
        <v>33</v>
      </c>
      <c r="N967" s="360" t="s">
        <v>92</v>
      </c>
      <c r="O967" s="360" t="s">
        <v>33</v>
      </c>
      <c r="P967" s="371">
        <v>4</v>
      </c>
      <c r="Q967" s="371">
        <v>4</v>
      </c>
      <c r="R967" s="371">
        <v>5</v>
      </c>
      <c r="S967" s="371">
        <v>5</v>
      </c>
      <c r="T967" s="371">
        <v>4</v>
      </c>
      <c r="U967" s="361" t="s">
        <v>88</v>
      </c>
      <c r="V967" s="361" t="s">
        <v>88</v>
      </c>
      <c r="W967" s="361" t="s">
        <v>88</v>
      </c>
      <c r="X967" s="361" t="s">
        <v>89</v>
      </c>
      <c r="Y967" s="361"/>
      <c r="Z967" s="361"/>
      <c r="AA967" s="361"/>
      <c r="AB967" s="361"/>
      <c r="AC967" s="361"/>
    </row>
    <row r="968" spans="1:29" s="362" customFormat="1" ht="45" x14ac:dyDescent="0.25">
      <c r="A968" s="360">
        <v>954</v>
      </c>
      <c r="B968" s="360" t="s">
        <v>1963</v>
      </c>
      <c r="C968" s="360">
        <v>1199089</v>
      </c>
      <c r="D968" s="360" t="s">
        <v>669</v>
      </c>
      <c r="E968" s="375" t="s">
        <v>658</v>
      </c>
      <c r="F968" s="360">
        <v>2244</v>
      </c>
      <c r="G968" s="360" t="s">
        <v>83</v>
      </c>
      <c r="H968" s="360" t="s">
        <v>1538</v>
      </c>
      <c r="I968" s="375"/>
      <c r="J968" s="360" t="s">
        <v>659</v>
      </c>
      <c r="K968" s="360"/>
      <c r="L968" s="360" t="s">
        <v>660</v>
      </c>
      <c r="M968" s="360" t="s">
        <v>31</v>
      </c>
      <c r="N968" s="360" t="s">
        <v>92</v>
      </c>
      <c r="O968" s="360" t="s">
        <v>31</v>
      </c>
      <c r="P968" s="371">
        <v>5</v>
      </c>
      <c r="Q968" s="371">
        <v>5</v>
      </c>
      <c r="R968" s="371">
        <v>5</v>
      </c>
      <c r="S968" s="371">
        <v>5</v>
      </c>
      <c r="T968" s="371">
        <v>5</v>
      </c>
      <c r="U968" s="361" t="s">
        <v>88</v>
      </c>
      <c r="V968" s="361" t="s">
        <v>89</v>
      </c>
      <c r="W968" s="361" t="s">
        <v>89</v>
      </c>
      <c r="X968" s="361" t="s">
        <v>89</v>
      </c>
      <c r="Y968" s="361"/>
      <c r="Z968" s="361"/>
      <c r="AA968" s="361"/>
      <c r="AB968" s="361"/>
      <c r="AC968" s="361"/>
    </row>
    <row r="969" spans="1:29" s="362" customFormat="1" ht="45" x14ac:dyDescent="0.25">
      <c r="A969" s="360">
        <v>955</v>
      </c>
      <c r="B969" s="360" t="s">
        <v>1963</v>
      </c>
      <c r="C969" s="360">
        <v>1199085</v>
      </c>
      <c r="D969" s="360" t="s">
        <v>669</v>
      </c>
      <c r="E969" s="375" t="s">
        <v>1964</v>
      </c>
      <c r="F969" s="360">
        <v>3752</v>
      </c>
      <c r="G969" s="360" t="s">
        <v>83</v>
      </c>
      <c r="H969" s="360" t="s">
        <v>1538</v>
      </c>
      <c r="I969" s="375"/>
      <c r="J969" s="360"/>
      <c r="K969" s="360"/>
      <c r="L969" s="360"/>
      <c r="M969" s="360" t="s">
        <v>31</v>
      </c>
      <c r="N969" s="360" t="s">
        <v>92</v>
      </c>
      <c r="O969" s="360" t="s">
        <v>31</v>
      </c>
      <c r="P969" s="371">
        <v>5</v>
      </c>
      <c r="Q969" s="371">
        <v>5</v>
      </c>
      <c r="R969" s="371">
        <v>5</v>
      </c>
      <c r="S969" s="371">
        <v>5</v>
      </c>
      <c r="T969" s="371">
        <v>5</v>
      </c>
      <c r="U969" s="361" t="s">
        <v>88</v>
      </c>
      <c r="V969" s="361" t="s">
        <v>89</v>
      </c>
      <c r="W969" s="361" t="s">
        <v>89</v>
      </c>
      <c r="X969" s="361" t="s">
        <v>89</v>
      </c>
      <c r="Y969" s="361"/>
      <c r="Z969" s="361"/>
      <c r="AA969" s="361"/>
      <c r="AB969" s="361"/>
      <c r="AC969" s="361"/>
    </row>
    <row r="970" spans="1:29" s="362" customFormat="1" ht="45" x14ac:dyDescent="0.25">
      <c r="A970" s="360">
        <v>956</v>
      </c>
      <c r="B970" s="360" t="s">
        <v>1963</v>
      </c>
      <c r="C970" s="360">
        <v>1199153</v>
      </c>
      <c r="D970" s="360" t="s">
        <v>669</v>
      </c>
      <c r="E970" s="375" t="s">
        <v>1965</v>
      </c>
      <c r="F970" s="360">
        <v>12828</v>
      </c>
      <c r="G970" s="360" t="s">
        <v>83</v>
      </c>
      <c r="H970" s="360" t="s">
        <v>1538</v>
      </c>
      <c r="I970" s="375"/>
      <c r="J970" s="360"/>
      <c r="K970" s="360"/>
      <c r="L970" s="360"/>
      <c r="M970" s="360" t="s">
        <v>31</v>
      </c>
      <c r="N970" s="360" t="s">
        <v>92</v>
      </c>
      <c r="O970" s="360" t="s">
        <v>31</v>
      </c>
      <c r="P970" s="371">
        <v>4</v>
      </c>
      <c r="Q970" s="371">
        <v>4</v>
      </c>
      <c r="R970" s="371">
        <v>5</v>
      </c>
      <c r="S970" s="371">
        <v>5</v>
      </c>
      <c r="T970" s="371">
        <v>5</v>
      </c>
      <c r="U970" s="361" t="s">
        <v>88</v>
      </c>
      <c r="V970" s="361" t="s">
        <v>89</v>
      </c>
      <c r="W970" s="361" t="s">
        <v>89</v>
      </c>
      <c r="X970" s="361" t="s">
        <v>89</v>
      </c>
      <c r="Y970" s="361"/>
      <c r="Z970" s="361"/>
      <c r="AA970" s="361"/>
      <c r="AB970" s="361"/>
      <c r="AC970" s="361"/>
    </row>
    <row r="971" spans="1:29" s="362" customFormat="1" ht="45" x14ac:dyDescent="0.25">
      <c r="A971" s="360">
        <v>957</v>
      </c>
      <c r="B971" s="360" t="s">
        <v>1963</v>
      </c>
      <c r="C971" s="360">
        <v>1199122</v>
      </c>
      <c r="D971" s="360" t="s">
        <v>669</v>
      </c>
      <c r="E971" s="375" t="s">
        <v>1966</v>
      </c>
      <c r="F971" s="360">
        <v>15894</v>
      </c>
      <c r="G971" s="360" t="s">
        <v>83</v>
      </c>
      <c r="H971" s="360" t="s">
        <v>1538</v>
      </c>
      <c r="I971" s="375"/>
      <c r="J971" s="360" t="s">
        <v>1967</v>
      </c>
      <c r="K971" s="360"/>
      <c r="L971" s="360"/>
      <c r="M971" s="360" t="s">
        <v>31</v>
      </c>
      <c r="N971" s="360" t="s">
        <v>92</v>
      </c>
      <c r="O971" s="360" t="s">
        <v>31</v>
      </c>
      <c r="P971" s="371">
        <v>4</v>
      </c>
      <c r="Q971" s="371">
        <v>4</v>
      </c>
      <c r="R971" s="371">
        <v>5</v>
      </c>
      <c r="S971" s="371">
        <v>5</v>
      </c>
      <c r="T971" s="371">
        <v>5</v>
      </c>
      <c r="U971" s="361" t="s">
        <v>88</v>
      </c>
      <c r="V971" s="361" t="s">
        <v>89</v>
      </c>
      <c r="W971" s="361" t="s">
        <v>89</v>
      </c>
      <c r="X971" s="361" t="s">
        <v>89</v>
      </c>
      <c r="Y971" s="361"/>
      <c r="Z971" s="361"/>
      <c r="AA971" s="361"/>
      <c r="AB971" s="361"/>
      <c r="AC971" s="361"/>
    </row>
    <row r="972" spans="1:29" s="362" customFormat="1" ht="45" x14ac:dyDescent="0.25">
      <c r="A972" s="360">
        <v>958</v>
      </c>
      <c r="B972" s="360" t="s">
        <v>1963</v>
      </c>
      <c r="C972" s="360">
        <v>1199124</v>
      </c>
      <c r="D972" s="360" t="s">
        <v>669</v>
      </c>
      <c r="E972" s="375" t="s">
        <v>1968</v>
      </c>
      <c r="F972" s="360">
        <v>2440</v>
      </c>
      <c r="G972" s="360" t="s">
        <v>83</v>
      </c>
      <c r="H972" s="360" t="s">
        <v>1538</v>
      </c>
      <c r="I972" s="375"/>
      <c r="J972" s="360" t="s">
        <v>1969</v>
      </c>
      <c r="K972" s="360"/>
      <c r="L972" s="360"/>
      <c r="M972" s="360" t="s">
        <v>31</v>
      </c>
      <c r="N972" s="360" t="s">
        <v>92</v>
      </c>
      <c r="O972" s="360" t="s">
        <v>31</v>
      </c>
      <c r="P972" s="371">
        <v>4</v>
      </c>
      <c r="Q972" s="371">
        <v>4</v>
      </c>
      <c r="R972" s="371">
        <v>5</v>
      </c>
      <c r="S972" s="371">
        <v>5</v>
      </c>
      <c r="T972" s="371">
        <v>5</v>
      </c>
      <c r="U972" s="361" t="s">
        <v>88</v>
      </c>
      <c r="V972" s="361" t="s">
        <v>89</v>
      </c>
      <c r="W972" s="361" t="s">
        <v>89</v>
      </c>
      <c r="X972" s="361" t="s">
        <v>89</v>
      </c>
      <c r="Y972" s="361"/>
      <c r="Z972" s="361"/>
      <c r="AA972" s="361"/>
      <c r="AB972" s="361"/>
      <c r="AC972" s="361"/>
    </row>
    <row r="973" spans="1:29" s="362" customFormat="1" ht="45" x14ac:dyDescent="0.25">
      <c r="A973" s="360">
        <v>959</v>
      </c>
      <c r="B973" s="360" t="s">
        <v>1963</v>
      </c>
      <c r="C973" s="360">
        <v>1199131</v>
      </c>
      <c r="D973" s="360" t="s">
        <v>669</v>
      </c>
      <c r="E973" s="375" t="s">
        <v>1970</v>
      </c>
      <c r="F973" s="360">
        <v>3728</v>
      </c>
      <c r="G973" s="360" t="s">
        <v>83</v>
      </c>
      <c r="H973" s="360" t="s">
        <v>1538</v>
      </c>
      <c r="I973" s="375"/>
      <c r="J973" s="360" t="s">
        <v>1971</v>
      </c>
      <c r="K973" s="360"/>
      <c r="L973" s="360"/>
      <c r="M973" s="360" t="s">
        <v>31</v>
      </c>
      <c r="N973" s="360" t="s">
        <v>92</v>
      </c>
      <c r="O973" s="360" t="s">
        <v>31</v>
      </c>
      <c r="P973" s="371">
        <v>4</v>
      </c>
      <c r="Q973" s="371">
        <v>4</v>
      </c>
      <c r="R973" s="371">
        <v>5</v>
      </c>
      <c r="S973" s="371">
        <v>5</v>
      </c>
      <c r="T973" s="371">
        <v>5</v>
      </c>
      <c r="U973" s="361" t="s">
        <v>88</v>
      </c>
      <c r="V973" s="361" t="s">
        <v>89</v>
      </c>
      <c r="W973" s="361" t="s">
        <v>89</v>
      </c>
      <c r="X973" s="361" t="s">
        <v>89</v>
      </c>
      <c r="Y973" s="361"/>
      <c r="Z973" s="361"/>
      <c r="AA973" s="361"/>
      <c r="AB973" s="361"/>
      <c r="AC973" s="361"/>
    </row>
    <row r="974" spans="1:29" s="362" customFormat="1" ht="30" x14ac:dyDescent="0.25">
      <c r="A974" s="360">
        <v>960</v>
      </c>
      <c r="B974" s="360" t="s">
        <v>1963</v>
      </c>
      <c r="C974" s="360">
        <v>1199087</v>
      </c>
      <c r="D974" s="360" t="s">
        <v>669</v>
      </c>
      <c r="E974" s="375" t="s">
        <v>1972</v>
      </c>
      <c r="F974" s="360">
        <v>10371355</v>
      </c>
      <c r="G974" s="360" t="s">
        <v>100</v>
      </c>
      <c r="H974" s="360" t="s">
        <v>1538</v>
      </c>
      <c r="I974" s="375"/>
      <c r="J974" s="360"/>
      <c r="K974" s="360"/>
      <c r="L974" s="360"/>
      <c r="M974" s="360" t="s">
        <v>33</v>
      </c>
      <c r="N974" s="360" t="s">
        <v>92</v>
      </c>
      <c r="O974" s="360" t="s">
        <v>33</v>
      </c>
      <c r="P974" s="371">
        <v>4</v>
      </c>
      <c r="Q974" s="371">
        <v>4</v>
      </c>
      <c r="R974" s="371">
        <v>5</v>
      </c>
      <c r="S974" s="371">
        <v>5</v>
      </c>
      <c r="T974" s="371">
        <v>5</v>
      </c>
      <c r="U974" s="361" t="s">
        <v>88</v>
      </c>
      <c r="V974" s="361" t="s">
        <v>89</v>
      </c>
      <c r="W974" s="361" t="s">
        <v>89</v>
      </c>
      <c r="X974" s="361" t="s">
        <v>89</v>
      </c>
      <c r="Y974" s="361"/>
      <c r="Z974" s="361"/>
      <c r="AA974" s="361"/>
      <c r="AB974" s="361"/>
      <c r="AC974" s="361"/>
    </row>
    <row r="975" spans="1:29" s="362" customFormat="1" ht="45" x14ac:dyDescent="0.25">
      <c r="A975" s="360">
        <v>961</v>
      </c>
      <c r="B975" s="360" t="s">
        <v>1963</v>
      </c>
      <c r="C975" s="360">
        <v>1199155</v>
      </c>
      <c r="D975" s="360" t="s">
        <v>669</v>
      </c>
      <c r="E975" s="375" t="s">
        <v>1973</v>
      </c>
      <c r="F975" s="360">
        <v>3773</v>
      </c>
      <c r="G975" s="360" t="s">
        <v>83</v>
      </c>
      <c r="H975" s="360" t="s">
        <v>1538</v>
      </c>
      <c r="I975" s="375"/>
      <c r="J975" s="360" t="s">
        <v>1974</v>
      </c>
      <c r="K975" s="360"/>
      <c r="L975" s="360"/>
      <c r="M975" s="360" t="s">
        <v>31</v>
      </c>
      <c r="N975" s="360" t="s">
        <v>92</v>
      </c>
      <c r="O975" s="360" t="s">
        <v>31</v>
      </c>
      <c r="P975" s="371">
        <v>4</v>
      </c>
      <c r="Q975" s="371">
        <v>4</v>
      </c>
      <c r="R975" s="371">
        <v>5</v>
      </c>
      <c r="S975" s="371">
        <v>5</v>
      </c>
      <c r="T975" s="371">
        <v>5</v>
      </c>
      <c r="U975" s="361" t="s">
        <v>88</v>
      </c>
      <c r="V975" s="361" t="s">
        <v>89</v>
      </c>
      <c r="W975" s="361" t="s">
        <v>89</v>
      </c>
      <c r="X975" s="361" t="s">
        <v>89</v>
      </c>
      <c r="Y975" s="361"/>
      <c r="Z975" s="361"/>
      <c r="AA975" s="361"/>
      <c r="AB975" s="361"/>
      <c r="AC975" s="361"/>
    </row>
    <row r="976" spans="1:29" s="362" customFormat="1" ht="45" x14ac:dyDescent="0.25">
      <c r="A976" s="360">
        <v>962</v>
      </c>
      <c r="B976" s="360" t="s">
        <v>1963</v>
      </c>
      <c r="C976" s="360">
        <v>1198736</v>
      </c>
      <c r="D976" s="360" t="s">
        <v>669</v>
      </c>
      <c r="E976" s="375" t="s">
        <v>835</v>
      </c>
      <c r="F976" s="360">
        <v>3181</v>
      </c>
      <c r="G976" s="360" t="s">
        <v>83</v>
      </c>
      <c r="H976" s="360" t="s">
        <v>1538</v>
      </c>
      <c r="I976" s="375"/>
      <c r="J976" s="360"/>
      <c r="K976" s="360"/>
      <c r="L976" s="360"/>
      <c r="M976" s="360" t="s">
        <v>31</v>
      </c>
      <c r="N976" s="360" t="s">
        <v>92</v>
      </c>
      <c r="O976" s="360" t="s">
        <v>31</v>
      </c>
      <c r="P976" s="371">
        <v>5</v>
      </c>
      <c r="Q976" s="371">
        <v>5</v>
      </c>
      <c r="R976" s="371">
        <v>5</v>
      </c>
      <c r="S976" s="371">
        <v>5</v>
      </c>
      <c r="T976" s="371">
        <v>5</v>
      </c>
      <c r="U976" s="361" t="s">
        <v>88</v>
      </c>
      <c r="V976" s="361" t="s">
        <v>89</v>
      </c>
      <c r="W976" s="361" t="s">
        <v>89</v>
      </c>
      <c r="X976" s="361" t="s">
        <v>89</v>
      </c>
      <c r="Y976" s="361"/>
      <c r="Z976" s="361"/>
      <c r="AA976" s="361"/>
      <c r="AB976" s="361"/>
      <c r="AC976" s="361"/>
    </row>
    <row r="977" spans="1:29" s="362" customFormat="1" ht="45" x14ac:dyDescent="0.25">
      <c r="A977" s="360">
        <v>963</v>
      </c>
      <c r="B977" s="360" t="s">
        <v>1963</v>
      </c>
      <c r="C977" s="360">
        <v>1198981</v>
      </c>
      <c r="D977" s="360" t="s">
        <v>669</v>
      </c>
      <c r="E977" s="375" t="s">
        <v>1975</v>
      </c>
      <c r="F977" s="360">
        <v>3795</v>
      </c>
      <c r="G977" s="360" t="s">
        <v>83</v>
      </c>
      <c r="H977" s="360" t="s">
        <v>1538</v>
      </c>
      <c r="I977" s="375"/>
      <c r="J977" s="360" t="s">
        <v>1976</v>
      </c>
      <c r="K977" s="360"/>
      <c r="L977" s="360"/>
      <c r="M977" s="360" t="s">
        <v>31</v>
      </c>
      <c r="N977" s="360" t="s">
        <v>92</v>
      </c>
      <c r="O977" s="360" t="s">
        <v>31</v>
      </c>
      <c r="P977" s="371">
        <v>5</v>
      </c>
      <c r="Q977" s="371">
        <v>5</v>
      </c>
      <c r="R977" s="371">
        <v>5</v>
      </c>
      <c r="S977" s="371">
        <v>5</v>
      </c>
      <c r="T977" s="371">
        <v>5</v>
      </c>
      <c r="U977" s="361" t="s">
        <v>88</v>
      </c>
      <c r="V977" s="361" t="s">
        <v>89</v>
      </c>
      <c r="W977" s="361" t="s">
        <v>89</v>
      </c>
      <c r="X977" s="361" t="s">
        <v>89</v>
      </c>
      <c r="Y977" s="361"/>
      <c r="Z977" s="361"/>
      <c r="AA977" s="361"/>
      <c r="AB977" s="361"/>
      <c r="AC977" s="361"/>
    </row>
    <row r="978" spans="1:29" s="362" customFormat="1" ht="45" x14ac:dyDescent="0.25">
      <c r="A978" s="360">
        <v>964</v>
      </c>
      <c r="B978" s="360" t="s">
        <v>1963</v>
      </c>
      <c r="C978" s="360">
        <v>1199083</v>
      </c>
      <c r="D978" s="360" t="s">
        <v>669</v>
      </c>
      <c r="E978" s="375" t="s">
        <v>1977</v>
      </c>
      <c r="F978" s="360">
        <v>3727</v>
      </c>
      <c r="G978" s="360" t="s">
        <v>83</v>
      </c>
      <c r="H978" s="360" t="s">
        <v>1538</v>
      </c>
      <c r="I978" s="375"/>
      <c r="J978" s="360"/>
      <c r="K978" s="360"/>
      <c r="L978" s="360"/>
      <c r="M978" s="360" t="s">
        <v>31</v>
      </c>
      <c r="N978" s="360" t="s">
        <v>92</v>
      </c>
      <c r="O978" s="360" t="s">
        <v>31</v>
      </c>
      <c r="P978" s="371">
        <v>5</v>
      </c>
      <c r="Q978" s="371">
        <v>5</v>
      </c>
      <c r="R978" s="371">
        <v>5</v>
      </c>
      <c r="S978" s="371">
        <v>5</v>
      </c>
      <c r="T978" s="371">
        <v>5</v>
      </c>
      <c r="U978" s="361" t="s">
        <v>88</v>
      </c>
      <c r="V978" s="361" t="s">
        <v>89</v>
      </c>
      <c r="W978" s="361" t="s">
        <v>89</v>
      </c>
      <c r="X978" s="361" t="s">
        <v>89</v>
      </c>
      <c r="Y978" s="361"/>
      <c r="Z978" s="361"/>
      <c r="AA978" s="361"/>
      <c r="AB978" s="361"/>
      <c r="AC978" s="361"/>
    </row>
    <row r="979" spans="1:29" s="362" customFormat="1" ht="45" x14ac:dyDescent="0.25">
      <c r="A979" s="360">
        <v>965</v>
      </c>
      <c r="B979" s="360" t="s">
        <v>1963</v>
      </c>
      <c r="C979" s="360">
        <v>1199126</v>
      </c>
      <c r="D979" s="360" t="s">
        <v>669</v>
      </c>
      <c r="E979" s="375" t="s">
        <v>1978</v>
      </c>
      <c r="F979" s="360">
        <v>19415</v>
      </c>
      <c r="G979" s="360" t="s">
        <v>83</v>
      </c>
      <c r="H979" s="360" t="s">
        <v>1538</v>
      </c>
      <c r="I979" s="375"/>
      <c r="J979" s="360" t="s">
        <v>1979</v>
      </c>
      <c r="K979" s="360" t="s">
        <v>1980</v>
      </c>
      <c r="L979" s="360"/>
      <c r="M979" s="360" t="s">
        <v>31</v>
      </c>
      <c r="N979" s="360" t="s">
        <v>92</v>
      </c>
      <c r="O979" s="360" t="s">
        <v>31</v>
      </c>
      <c r="P979" s="371">
        <v>4</v>
      </c>
      <c r="Q979" s="371">
        <v>4</v>
      </c>
      <c r="R979" s="371">
        <v>5</v>
      </c>
      <c r="S979" s="371">
        <v>5</v>
      </c>
      <c r="T979" s="371">
        <v>5</v>
      </c>
      <c r="U979" s="361" t="s">
        <v>88</v>
      </c>
      <c r="V979" s="361" t="s">
        <v>89</v>
      </c>
      <c r="W979" s="361" t="s">
        <v>89</v>
      </c>
      <c r="X979" s="361" t="s">
        <v>89</v>
      </c>
      <c r="Y979" s="361"/>
      <c r="Z979" s="361"/>
      <c r="AA979" s="361"/>
      <c r="AB979" s="361"/>
      <c r="AC979" s="361"/>
    </row>
    <row r="980" spans="1:29" s="362" customFormat="1" ht="45" x14ac:dyDescent="0.25">
      <c r="A980" s="360">
        <v>966</v>
      </c>
      <c r="B980" s="360" t="s">
        <v>1963</v>
      </c>
      <c r="C980" s="360">
        <v>1199128</v>
      </c>
      <c r="D980" s="360" t="s">
        <v>669</v>
      </c>
      <c r="E980" s="375" t="s">
        <v>1981</v>
      </c>
      <c r="F980" s="360">
        <v>2578</v>
      </c>
      <c r="G980" s="360" t="s">
        <v>83</v>
      </c>
      <c r="H980" s="360" t="s">
        <v>1538</v>
      </c>
      <c r="I980" s="375"/>
      <c r="J980" s="360" t="s">
        <v>1982</v>
      </c>
      <c r="K980" s="360"/>
      <c r="L980" s="360" t="s">
        <v>1983</v>
      </c>
      <c r="M980" s="360" t="s">
        <v>31</v>
      </c>
      <c r="N980" s="360" t="s">
        <v>92</v>
      </c>
      <c r="O980" s="360" t="s">
        <v>31</v>
      </c>
      <c r="P980" s="371">
        <v>4</v>
      </c>
      <c r="Q980" s="371">
        <v>4</v>
      </c>
      <c r="R980" s="371">
        <v>5</v>
      </c>
      <c r="S980" s="371">
        <v>5</v>
      </c>
      <c r="T980" s="371">
        <v>5</v>
      </c>
      <c r="U980" s="361" t="s">
        <v>88</v>
      </c>
      <c r="V980" s="361" t="s">
        <v>89</v>
      </c>
      <c r="W980" s="361" t="s">
        <v>89</v>
      </c>
      <c r="X980" s="361" t="s">
        <v>89</v>
      </c>
      <c r="Y980" s="361"/>
      <c r="Z980" s="361"/>
      <c r="AA980" s="361"/>
      <c r="AB980" s="361"/>
      <c r="AC980" s="361"/>
    </row>
    <row r="981" spans="1:29" s="362" customFormat="1" ht="45" x14ac:dyDescent="0.25">
      <c r="A981" s="360">
        <v>967</v>
      </c>
      <c r="B981" s="360" t="s">
        <v>1963</v>
      </c>
      <c r="C981" s="360">
        <v>1198734</v>
      </c>
      <c r="D981" s="360" t="s">
        <v>669</v>
      </c>
      <c r="E981" s="375" t="s">
        <v>891</v>
      </c>
      <c r="F981" s="360">
        <v>253</v>
      </c>
      <c r="G981" s="360" t="s">
        <v>83</v>
      </c>
      <c r="H981" s="360" t="s">
        <v>1380</v>
      </c>
      <c r="I981" s="375" t="s">
        <v>892</v>
      </c>
      <c r="J981" s="360" t="s">
        <v>893</v>
      </c>
      <c r="K981" s="360"/>
      <c r="L981" s="360" t="s">
        <v>894</v>
      </c>
      <c r="M981" s="360" t="s">
        <v>30</v>
      </c>
      <c r="N981" s="360" t="s">
        <v>92</v>
      </c>
      <c r="O981" s="360" t="s">
        <v>30</v>
      </c>
      <c r="P981" s="371">
        <v>4</v>
      </c>
      <c r="Q981" s="371">
        <v>4</v>
      </c>
      <c r="R981" s="371">
        <v>4</v>
      </c>
      <c r="S981" s="371">
        <v>4</v>
      </c>
      <c r="T981" s="371">
        <v>4</v>
      </c>
      <c r="U981" s="361"/>
      <c r="V981" s="361"/>
      <c r="W981" s="361"/>
      <c r="X981" s="361"/>
      <c r="Y981" s="361"/>
      <c r="Z981" s="361"/>
      <c r="AA981" s="361"/>
      <c r="AB981" s="361"/>
      <c r="AC981" s="361"/>
    </row>
    <row r="982" spans="1:29" s="362" customFormat="1" ht="30" x14ac:dyDescent="0.25">
      <c r="A982" s="360">
        <v>968</v>
      </c>
      <c r="B982" s="360" t="s">
        <v>1963</v>
      </c>
      <c r="C982" s="360">
        <v>1198740</v>
      </c>
      <c r="D982" s="360" t="s">
        <v>669</v>
      </c>
      <c r="E982" s="375" t="s">
        <v>947</v>
      </c>
      <c r="F982" s="360">
        <v>3180</v>
      </c>
      <c r="G982" s="360" t="s">
        <v>83</v>
      </c>
      <c r="H982" s="360" t="s">
        <v>1538</v>
      </c>
      <c r="I982" s="375"/>
      <c r="J982" s="360"/>
      <c r="K982" s="360"/>
      <c r="L982" s="360"/>
      <c r="M982" s="360" t="s">
        <v>33</v>
      </c>
      <c r="N982" s="360" t="s">
        <v>92</v>
      </c>
      <c r="O982" s="360" t="s">
        <v>33</v>
      </c>
      <c r="P982" s="371">
        <v>4</v>
      </c>
      <c r="Q982" s="371">
        <v>4</v>
      </c>
      <c r="R982" s="371">
        <v>5</v>
      </c>
      <c r="S982" s="371">
        <v>5</v>
      </c>
      <c r="T982" s="371">
        <v>5</v>
      </c>
      <c r="U982" s="361" t="s">
        <v>88</v>
      </c>
      <c r="V982" s="361" t="s">
        <v>89</v>
      </c>
      <c r="W982" s="361" t="s">
        <v>89</v>
      </c>
      <c r="X982" s="361" t="s">
        <v>89</v>
      </c>
      <c r="Y982" s="361"/>
      <c r="Z982" s="361"/>
      <c r="AA982" s="361"/>
      <c r="AB982" s="361"/>
      <c r="AC982" s="361"/>
    </row>
    <row r="983" spans="1:29" s="362" customFormat="1" ht="30" x14ac:dyDescent="0.25">
      <c r="A983" s="360">
        <v>969</v>
      </c>
      <c r="B983" s="360" t="s">
        <v>1984</v>
      </c>
      <c r="C983" s="360">
        <v>1213990</v>
      </c>
      <c r="D983" s="360" t="s">
        <v>669</v>
      </c>
      <c r="E983" s="375" t="s">
        <v>1985</v>
      </c>
      <c r="F983" s="360">
        <v>10500378</v>
      </c>
      <c r="G983" s="360" t="s">
        <v>100</v>
      </c>
      <c r="H983" s="360" t="s">
        <v>1538</v>
      </c>
      <c r="I983" s="375"/>
      <c r="J983" s="360"/>
      <c r="K983" s="360"/>
      <c r="L983" s="360"/>
      <c r="M983" s="360" t="s">
        <v>33</v>
      </c>
      <c r="N983" s="360" t="s">
        <v>92</v>
      </c>
      <c r="O983" s="360" t="s">
        <v>33</v>
      </c>
      <c r="P983" s="371">
        <v>4</v>
      </c>
      <c r="Q983" s="371">
        <v>5</v>
      </c>
      <c r="R983" s="371">
        <v>5</v>
      </c>
      <c r="S983" s="371">
        <v>5</v>
      </c>
      <c r="T983" s="371">
        <v>5</v>
      </c>
      <c r="U983" s="361" t="s">
        <v>88</v>
      </c>
      <c r="V983" s="361" t="s">
        <v>88</v>
      </c>
      <c r="W983" s="361" t="s">
        <v>89</v>
      </c>
      <c r="X983" s="361" t="s">
        <v>88</v>
      </c>
      <c r="Y983" s="361"/>
      <c r="Z983" s="361"/>
      <c r="AA983" s="361"/>
      <c r="AB983" s="361"/>
      <c r="AC983" s="361"/>
    </row>
    <row r="984" spans="1:29" s="362" customFormat="1" ht="30" x14ac:dyDescent="0.25">
      <c r="A984" s="360">
        <v>970</v>
      </c>
      <c r="B984" s="360" t="s">
        <v>1984</v>
      </c>
      <c r="C984" s="360">
        <v>1214055</v>
      </c>
      <c r="D984" s="360" t="s">
        <v>669</v>
      </c>
      <c r="E984" s="375" t="s">
        <v>1986</v>
      </c>
      <c r="F984" s="360">
        <v>10434630</v>
      </c>
      <c r="G984" s="360" t="s">
        <v>100</v>
      </c>
      <c r="H984" s="360" t="s">
        <v>1538</v>
      </c>
      <c r="I984" s="375"/>
      <c r="J984" s="360"/>
      <c r="K984" s="360"/>
      <c r="L984" s="360"/>
      <c r="M984" s="360" t="s">
        <v>33</v>
      </c>
      <c r="N984" s="360" t="s">
        <v>92</v>
      </c>
      <c r="O984" s="360" t="s">
        <v>33</v>
      </c>
      <c r="P984" s="371">
        <v>5</v>
      </c>
      <c r="Q984" s="371">
        <v>5</v>
      </c>
      <c r="R984" s="371">
        <v>5</v>
      </c>
      <c r="S984" s="371">
        <v>5</v>
      </c>
      <c r="T984" s="371">
        <v>5</v>
      </c>
      <c r="U984" s="361" t="s">
        <v>88</v>
      </c>
      <c r="V984" s="361" t="s">
        <v>88</v>
      </c>
      <c r="W984" s="361" t="s">
        <v>89</v>
      </c>
      <c r="X984" s="361" t="s">
        <v>88</v>
      </c>
      <c r="Y984" s="361"/>
      <c r="Z984" s="361"/>
      <c r="AA984" s="361"/>
      <c r="AB984" s="361"/>
      <c r="AC984" s="361"/>
    </row>
    <row r="985" spans="1:29" s="362" customFormat="1" ht="30" x14ac:dyDescent="0.25">
      <c r="A985" s="360">
        <v>971</v>
      </c>
      <c r="B985" s="360" t="s">
        <v>1984</v>
      </c>
      <c r="C985" s="360">
        <v>1214058</v>
      </c>
      <c r="D985" s="360" t="s">
        <v>669</v>
      </c>
      <c r="E985" s="375" t="s">
        <v>1987</v>
      </c>
      <c r="F985" s="360">
        <v>10500538</v>
      </c>
      <c r="G985" s="360" t="s">
        <v>100</v>
      </c>
      <c r="H985" s="360" t="s">
        <v>1538</v>
      </c>
      <c r="I985" s="375"/>
      <c r="J985" s="360"/>
      <c r="K985" s="360"/>
      <c r="L985" s="360"/>
      <c r="M985" s="360" t="s">
        <v>33</v>
      </c>
      <c r="N985" s="360" t="s">
        <v>92</v>
      </c>
      <c r="O985" s="360" t="s">
        <v>33</v>
      </c>
      <c r="P985" s="371">
        <v>4</v>
      </c>
      <c r="Q985" s="371">
        <v>5</v>
      </c>
      <c r="R985" s="371">
        <v>5</v>
      </c>
      <c r="S985" s="371">
        <v>5</v>
      </c>
      <c r="T985" s="371">
        <v>5</v>
      </c>
      <c r="U985" s="361" t="s">
        <v>88</v>
      </c>
      <c r="V985" s="361" t="s">
        <v>88</v>
      </c>
      <c r="W985" s="361" t="s">
        <v>88</v>
      </c>
      <c r="X985" s="361" t="s">
        <v>89</v>
      </c>
      <c r="Y985" s="361"/>
      <c r="Z985" s="361"/>
      <c r="AA985" s="361"/>
      <c r="AB985" s="361"/>
      <c r="AC985" s="361"/>
    </row>
    <row r="986" spans="1:29" s="362" customFormat="1" ht="30" x14ac:dyDescent="0.25">
      <c r="A986" s="360">
        <v>972</v>
      </c>
      <c r="B986" s="360" t="s">
        <v>1984</v>
      </c>
      <c r="C986" s="360">
        <v>1214053</v>
      </c>
      <c r="D986" s="360" t="s">
        <v>669</v>
      </c>
      <c r="E986" s="375" t="s">
        <v>1988</v>
      </c>
      <c r="F986" s="360">
        <v>10221371</v>
      </c>
      <c r="G986" s="360" t="s">
        <v>100</v>
      </c>
      <c r="H986" s="360" t="s">
        <v>1538</v>
      </c>
      <c r="I986" s="375"/>
      <c r="J986" s="360"/>
      <c r="K986" s="360"/>
      <c r="L986" s="360"/>
      <c r="M986" s="360" t="s">
        <v>33</v>
      </c>
      <c r="N986" s="360" t="s">
        <v>92</v>
      </c>
      <c r="O986" s="360" t="s">
        <v>33</v>
      </c>
      <c r="P986" s="371">
        <v>5</v>
      </c>
      <c r="Q986" s="371">
        <v>5</v>
      </c>
      <c r="R986" s="371">
        <v>5</v>
      </c>
      <c r="S986" s="371">
        <v>5</v>
      </c>
      <c r="T986" s="371">
        <v>5</v>
      </c>
      <c r="U986" s="361" t="s">
        <v>88</v>
      </c>
      <c r="V986" s="361" t="s">
        <v>88</v>
      </c>
      <c r="W986" s="361" t="s">
        <v>89</v>
      </c>
      <c r="X986" s="361" t="s">
        <v>88</v>
      </c>
      <c r="Y986" s="361"/>
      <c r="Z986" s="361"/>
      <c r="AA986" s="361"/>
      <c r="AB986" s="361"/>
      <c r="AC986" s="361"/>
    </row>
    <row r="987" spans="1:29" s="362" customFormat="1" ht="47.25" x14ac:dyDescent="0.25">
      <c r="A987" s="360">
        <v>973</v>
      </c>
      <c r="B987" s="360" t="s">
        <v>1783</v>
      </c>
      <c r="C987" s="360">
        <v>1214326</v>
      </c>
      <c r="D987" s="360" t="s">
        <v>669</v>
      </c>
      <c r="E987" s="375" t="s">
        <v>1989</v>
      </c>
      <c r="F987" s="360">
        <v>10500427</v>
      </c>
      <c r="G987" s="360" t="s">
        <v>100</v>
      </c>
      <c r="H987" s="360" t="s">
        <v>1538</v>
      </c>
      <c r="I987" s="375"/>
      <c r="J987" s="360"/>
      <c r="K987" s="360"/>
      <c r="L987" s="360"/>
      <c r="M987" s="360" t="s">
        <v>33</v>
      </c>
      <c r="N987" s="360" t="s">
        <v>92</v>
      </c>
      <c r="O987" s="360" t="s">
        <v>33</v>
      </c>
      <c r="P987" s="371">
        <v>5</v>
      </c>
      <c r="Q987" s="371">
        <v>5</v>
      </c>
      <c r="R987" s="371">
        <v>5</v>
      </c>
      <c r="S987" s="371">
        <v>5</v>
      </c>
      <c r="T987" s="371">
        <v>5</v>
      </c>
      <c r="U987" s="361" t="s">
        <v>88</v>
      </c>
      <c r="V987" s="361" t="s">
        <v>88</v>
      </c>
      <c r="W987" s="361" t="s">
        <v>89</v>
      </c>
      <c r="X987" s="361" t="s">
        <v>89</v>
      </c>
      <c r="Y987" s="361" t="s">
        <v>1990</v>
      </c>
      <c r="Z987" s="361"/>
      <c r="AA987" s="361"/>
      <c r="AB987" s="361"/>
      <c r="AC987" s="361"/>
    </row>
    <row r="988" spans="1:29" s="362" customFormat="1" ht="30" x14ac:dyDescent="0.25">
      <c r="A988" s="360">
        <v>974</v>
      </c>
      <c r="B988" s="360" t="s">
        <v>1783</v>
      </c>
      <c r="C988" s="360">
        <v>1214322</v>
      </c>
      <c r="D988" s="360" t="s">
        <v>669</v>
      </c>
      <c r="E988" s="375" t="s">
        <v>1991</v>
      </c>
      <c r="F988" s="360">
        <v>4648</v>
      </c>
      <c r="G988" s="360" t="s">
        <v>83</v>
      </c>
      <c r="H988" s="360" t="s">
        <v>1538</v>
      </c>
      <c r="I988" s="375"/>
      <c r="J988" s="360" t="s">
        <v>1992</v>
      </c>
      <c r="K988" s="360"/>
      <c r="L988" s="360" t="s">
        <v>1993</v>
      </c>
      <c r="M988" s="360" t="s">
        <v>33</v>
      </c>
      <c r="N988" s="360" t="s">
        <v>92</v>
      </c>
      <c r="O988" s="360" t="s">
        <v>33</v>
      </c>
      <c r="P988" s="371">
        <v>5</v>
      </c>
      <c r="Q988" s="371">
        <v>5</v>
      </c>
      <c r="R988" s="371">
        <v>5</v>
      </c>
      <c r="S988" s="371">
        <v>5</v>
      </c>
      <c r="T988" s="371">
        <v>5</v>
      </c>
      <c r="U988" s="361" t="s">
        <v>88</v>
      </c>
      <c r="V988" s="361" t="s">
        <v>88</v>
      </c>
      <c r="W988" s="361" t="s">
        <v>89</v>
      </c>
      <c r="X988" s="361" t="s">
        <v>89</v>
      </c>
      <c r="Y988" s="361"/>
      <c r="Z988" s="361"/>
      <c r="AA988" s="361"/>
      <c r="AB988" s="361"/>
      <c r="AC988" s="361"/>
    </row>
    <row r="989" spans="1:29" s="362" customFormat="1" ht="30" x14ac:dyDescent="0.25">
      <c r="A989" s="360">
        <v>975</v>
      </c>
      <c r="B989" s="360" t="s">
        <v>1734</v>
      </c>
      <c r="C989" s="360">
        <v>1186240</v>
      </c>
      <c r="D989" s="360" t="s">
        <v>669</v>
      </c>
      <c r="E989" s="375" t="s">
        <v>1994</v>
      </c>
      <c r="F989" s="360">
        <v>10500255</v>
      </c>
      <c r="G989" s="360" t="s">
        <v>100</v>
      </c>
      <c r="H989" s="360" t="s">
        <v>1538</v>
      </c>
      <c r="I989" s="375"/>
      <c r="J989" s="360"/>
      <c r="K989" s="360"/>
      <c r="L989" s="360"/>
      <c r="M989" s="360" t="s">
        <v>33</v>
      </c>
      <c r="N989" s="360" t="s">
        <v>92</v>
      </c>
      <c r="O989" s="360" t="s">
        <v>33</v>
      </c>
      <c r="P989" s="371">
        <v>5</v>
      </c>
      <c r="Q989" s="371">
        <v>5</v>
      </c>
      <c r="R989" s="371">
        <v>5</v>
      </c>
      <c r="S989" s="371">
        <v>5</v>
      </c>
      <c r="T989" s="371">
        <v>5</v>
      </c>
      <c r="U989" s="361" t="s">
        <v>88</v>
      </c>
      <c r="V989" s="361" t="s">
        <v>88</v>
      </c>
      <c r="W989" s="361" t="s">
        <v>89</v>
      </c>
      <c r="X989" s="361" t="s">
        <v>89</v>
      </c>
      <c r="Y989" s="361"/>
      <c r="Z989" s="361"/>
      <c r="AA989" s="361"/>
      <c r="AB989" s="361"/>
      <c r="AC989" s="361"/>
    </row>
    <row r="990" spans="1:29" s="362" customFormat="1" ht="45" x14ac:dyDescent="0.25">
      <c r="A990" s="360">
        <v>976</v>
      </c>
      <c r="B990" s="360" t="s">
        <v>672</v>
      </c>
      <c r="C990" s="360">
        <v>1168456</v>
      </c>
      <c r="D990" s="360" t="s">
        <v>669</v>
      </c>
      <c r="E990" s="375" t="s">
        <v>743</v>
      </c>
      <c r="F990" s="360">
        <v>3337</v>
      </c>
      <c r="G990" s="360" t="s">
        <v>83</v>
      </c>
      <c r="H990" s="360" t="s">
        <v>1538</v>
      </c>
      <c r="I990" s="375"/>
      <c r="J990" s="360"/>
      <c r="K990" s="360"/>
      <c r="L990" s="360"/>
      <c r="M990" s="360" t="s">
        <v>31</v>
      </c>
      <c r="N990" s="360" t="s">
        <v>92</v>
      </c>
      <c r="O990" s="360" t="s">
        <v>31</v>
      </c>
      <c r="P990" s="371">
        <v>4</v>
      </c>
      <c r="Q990" s="371">
        <v>4</v>
      </c>
      <c r="R990" s="371">
        <v>4</v>
      </c>
      <c r="S990" s="371">
        <v>4</v>
      </c>
      <c r="T990" s="371">
        <v>4</v>
      </c>
      <c r="U990" s="361" t="s">
        <v>88</v>
      </c>
      <c r="V990" s="361" t="s">
        <v>89</v>
      </c>
      <c r="W990" s="361" t="s">
        <v>89</v>
      </c>
      <c r="X990" s="361" t="s">
        <v>89</v>
      </c>
      <c r="Y990" s="361"/>
      <c r="Z990" s="361"/>
      <c r="AA990" s="361"/>
      <c r="AB990" s="361"/>
      <c r="AC990" s="361"/>
    </row>
    <row r="991" spans="1:29" s="362" customFormat="1" ht="30" x14ac:dyDescent="0.25">
      <c r="A991" s="360">
        <v>977</v>
      </c>
      <c r="B991" s="360" t="s">
        <v>672</v>
      </c>
      <c r="C991" s="360">
        <v>1168498</v>
      </c>
      <c r="D991" s="360" t="s">
        <v>669</v>
      </c>
      <c r="E991" s="375" t="s">
        <v>744</v>
      </c>
      <c r="F991" s="360">
        <v>9855</v>
      </c>
      <c r="G991" s="360" t="s">
        <v>83</v>
      </c>
      <c r="H991" s="360" t="s">
        <v>1538</v>
      </c>
      <c r="I991" s="375"/>
      <c r="J991" s="360"/>
      <c r="K991" s="360"/>
      <c r="L991" s="360"/>
      <c r="M991" s="360" t="s">
        <v>33</v>
      </c>
      <c r="N991" s="360" t="s">
        <v>92</v>
      </c>
      <c r="O991" s="360" t="s">
        <v>33</v>
      </c>
      <c r="P991" s="371">
        <v>4</v>
      </c>
      <c r="Q991" s="371">
        <v>4</v>
      </c>
      <c r="R991" s="371">
        <v>4</v>
      </c>
      <c r="S991" s="371">
        <v>4</v>
      </c>
      <c r="T991" s="371">
        <v>4</v>
      </c>
      <c r="U991" s="361" t="s">
        <v>88</v>
      </c>
      <c r="V991" s="361" t="s">
        <v>89</v>
      </c>
      <c r="W991" s="361" t="s">
        <v>89</v>
      </c>
      <c r="X991" s="361" t="s">
        <v>89</v>
      </c>
      <c r="Y991" s="361"/>
      <c r="Z991" s="361"/>
      <c r="AA991" s="361"/>
      <c r="AB991" s="361"/>
      <c r="AC991" s="361"/>
    </row>
    <row r="992" spans="1:29" s="362" customFormat="1" ht="45" x14ac:dyDescent="0.25">
      <c r="A992" s="360">
        <v>978</v>
      </c>
      <c r="B992" s="360" t="s">
        <v>672</v>
      </c>
      <c r="C992" s="360">
        <v>1168586</v>
      </c>
      <c r="D992" s="360" t="s">
        <v>669</v>
      </c>
      <c r="E992" s="375" t="s">
        <v>521</v>
      </c>
      <c r="F992" s="360">
        <v>999961</v>
      </c>
      <c r="G992" s="360" t="s">
        <v>83</v>
      </c>
      <c r="H992" s="360" t="s">
        <v>1538</v>
      </c>
      <c r="I992" s="375" t="s">
        <v>369</v>
      </c>
      <c r="J992" s="360" t="s">
        <v>522</v>
      </c>
      <c r="K992" s="360"/>
      <c r="L992" s="360"/>
      <c r="M992" s="360" t="s">
        <v>31</v>
      </c>
      <c r="N992" s="360" t="s">
        <v>92</v>
      </c>
      <c r="O992" s="360" t="s">
        <v>31</v>
      </c>
      <c r="P992" s="371">
        <v>4</v>
      </c>
      <c r="Q992" s="371">
        <v>4</v>
      </c>
      <c r="R992" s="371">
        <v>4</v>
      </c>
      <c r="S992" s="371">
        <v>4</v>
      </c>
      <c r="T992" s="371">
        <v>4</v>
      </c>
      <c r="U992" s="361" t="s">
        <v>88</v>
      </c>
      <c r="V992" s="361" t="s">
        <v>89</v>
      </c>
      <c r="W992" s="361" t="s">
        <v>89</v>
      </c>
      <c r="X992" s="361" t="s">
        <v>89</v>
      </c>
      <c r="Y992" s="361"/>
      <c r="Z992" s="361"/>
      <c r="AA992" s="361"/>
      <c r="AB992" s="361"/>
      <c r="AC992" s="361"/>
    </row>
    <row r="993" spans="1:29" s="362" customFormat="1" ht="45" x14ac:dyDescent="0.25">
      <c r="A993" s="360">
        <v>979</v>
      </c>
      <c r="B993" s="360" t="s">
        <v>745</v>
      </c>
      <c r="C993" s="360">
        <v>1168688</v>
      </c>
      <c r="D993" s="360" t="s">
        <v>669</v>
      </c>
      <c r="E993" s="375" t="s">
        <v>746</v>
      </c>
      <c r="F993" s="360">
        <v>15698</v>
      </c>
      <c r="G993" s="360" t="s">
        <v>83</v>
      </c>
      <c r="H993" s="360" t="s">
        <v>1380</v>
      </c>
      <c r="I993" s="375" t="s">
        <v>703</v>
      </c>
      <c r="J993" s="360">
        <v>89028138358</v>
      </c>
      <c r="K993" s="360"/>
      <c r="L993" s="360" t="s">
        <v>1909</v>
      </c>
      <c r="M993" s="360" t="s">
        <v>31</v>
      </c>
      <c r="N993" s="360" t="s">
        <v>92</v>
      </c>
      <c r="O993" s="360" t="s">
        <v>31</v>
      </c>
      <c r="P993" s="371">
        <v>5</v>
      </c>
      <c r="Q993" s="371">
        <v>5</v>
      </c>
      <c r="R993" s="371">
        <v>4</v>
      </c>
      <c r="S993" s="371">
        <v>5</v>
      </c>
      <c r="T993" s="371">
        <v>4</v>
      </c>
      <c r="U993" s="361" t="s">
        <v>88</v>
      </c>
      <c r="V993" s="361" t="s">
        <v>88</v>
      </c>
      <c r="W993" s="361" t="s">
        <v>88</v>
      </c>
      <c r="X993" s="361" t="s">
        <v>88</v>
      </c>
      <c r="Y993" s="361"/>
      <c r="Z993" s="361"/>
      <c r="AA993" s="361"/>
      <c r="AB993" s="361"/>
      <c r="AC993" s="361"/>
    </row>
    <row r="994" spans="1:29" s="362" customFormat="1" ht="45" x14ac:dyDescent="0.25">
      <c r="A994" s="360">
        <v>980</v>
      </c>
      <c r="B994" s="360" t="s">
        <v>745</v>
      </c>
      <c r="C994" s="360">
        <v>1168647</v>
      </c>
      <c r="D994" s="360" t="s">
        <v>669</v>
      </c>
      <c r="E994" s="375" t="s">
        <v>747</v>
      </c>
      <c r="F994" s="360">
        <v>3306</v>
      </c>
      <c r="G994" s="360" t="s">
        <v>83</v>
      </c>
      <c r="H994" s="360" t="s">
        <v>1538</v>
      </c>
      <c r="I994" s="375"/>
      <c r="J994" s="360"/>
      <c r="K994" s="360"/>
      <c r="L994" s="360"/>
      <c r="M994" s="360" t="s">
        <v>31</v>
      </c>
      <c r="N994" s="360" t="s">
        <v>92</v>
      </c>
      <c r="O994" s="360" t="s">
        <v>31</v>
      </c>
      <c r="P994" s="371">
        <v>4</v>
      </c>
      <c r="Q994" s="371">
        <v>4</v>
      </c>
      <c r="R994" s="371">
        <v>4</v>
      </c>
      <c r="S994" s="371">
        <v>4</v>
      </c>
      <c r="T994" s="371">
        <v>4</v>
      </c>
      <c r="U994" s="361" t="s">
        <v>88</v>
      </c>
      <c r="V994" s="361" t="s">
        <v>89</v>
      </c>
      <c r="W994" s="361" t="s">
        <v>89</v>
      </c>
      <c r="X994" s="361" t="s">
        <v>89</v>
      </c>
      <c r="Y994" s="361"/>
      <c r="Z994" s="361"/>
      <c r="AA994" s="361"/>
      <c r="AB994" s="361"/>
      <c r="AC994" s="361"/>
    </row>
    <row r="995" spans="1:29" s="362" customFormat="1" ht="45" x14ac:dyDescent="0.25">
      <c r="A995" s="360">
        <v>981</v>
      </c>
      <c r="B995" s="360" t="s">
        <v>745</v>
      </c>
      <c r="C995" s="360">
        <v>1168649</v>
      </c>
      <c r="D995" s="360" t="s">
        <v>669</v>
      </c>
      <c r="E995" s="375" t="s">
        <v>748</v>
      </c>
      <c r="F995" s="360">
        <v>10430254</v>
      </c>
      <c r="G995" s="360" t="s">
        <v>100</v>
      </c>
      <c r="H995" s="360" t="s">
        <v>1538</v>
      </c>
      <c r="I995" s="375"/>
      <c r="J995" s="360"/>
      <c r="K995" s="360"/>
      <c r="L995" s="360"/>
      <c r="M995" s="360" t="s">
        <v>31</v>
      </c>
      <c r="N995" s="360" t="s">
        <v>92</v>
      </c>
      <c r="O995" s="360" t="s">
        <v>31</v>
      </c>
      <c r="P995" s="371">
        <v>4</v>
      </c>
      <c r="Q995" s="371">
        <v>4</v>
      </c>
      <c r="R995" s="371">
        <v>4</v>
      </c>
      <c r="S995" s="371">
        <v>4</v>
      </c>
      <c r="T995" s="371">
        <v>4</v>
      </c>
      <c r="U995" s="361" t="s">
        <v>88</v>
      </c>
      <c r="V995" s="361" t="s">
        <v>89</v>
      </c>
      <c r="W995" s="361" t="s">
        <v>89</v>
      </c>
      <c r="X995" s="361" t="s">
        <v>89</v>
      </c>
      <c r="Y995" s="361"/>
      <c r="Z995" s="361"/>
      <c r="AA995" s="361"/>
      <c r="AB995" s="361"/>
      <c r="AC995" s="361"/>
    </row>
    <row r="996" spans="1:29" s="362" customFormat="1" ht="45" x14ac:dyDescent="0.25">
      <c r="A996" s="360">
        <v>982</v>
      </c>
      <c r="B996" s="360" t="s">
        <v>745</v>
      </c>
      <c r="C996" s="360">
        <v>1168685</v>
      </c>
      <c r="D996" s="360" t="s">
        <v>669</v>
      </c>
      <c r="E996" s="375" t="s">
        <v>749</v>
      </c>
      <c r="F996" s="360">
        <v>10339941</v>
      </c>
      <c r="G996" s="360" t="s">
        <v>100</v>
      </c>
      <c r="H996" s="360" t="s">
        <v>1538</v>
      </c>
      <c r="I996" s="375"/>
      <c r="J996" s="360"/>
      <c r="K996" s="360"/>
      <c r="L996" s="360"/>
      <c r="M996" s="360" t="s">
        <v>31</v>
      </c>
      <c r="N996" s="360" t="s">
        <v>92</v>
      </c>
      <c r="O996" s="360" t="s">
        <v>31</v>
      </c>
      <c r="P996" s="371">
        <v>5</v>
      </c>
      <c r="Q996" s="371">
        <v>5</v>
      </c>
      <c r="R996" s="371">
        <v>5</v>
      </c>
      <c r="S996" s="371">
        <v>5</v>
      </c>
      <c r="T996" s="371">
        <v>5</v>
      </c>
      <c r="U996" s="361" t="s">
        <v>88</v>
      </c>
      <c r="V996" s="361" t="s">
        <v>89</v>
      </c>
      <c r="W996" s="361" t="s">
        <v>89</v>
      </c>
      <c r="X996" s="361" t="s">
        <v>89</v>
      </c>
      <c r="Y996" s="361"/>
      <c r="Z996" s="361"/>
      <c r="AA996" s="361"/>
      <c r="AB996" s="361"/>
      <c r="AC996" s="361"/>
    </row>
    <row r="997" spans="1:29" s="362" customFormat="1" ht="30" x14ac:dyDescent="0.25">
      <c r="A997" s="360">
        <v>983</v>
      </c>
      <c r="B997" s="360" t="s">
        <v>745</v>
      </c>
      <c r="C997" s="360">
        <v>1168702</v>
      </c>
      <c r="D997" s="360" t="s">
        <v>669</v>
      </c>
      <c r="E997" s="375" t="s">
        <v>750</v>
      </c>
      <c r="F997" s="360">
        <v>2050</v>
      </c>
      <c r="G997" s="360" t="s">
        <v>83</v>
      </c>
      <c r="H997" s="360" t="s">
        <v>1380</v>
      </c>
      <c r="I997" s="375" t="s">
        <v>369</v>
      </c>
      <c r="J997" s="360" t="s">
        <v>751</v>
      </c>
      <c r="K997" s="360"/>
      <c r="L997" s="360" t="s">
        <v>752</v>
      </c>
      <c r="M997" s="360" t="s">
        <v>32</v>
      </c>
      <c r="N997" s="360" t="s">
        <v>92</v>
      </c>
      <c r="O997" s="360" t="s">
        <v>32</v>
      </c>
      <c r="P997" s="371">
        <v>5</v>
      </c>
      <c r="Q997" s="371">
        <v>5</v>
      </c>
      <c r="R997" s="371">
        <v>5</v>
      </c>
      <c r="S997" s="371">
        <v>5</v>
      </c>
      <c r="T997" s="371">
        <v>5</v>
      </c>
      <c r="U997" s="361" t="s">
        <v>88</v>
      </c>
      <c r="V997" s="361" t="s">
        <v>88</v>
      </c>
      <c r="W997" s="361" t="s">
        <v>89</v>
      </c>
      <c r="X997" s="361" t="s">
        <v>89</v>
      </c>
      <c r="Y997" s="361"/>
      <c r="Z997" s="361"/>
      <c r="AA997" s="361"/>
      <c r="AB997" s="361"/>
      <c r="AC997" s="361"/>
    </row>
    <row r="998" spans="1:29" s="362" customFormat="1" ht="45" x14ac:dyDescent="0.25">
      <c r="A998" s="360">
        <v>984</v>
      </c>
      <c r="B998" s="360" t="s">
        <v>745</v>
      </c>
      <c r="C998" s="360">
        <v>1168645</v>
      </c>
      <c r="D998" s="360" t="s">
        <v>669</v>
      </c>
      <c r="E998" s="375" t="s">
        <v>753</v>
      </c>
      <c r="F998" s="360">
        <v>10828</v>
      </c>
      <c r="G998" s="360" t="s">
        <v>83</v>
      </c>
      <c r="H998" s="360" t="s">
        <v>1538</v>
      </c>
      <c r="I998" s="375"/>
      <c r="J998" s="360" t="s">
        <v>754</v>
      </c>
      <c r="K998" s="360"/>
      <c r="L998" s="360"/>
      <c r="M998" s="360" t="s">
        <v>31</v>
      </c>
      <c r="N998" s="360" t="s">
        <v>92</v>
      </c>
      <c r="O998" s="360" t="s">
        <v>31</v>
      </c>
      <c r="P998" s="371">
        <v>4</v>
      </c>
      <c r="Q998" s="371">
        <v>4</v>
      </c>
      <c r="R998" s="371">
        <v>4</v>
      </c>
      <c r="S998" s="371">
        <v>4</v>
      </c>
      <c r="T998" s="371">
        <v>4</v>
      </c>
      <c r="U998" s="361" t="s">
        <v>88</v>
      </c>
      <c r="V998" s="361" t="s">
        <v>89</v>
      </c>
      <c r="W998" s="361" t="s">
        <v>89</v>
      </c>
      <c r="X998" s="361" t="s">
        <v>89</v>
      </c>
      <c r="Y998" s="361"/>
      <c r="Z998" s="361"/>
      <c r="AA998" s="361"/>
      <c r="AB998" s="361"/>
      <c r="AC998" s="361"/>
    </row>
    <row r="999" spans="1:29" s="362" customFormat="1" ht="45" x14ac:dyDescent="0.25">
      <c r="A999" s="360">
        <v>985</v>
      </c>
      <c r="B999" s="360" t="s">
        <v>745</v>
      </c>
      <c r="C999" s="360">
        <v>1168643</v>
      </c>
      <c r="D999" s="360" t="s">
        <v>669</v>
      </c>
      <c r="E999" s="375" t="s">
        <v>755</v>
      </c>
      <c r="F999" s="360">
        <v>2437</v>
      </c>
      <c r="G999" s="360" t="s">
        <v>83</v>
      </c>
      <c r="H999" s="360" t="s">
        <v>1538</v>
      </c>
      <c r="I999" s="375"/>
      <c r="J999" s="360"/>
      <c r="K999" s="360"/>
      <c r="L999" s="360" t="s">
        <v>756</v>
      </c>
      <c r="M999" s="360" t="s">
        <v>31</v>
      </c>
      <c r="N999" s="360" t="s">
        <v>92</v>
      </c>
      <c r="O999" s="360" t="s">
        <v>31</v>
      </c>
      <c r="P999" s="371">
        <v>4</v>
      </c>
      <c r="Q999" s="371">
        <v>4</v>
      </c>
      <c r="R999" s="371">
        <v>4</v>
      </c>
      <c r="S999" s="371">
        <v>4</v>
      </c>
      <c r="T999" s="371">
        <v>4</v>
      </c>
      <c r="U999" s="361" t="s">
        <v>88</v>
      </c>
      <c r="V999" s="361" t="s">
        <v>89</v>
      </c>
      <c r="W999" s="361" t="s">
        <v>89</v>
      </c>
      <c r="X999" s="361" t="s">
        <v>89</v>
      </c>
      <c r="Y999" s="361"/>
      <c r="Z999" s="361"/>
      <c r="AA999" s="361"/>
      <c r="AB999" s="361"/>
      <c r="AC999" s="361"/>
    </row>
    <row r="1000" spans="1:29" s="362" customFormat="1" ht="45" x14ac:dyDescent="0.25">
      <c r="A1000" s="360">
        <v>986</v>
      </c>
      <c r="B1000" s="360" t="s">
        <v>745</v>
      </c>
      <c r="C1000" s="360">
        <v>1168705</v>
      </c>
      <c r="D1000" s="360" t="s">
        <v>669</v>
      </c>
      <c r="E1000" s="375" t="s">
        <v>757</v>
      </c>
      <c r="F1000" s="360">
        <v>3689</v>
      </c>
      <c r="G1000" s="360" t="s">
        <v>83</v>
      </c>
      <c r="H1000" s="360" t="s">
        <v>277</v>
      </c>
      <c r="I1000" s="375"/>
      <c r="J1000" s="360"/>
      <c r="K1000" s="360"/>
      <c r="L1000" s="360"/>
      <c r="M1000" s="360" t="s">
        <v>31</v>
      </c>
      <c r="N1000" s="360" t="s">
        <v>92</v>
      </c>
      <c r="O1000" s="360" t="s">
        <v>31</v>
      </c>
      <c r="P1000" s="371">
        <v>5</v>
      </c>
      <c r="Q1000" s="371">
        <v>5</v>
      </c>
      <c r="R1000" s="371">
        <v>5</v>
      </c>
      <c r="S1000" s="371">
        <v>5</v>
      </c>
      <c r="T1000" s="371">
        <v>5</v>
      </c>
      <c r="U1000" s="361" t="s">
        <v>88</v>
      </c>
      <c r="V1000" s="361" t="s">
        <v>89</v>
      </c>
      <c r="W1000" s="361" t="s">
        <v>89</v>
      </c>
      <c r="X1000" s="361" t="s">
        <v>89</v>
      </c>
      <c r="Y1000" s="361"/>
      <c r="Z1000" s="361"/>
      <c r="AA1000" s="361"/>
      <c r="AB1000" s="361"/>
      <c r="AC1000" s="361"/>
    </row>
    <row r="1001" spans="1:29" s="362" customFormat="1" ht="45" x14ac:dyDescent="0.25">
      <c r="A1001" s="360">
        <v>987</v>
      </c>
      <c r="B1001" s="360" t="s">
        <v>745</v>
      </c>
      <c r="C1001" s="360">
        <v>1168796</v>
      </c>
      <c r="D1001" s="360" t="s">
        <v>669</v>
      </c>
      <c r="E1001" s="375" t="s">
        <v>758</v>
      </c>
      <c r="F1001" s="360">
        <v>18958</v>
      </c>
      <c r="G1001" s="360" t="s">
        <v>83</v>
      </c>
      <c r="H1001" s="360" t="s">
        <v>1380</v>
      </c>
      <c r="I1001" s="375"/>
      <c r="J1001" s="360">
        <v>89088698030</v>
      </c>
      <c r="K1001" s="360"/>
      <c r="L1001" s="360"/>
      <c r="M1001" s="360" t="s">
        <v>31</v>
      </c>
      <c r="N1001" s="360" t="s">
        <v>92</v>
      </c>
      <c r="O1001" s="360" t="s">
        <v>31</v>
      </c>
      <c r="P1001" s="371">
        <v>5</v>
      </c>
      <c r="Q1001" s="371">
        <v>5</v>
      </c>
      <c r="R1001" s="371">
        <v>5</v>
      </c>
      <c r="S1001" s="371">
        <v>5</v>
      </c>
      <c r="T1001" s="371">
        <v>5</v>
      </c>
      <c r="U1001" s="361" t="s">
        <v>88</v>
      </c>
      <c r="V1001" s="361" t="s">
        <v>89</v>
      </c>
      <c r="W1001" s="361" t="s">
        <v>89</v>
      </c>
      <c r="X1001" s="361" t="s">
        <v>89</v>
      </c>
      <c r="Y1001" s="361"/>
      <c r="Z1001" s="361"/>
      <c r="AA1001" s="361"/>
      <c r="AB1001" s="361"/>
      <c r="AC1001" s="361"/>
    </row>
    <row r="1002" spans="1:29" s="362" customFormat="1" ht="45" x14ac:dyDescent="0.25">
      <c r="A1002" s="360">
        <v>988</v>
      </c>
      <c r="B1002" s="360" t="s">
        <v>745</v>
      </c>
      <c r="C1002" s="360">
        <v>1168788</v>
      </c>
      <c r="D1002" s="360" t="s">
        <v>669</v>
      </c>
      <c r="E1002" s="375" t="s">
        <v>759</v>
      </c>
      <c r="F1002" s="360">
        <v>2073</v>
      </c>
      <c r="G1002" s="360" t="s">
        <v>83</v>
      </c>
      <c r="H1002" s="360" t="s">
        <v>1380</v>
      </c>
      <c r="I1002" s="375" t="s">
        <v>760</v>
      </c>
      <c r="J1002" s="360" t="s">
        <v>761</v>
      </c>
      <c r="K1002" s="360"/>
      <c r="L1002" s="360" t="s">
        <v>762</v>
      </c>
      <c r="M1002" s="360" t="s">
        <v>31</v>
      </c>
      <c r="N1002" s="360" t="s">
        <v>92</v>
      </c>
      <c r="O1002" s="360" t="s">
        <v>31</v>
      </c>
      <c r="P1002" s="371">
        <v>5</v>
      </c>
      <c r="Q1002" s="371">
        <v>5</v>
      </c>
      <c r="R1002" s="371">
        <v>5</v>
      </c>
      <c r="S1002" s="371">
        <v>5</v>
      </c>
      <c r="T1002" s="371">
        <v>5</v>
      </c>
      <c r="U1002" s="361" t="s">
        <v>88</v>
      </c>
      <c r="V1002" s="361" t="s">
        <v>89</v>
      </c>
      <c r="W1002" s="361" t="s">
        <v>89</v>
      </c>
      <c r="X1002" s="361" t="s">
        <v>89</v>
      </c>
      <c r="Y1002" s="361"/>
      <c r="Z1002" s="361"/>
      <c r="AA1002" s="361"/>
      <c r="AB1002" s="361"/>
      <c r="AC1002" s="361"/>
    </row>
    <row r="1003" spans="1:29" s="362" customFormat="1" ht="45" x14ac:dyDescent="0.25">
      <c r="A1003" s="360">
        <v>989</v>
      </c>
      <c r="B1003" s="360" t="s">
        <v>745</v>
      </c>
      <c r="C1003" s="360">
        <v>1168687</v>
      </c>
      <c r="D1003" s="360" t="s">
        <v>669</v>
      </c>
      <c r="E1003" s="375" t="s">
        <v>763</v>
      </c>
      <c r="F1003" s="360">
        <v>10500122</v>
      </c>
      <c r="G1003" s="360" t="s">
        <v>100</v>
      </c>
      <c r="H1003" s="360" t="s">
        <v>1538</v>
      </c>
      <c r="I1003" s="375"/>
      <c r="J1003" s="360"/>
      <c r="K1003" s="360"/>
      <c r="L1003" s="360" t="s">
        <v>764</v>
      </c>
      <c r="M1003" s="360" t="s">
        <v>31</v>
      </c>
      <c r="N1003" s="360" t="s">
        <v>92</v>
      </c>
      <c r="O1003" s="360" t="s">
        <v>31</v>
      </c>
      <c r="P1003" s="371">
        <v>5</v>
      </c>
      <c r="Q1003" s="371">
        <v>5</v>
      </c>
      <c r="R1003" s="371">
        <v>5</v>
      </c>
      <c r="S1003" s="371">
        <v>5</v>
      </c>
      <c r="T1003" s="371">
        <v>5</v>
      </c>
      <c r="U1003" s="361" t="s">
        <v>88</v>
      </c>
      <c r="V1003" s="361" t="s">
        <v>88</v>
      </c>
      <c r="W1003" s="361" t="s">
        <v>89</v>
      </c>
      <c r="X1003" s="361" t="s">
        <v>89</v>
      </c>
      <c r="Y1003" s="361"/>
      <c r="Z1003" s="361"/>
      <c r="AA1003" s="361"/>
      <c r="AB1003" s="361"/>
      <c r="AC1003" s="361"/>
    </row>
    <row r="1004" spans="1:29" s="362" customFormat="1" ht="45" x14ac:dyDescent="0.25">
      <c r="A1004" s="360">
        <v>990</v>
      </c>
      <c r="B1004" s="360" t="s">
        <v>745</v>
      </c>
      <c r="C1004" s="360">
        <v>1168690</v>
      </c>
      <c r="D1004" s="360" t="s">
        <v>669</v>
      </c>
      <c r="E1004" s="375" t="s">
        <v>765</v>
      </c>
      <c r="F1004" s="360">
        <v>10334378</v>
      </c>
      <c r="G1004" s="360" t="s">
        <v>100</v>
      </c>
      <c r="H1004" s="360" t="s">
        <v>1380</v>
      </c>
      <c r="I1004" s="375"/>
      <c r="J1004" s="360"/>
      <c r="K1004" s="360"/>
      <c r="L1004" s="360"/>
      <c r="M1004" s="360" t="s">
        <v>31</v>
      </c>
      <c r="N1004" s="360" t="s">
        <v>92</v>
      </c>
      <c r="O1004" s="360" t="s">
        <v>31</v>
      </c>
      <c r="P1004" s="371">
        <v>5</v>
      </c>
      <c r="Q1004" s="371">
        <v>5</v>
      </c>
      <c r="R1004" s="371">
        <v>5</v>
      </c>
      <c r="S1004" s="371">
        <v>5</v>
      </c>
      <c r="T1004" s="371">
        <v>5</v>
      </c>
      <c r="U1004" s="361" t="s">
        <v>88</v>
      </c>
      <c r="V1004" s="361" t="s">
        <v>88</v>
      </c>
      <c r="W1004" s="361" t="s">
        <v>88</v>
      </c>
      <c r="X1004" s="361" t="s">
        <v>89</v>
      </c>
      <c r="Y1004" s="361"/>
      <c r="Z1004" s="361"/>
      <c r="AA1004" s="361"/>
      <c r="AB1004" s="361"/>
      <c r="AC1004" s="361"/>
    </row>
    <row r="1005" spans="1:29" s="362" customFormat="1" ht="45" x14ac:dyDescent="0.25">
      <c r="A1005" s="360">
        <v>991</v>
      </c>
      <c r="B1005" s="360" t="s">
        <v>745</v>
      </c>
      <c r="C1005" s="360">
        <v>1168706</v>
      </c>
      <c r="D1005" s="360" t="s">
        <v>669</v>
      </c>
      <c r="E1005" s="375" t="s">
        <v>766</v>
      </c>
      <c r="F1005" s="360">
        <v>3663</v>
      </c>
      <c r="G1005" s="360" t="s">
        <v>83</v>
      </c>
      <c r="H1005" s="360" t="s">
        <v>1380</v>
      </c>
      <c r="I1005" s="375"/>
      <c r="J1005" s="360"/>
      <c r="K1005" s="360"/>
      <c r="L1005" s="360"/>
      <c r="M1005" s="360" t="s">
        <v>31</v>
      </c>
      <c r="N1005" s="360" t="s">
        <v>92</v>
      </c>
      <c r="O1005" s="360" t="s">
        <v>31</v>
      </c>
      <c r="P1005" s="371">
        <v>4</v>
      </c>
      <c r="Q1005" s="371">
        <v>4</v>
      </c>
      <c r="R1005" s="371">
        <v>4</v>
      </c>
      <c r="S1005" s="371">
        <v>4</v>
      </c>
      <c r="T1005" s="371">
        <v>4</v>
      </c>
      <c r="U1005" s="361" t="s">
        <v>88</v>
      </c>
      <c r="V1005" s="361" t="s">
        <v>89</v>
      </c>
      <c r="W1005" s="361" t="s">
        <v>89</v>
      </c>
      <c r="X1005" s="361" t="s">
        <v>89</v>
      </c>
      <c r="Y1005" s="361"/>
      <c r="Z1005" s="361"/>
      <c r="AA1005" s="361"/>
      <c r="AB1005" s="361"/>
      <c r="AC1005" s="361"/>
    </row>
    <row r="1006" spans="1:29" s="362" customFormat="1" ht="30" x14ac:dyDescent="0.25">
      <c r="A1006" s="360">
        <v>992</v>
      </c>
      <c r="B1006" s="360" t="s">
        <v>767</v>
      </c>
      <c r="C1006" s="360">
        <v>1169912</v>
      </c>
      <c r="D1006" s="360" t="s">
        <v>669</v>
      </c>
      <c r="E1006" s="375" t="s">
        <v>768</v>
      </c>
      <c r="F1006" s="360">
        <v>10356762</v>
      </c>
      <c r="G1006" s="360" t="s">
        <v>100</v>
      </c>
      <c r="H1006" s="360" t="s">
        <v>1538</v>
      </c>
      <c r="I1006" s="375"/>
      <c r="J1006" s="360"/>
      <c r="K1006" s="360"/>
      <c r="L1006" s="360"/>
      <c r="M1006" s="360" t="s">
        <v>33</v>
      </c>
      <c r="N1006" s="360" t="s">
        <v>92</v>
      </c>
      <c r="O1006" s="360" t="s">
        <v>33</v>
      </c>
      <c r="P1006" s="371">
        <v>5</v>
      </c>
      <c r="Q1006" s="371">
        <v>5</v>
      </c>
      <c r="R1006" s="371">
        <v>5</v>
      </c>
      <c r="S1006" s="371">
        <v>5</v>
      </c>
      <c r="T1006" s="371">
        <v>5</v>
      </c>
      <c r="U1006" s="361" t="s">
        <v>88</v>
      </c>
      <c r="V1006" s="361" t="s">
        <v>88</v>
      </c>
      <c r="W1006" s="361" t="s">
        <v>89</v>
      </c>
      <c r="X1006" s="361" t="s">
        <v>89</v>
      </c>
      <c r="Y1006" s="361"/>
      <c r="Z1006" s="361"/>
      <c r="AA1006" s="361"/>
      <c r="AB1006" s="361"/>
      <c r="AC1006" s="361"/>
    </row>
    <row r="1007" spans="1:29" s="362" customFormat="1" ht="30" x14ac:dyDescent="0.25">
      <c r="A1007" s="360">
        <v>993</v>
      </c>
      <c r="B1007" s="360" t="s">
        <v>767</v>
      </c>
      <c r="C1007" s="360">
        <v>1169918</v>
      </c>
      <c r="D1007" s="360" t="s">
        <v>669</v>
      </c>
      <c r="E1007" s="375" t="s">
        <v>770</v>
      </c>
      <c r="F1007" s="360">
        <v>10500240</v>
      </c>
      <c r="G1007" s="360" t="s">
        <v>100</v>
      </c>
      <c r="H1007" s="360" t="s">
        <v>1538</v>
      </c>
      <c r="I1007" s="375"/>
      <c r="J1007" s="360"/>
      <c r="K1007" s="360"/>
      <c r="L1007" s="360"/>
      <c r="M1007" s="360" t="s">
        <v>33</v>
      </c>
      <c r="N1007" s="360" t="s">
        <v>92</v>
      </c>
      <c r="O1007" s="360" t="s">
        <v>33</v>
      </c>
      <c r="P1007" s="371">
        <v>5</v>
      </c>
      <c r="Q1007" s="371">
        <v>5</v>
      </c>
      <c r="R1007" s="371">
        <v>5</v>
      </c>
      <c r="S1007" s="371">
        <v>5</v>
      </c>
      <c r="T1007" s="371">
        <v>5</v>
      </c>
      <c r="U1007" s="361" t="s">
        <v>88</v>
      </c>
      <c r="V1007" s="361" t="s">
        <v>89</v>
      </c>
      <c r="W1007" s="361" t="s">
        <v>89</v>
      </c>
      <c r="X1007" s="361" t="s">
        <v>89</v>
      </c>
      <c r="Y1007" s="361"/>
      <c r="Z1007" s="361"/>
      <c r="AA1007" s="361"/>
      <c r="AB1007" s="361"/>
      <c r="AC1007" s="361"/>
    </row>
    <row r="1008" spans="1:29" s="362" customFormat="1" ht="30" x14ac:dyDescent="0.25">
      <c r="A1008" s="360">
        <v>994</v>
      </c>
      <c r="B1008" s="360" t="s">
        <v>767</v>
      </c>
      <c r="C1008" s="360">
        <v>1169819</v>
      </c>
      <c r="D1008" s="360" t="s">
        <v>669</v>
      </c>
      <c r="E1008" s="375" t="s">
        <v>771</v>
      </c>
      <c r="F1008" s="360">
        <v>10500260</v>
      </c>
      <c r="G1008" s="360" t="s">
        <v>100</v>
      </c>
      <c r="H1008" s="360" t="s">
        <v>1538</v>
      </c>
      <c r="I1008" s="375"/>
      <c r="J1008" s="360"/>
      <c r="K1008" s="360"/>
      <c r="L1008" s="360"/>
      <c r="M1008" s="360" t="s">
        <v>33</v>
      </c>
      <c r="N1008" s="360" t="s">
        <v>92</v>
      </c>
      <c r="O1008" s="360" t="s">
        <v>33</v>
      </c>
      <c r="P1008" s="371">
        <v>4</v>
      </c>
      <c r="Q1008" s="371">
        <v>5</v>
      </c>
      <c r="R1008" s="371">
        <v>5</v>
      </c>
      <c r="S1008" s="371">
        <v>5</v>
      </c>
      <c r="T1008" s="371">
        <v>3</v>
      </c>
      <c r="U1008" s="361" t="s">
        <v>88</v>
      </c>
      <c r="V1008" s="361" t="s">
        <v>88</v>
      </c>
      <c r="W1008" s="361" t="s">
        <v>89</v>
      </c>
      <c r="X1008" s="361" t="s">
        <v>89</v>
      </c>
      <c r="Y1008" s="361"/>
      <c r="Z1008" s="361"/>
      <c r="AA1008" s="361"/>
      <c r="AB1008" s="361"/>
      <c r="AC1008" s="361"/>
    </row>
    <row r="1009" spans="1:29" s="362" customFormat="1" ht="30" x14ac:dyDescent="0.25">
      <c r="A1009" s="360">
        <v>995</v>
      </c>
      <c r="B1009" s="360" t="s">
        <v>767</v>
      </c>
      <c r="C1009" s="360">
        <v>1169915</v>
      </c>
      <c r="D1009" s="360" t="s">
        <v>669</v>
      </c>
      <c r="E1009" s="375" t="s">
        <v>1995</v>
      </c>
      <c r="F1009" s="360">
        <v>10500242</v>
      </c>
      <c r="G1009" s="360" t="s">
        <v>100</v>
      </c>
      <c r="H1009" s="360" t="s">
        <v>1538</v>
      </c>
      <c r="I1009" s="375"/>
      <c r="J1009" s="360"/>
      <c r="K1009" s="360"/>
      <c r="L1009" s="360"/>
      <c r="M1009" s="360" t="s">
        <v>33</v>
      </c>
      <c r="N1009" s="360" t="s">
        <v>92</v>
      </c>
      <c r="O1009" s="360" t="s">
        <v>33</v>
      </c>
      <c r="P1009" s="371">
        <v>5</v>
      </c>
      <c r="Q1009" s="371">
        <v>5</v>
      </c>
      <c r="R1009" s="371">
        <v>5</v>
      </c>
      <c r="S1009" s="371">
        <v>5</v>
      </c>
      <c r="T1009" s="371">
        <v>5</v>
      </c>
      <c r="U1009" s="361" t="s">
        <v>88</v>
      </c>
      <c r="V1009" s="361" t="s">
        <v>89</v>
      </c>
      <c r="W1009" s="361" t="s">
        <v>89</v>
      </c>
      <c r="X1009" s="361" t="s">
        <v>89</v>
      </c>
      <c r="Y1009" s="361"/>
      <c r="Z1009" s="361"/>
      <c r="AA1009" s="361"/>
      <c r="AB1009" s="361"/>
      <c r="AC1009" s="361"/>
    </row>
    <row r="1010" spans="1:29" s="362" customFormat="1" ht="30" x14ac:dyDescent="0.25">
      <c r="A1010" s="360">
        <v>996</v>
      </c>
      <c r="B1010" s="360" t="s">
        <v>1996</v>
      </c>
      <c r="C1010" s="360">
        <v>1172874</v>
      </c>
      <c r="D1010" s="360" t="s">
        <v>669</v>
      </c>
      <c r="E1010" s="375" t="s">
        <v>1997</v>
      </c>
      <c r="F1010" s="360">
        <v>10500196</v>
      </c>
      <c r="G1010" s="360" t="s">
        <v>100</v>
      </c>
      <c r="H1010" s="360" t="s">
        <v>1538</v>
      </c>
      <c r="I1010" s="375"/>
      <c r="J1010" s="360"/>
      <c r="K1010" s="360" t="s">
        <v>1998</v>
      </c>
      <c r="L1010" s="360"/>
      <c r="M1010" s="360" t="s">
        <v>33</v>
      </c>
      <c r="N1010" s="360" t="s">
        <v>92</v>
      </c>
      <c r="O1010" s="360" t="s">
        <v>33</v>
      </c>
      <c r="P1010" s="371">
        <v>5</v>
      </c>
      <c r="Q1010" s="371">
        <v>5</v>
      </c>
      <c r="R1010" s="371"/>
      <c r="S1010" s="371">
        <v>5</v>
      </c>
      <c r="T1010" s="371">
        <v>5</v>
      </c>
      <c r="U1010" s="361" t="s">
        <v>88</v>
      </c>
      <c r="V1010" s="361" t="s">
        <v>88</v>
      </c>
      <c r="W1010" s="361" t="s">
        <v>89</v>
      </c>
      <c r="X1010" s="361" t="s">
        <v>89</v>
      </c>
      <c r="Y1010" s="361"/>
      <c r="Z1010" s="361"/>
      <c r="AA1010" s="361"/>
      <c r="AB1010" s="361"/>
      <c r="AC1010" s="361"/>
    </row>
    <row r="1011" spans="1:29" s="362" customFormat="1" ht="30" x14ac:dyDescent="0.25">
      <c r="A1011" s="360">
        <v>997</v>
      </c>
      <c r="B1011" s="360" t="s">
        <v>1996</v>
      </c>
      <c r="C1011" s="360">
        <v>1172876</v>
      </c>
      <c r="D1011" s="360" t="s">
        <v>669</v>
      </c>
      <c r="E1011" s="375" t="s">
        <v>1999</v>
      </c>
      <c r="F1011" s="360">
        <v>10500239</v>
      </c>
      <c r="G1011" s="360" t="s">
        <v>100</v>
      </c>
      <c r="H1011" s="360" t="s">
        <v>1538</v>
      </c>
      <c r="I1011" s="375"/>
      <c r="J1011" s="360"/>
      <c r="K1011" s="360"/>
      <c r="L1011" s="360"/>
      <c r="M1011" s="360" t="s">
        <v>33</v>
      </c>
      <c r="N1011" s="360" t="s">
        <v>92</v>
      </c>
      <c r="O1011" s="360" t="s">
        <v>33</v>
      </c>
      <c r="P1011" s="371">
        <v>5</v>
      </c>
      <c r="Q1011" s="371">
        <v>5</v>
      </c>
      <c r="R1011" s="371">
        <v>5</v>
      </c>
      <c r="S1011" s="371">
        <v>5</v>
      </c>
      <c r="T1011" s="371">
        <v>5</v>
      </c>
      <c r="U1011" s="361" t="s">
        <v>88</v>
      </c>
      <c r="V1011" s="361" t="s">
        <v>88</v>
      </c>
      <c r="W1011" s="361" t="s">
        <v>89</v>
      </c>
      <c r="X1011" s="361" t="s">
        <v>89</v>
      </c>
      <c r="Y1011" s="361"/>
      <c r="Z1011" s="361"/>
      <c r="AA1011" s="361"/>
      <c r="AB1011" s="361"/>
      <c r="AC1011" s="361"/>
    </row>
    <row r="1012" spans="1:29" s="362" customFormat="1" ht="30" x14ac:dyDescent="0.25">
      <c r="A1012" s="360">
        <v>998</v>
      </c>
      <c r="B1012" s="360" t="s">
        <v>1996</v>
      </c>
      <c r="C1012" s="360">
        <v>1172879</v>
      </c>
      <c r="D1012" s="360" t="s">
        <v>669</v>
      </c>
      <c r="E1012" s="375" t="s">
        <v>2000</v>
      </c>
      <c r="F1012" s="360">
        <v>10263839</v>
      </c>
      <c r="G1012" s="360" t="s">
        <v>100</v>
      </c>
      <c r="H1012" s="360" t="s">
        <v>1538</v>
      </c>
      <c r="I1012" s="375"/>
      <c r="J1012" s="360"/>
      <c r="K1012" s="360"/>
      <c r="L1012" s="360"/>
      <c r="M1012" s="360" t="s">
        <v>33</v>
      </c>
      <c r="N1012" s="360" t="s">
        <v>92</v>
      </c>
      <c r="O1012" s="360" t="s">
        <v>33</v>
      </c>
      <c r="P1012" s="371"/>
      <c r="Q1012" s="371"/>
      <c r="R1012" s="371"/>
      <c r="S1012" s="371"/>
      <c r="T1012" s="371"/>
      <c r="U1012" s="361" t="s">
        <v>88</v>
      </c>
      <c r="V1012" s="361" t="s">
        <v>88</v>
      </c>
      <c r="W1012" s="361" t="s">
        <v>88</v>
      </c>
      <c r="X1012" s="361" t="s">
        <v>88</v>
      </c>
      <c r="Y1012" s="361"/>
      <c r="Z1012" s="361"/>
      <c r="AA1012" s="361"/>
      <c r="AB1012" s="361"/>
      <c r="AC1012" s="361"/>
    </row>
    <row r="1013" spans="1:29" s="362" customFormat="1" ht="30" x14ac:dyDescent="0.25">
      <c r="A1013" s="360">
        <v>999</v>
      </c>
      <c r="B1013" s="360" t="s">
        <v>1996</v>
      </c>
      <c r="C1013" s="360">
        <v>1172615</v>
      </c>
      <c r="D1013" s="360" t="s">
        <v>669</v>
      </c>
      <c r="E1013" s="375" t="s">
        <v>2001</v>
      </c>
      <c r="F1013" s="360">
        <v>10500265</v>
      </c>
      <c r="G1013" s="360" t="s">
        <v>100</v>
      </c>
      <c r="H1013" s="360" t="s">
        <v>1538</v>
      </c>
      <c r="I1013" s="375"/>
      <c r="J1013" s="360"/>
      <c r="K1013" s="360"/>
      <c r="L1013" s="360"/>
      <c r="M1013" s="360" t="s">
        <v>33</v>
      </c>
      <c r="N1013" s="360" t="s">
        <v>92</v>
      </c>
      <c r="O1013" s="360" t="s">
        <v>33</v>
      </c>
      <c r="P1013" s="371">
        <v>5</v>
      </c>
      <c r="Q1013" s="371">
        <v>5</v>
      </c>
      <c r="R1013" s="371">
        <v>5</v>
      </c>
      <c r="S1013" s="371">
        <v>5</v>
      </c>
      <c r="T1013" s="371">
        <v>5</v>
      </c>
      <c r="U1013" s="361" t="s">
        <v>88</v>
      </c>
      <c r="V1013" s="361" t="s">
        <v>88</v>
      </c>
      <c r="W1013" s="361" t="s">
        <v>89</v>
      </c>
      <c r="X1013" s="361" t="s">
        <v>89</v>
      </c>
      <c r="Y1013" s="361"/>
      <c r="Z1013" s="361"/>
      <c r="AA1013" s="361"/>
      <c r="AB1013" s="361"/>
      <c r="AC1013" s="361"/>
    </row>
    <row r="1014" spans="1:29" s="362" customFormat="1" ht="30" x14ac:dyDescent="0.25">
      <c r="A1014" s="360">
        <v>1000</v>
      </c>
      <c r="B1014" s="360" t="s">
        <v>1996</v>
      </c>
      <c r="C1014" s="360">
        <v>1172872</v>
      </c>
      <c r="D1014" s="360" t="s">
        <v>669</v>
      </c>
      <c r="E1014" s="375" t="s">
        <v>2002</v>
      </c>
      <c r="F1014" s="360">
        <v>10500243</v>
      </c>
      <c r="G1014" s="360" t="s">
        <v>100</v>
      </c>
      <c r="H1014" s="360" t="s">
        <v>1538</v>
      </c>
      <c r="I1014" s="375"/>
      <c r="J1014" s="360"/>
      <c r="K1014" s="360"/>
      <c r="L1014" s="360"/>
      <c r="M1014" s="360" t="s">
        <v>33</v>
      </c>
      <c r="N1014" s="360" t="s">
        <v>92</v>
      </c>
      <c r="O1014" s="360" t="s">
        <v>33</v>
      </c>
      <c r="P1014" s="371">
        <v>5</v>
      </c>
      <c r="Q1014" s="371">
        <v>5</v>
      </c>
      <c r="R1014" s="371">
        <v>5</v>
      </c>
      <c r="S1014" s="371">
        <v>5</v>
      </c>
      <c r="T1014" s="371">
        <v>5</v>
      </c>
      <c r="U1014" s="361" t="s">
        <v>88</v>
      </c>
      <c r="V1014" s="361" t="s">
        <v>88</v>
      </c>
      <c r="W1014" s="361" t="s">
        <v>89</v>
      </c>
      <c r="X1014" s="361" t="s">
        <v>88</v>
      </c>
      <c r="Y1014" s="361"/>
      <c r="Z1014" s="361"/>
      <c r="AA1014" s="361"/>
      <c r="AB1014" s="361"/>
      <c r="AC1014" s="361"/>
    </row>
    <row r="1015" spans="1:29" s="362" customFormat="1" ht="30" x14ac:dyDescent="0.25">
      <c r="A1015" s="360">
        <v>1001</v>
      </c>
      <c r="B1015" s="360" t="s">
        <v>1996</v>
      </c>
      <c r="C1015" s="360">
        <v>1172589</v>
      </c>
      <c r="D1015" s="360" t="s">
        <v>669</v>
      </c>
      <c r="E1015" s="375" t="s">
        <v>2003</v>
      </c>
      <c r="F1015" s="360">
        <v>10435970</v>
      </c>
      <c r="G1015" s="360" t="s">
        <v>100</v>
      </c>
      <c r="H1015" s="360" t="s">
        <v>1538</v>
      </c>
      <c r="I1015" s="375"/>
      <c r="J1015" s="360"/>
      <c r="K1015" s="360"/>
      <c r="L1015" s="360"/>
      <c r="M1015" s="360" t="s">
        <v>33</v>
      </c>
      <c r="N1015" s="360" t="s">
        <v>92</v>
      </c>
      <c r="O1015" s="360" t="s">
        <v>33</v>
      </c>
      <c r="P1015" s="371">
        <v>5</v>
      </c>
      <c r="Q1015" s="371">
        <v>5</v>
      </c>
      <c r="R1015" s="371"/>
      <c r="S1015" s="371">
        <v>5</v>
      </c>
      <c r="T1015" s="371">
        <v>5</v>
      </c>
      <c r="U1015" s="361" t="s">
        <v>88</v>
      </c>
      <c r="V1015" s="361" t="s">
        <v>88</v>
      </c>
      <c r="W1015" s="361" t="s">
        <v>89</v>
      </c>
      <c r="X1015" s="361" t="s">
        <v>88</v>
      </c>
      <c r="Y1015" s="361"/>
      <c r="Z1015" s="361"/>
      <c r="AA1015" s="361"/>
      <c r="AB1015" s="361"/>
      <c r="AC1015" s="361"/>
    </row>
    <row r="1016" spans="1:29" s="362" customFormat="1" ht="30" x14ac:dyDescent="0.25">
      <c r="A1016" s="360">
        <v>1002</v>
      </c>
      <c r="B1016" s="360" t="s">
        <v>2004</v>
      </c>
      <c r="C1016" s="360">
        <v>1174290</v>
      </c>
      <c r="D1016" s="360" t="s">
        <v>669</v>
      </c>
      <c r="E1016" s="375" t="s">
        <v>2005</v>
      </c>
      <c r="F1016" s="360">
        <v>10500244</v>
      </c>
      <c r="G1016" s="360" t="s">
        <v>100</v>
      </c>
      <c r="H1016" s="360" t="s">
        <v>1538</v>
      </c>
      <c r="I1016" s="375"/>
      <c r="J1016" s="360"/>
      <c r="K1016" s="360"/>
      <c r="L1016" s="360"/>
      <c r="M1016" s="360" t="s">
        <v>33</v>
      </c>
      <c r="N1016" s="360" t="s">
        <v>92</v>
      </c>
      <c r="O1016" s="360" t="s">
        <v>33</v>
      </c>
      <c r="P1016" s="371">
        <v>5</v>
      </c>
      <c r="Q1016" s="371">
        <v>5</v>
      </c>
      <c r="R1016" s="371">
        <v>5</v>
      </c>
      <c r="S1016" s="371">
        <v>5</v>
      </c>
      <c r="T1016" s="371">
        <v>5</v>
      </c>
      <c r="U1016" s="361" t="s">
        <v>88</v>
      </c>
      <c r="V1016" s="361" t="s">
        <v>89</v>
      </c>
      <c r="W1016" s="361" t="s">
        <v>89</v>
      </c>
      <c r="X1016" s="361" t="s">
        <v>89</v>
      </c>
      <c r="Y1016" s="361"/>
      <c r="Z1016" s="361"/>
      <c r="AA1016" s="361"/>
      <c r="AB1016" s="361"/>
      <c r="AC1016" s="361"/>
    </row>
    <row r="1017" spans="1:29" s="362" customFormat="1" ht="30" x14ac:dyDescent="0.25">
      <c r="A1017" s="360">
        <v>1003</v>
      </c>
      <c r="B1017" s="360" t="s">
        <v>2006</v>
      </c>
      <c r="C1017" s="360">
        <v>1178553</v>
      </c>
      <c r="D1017" s="360" t="s">
        <v>669</v>
      </c>
      <c r="E1017" s="375" t="s">
        <v>2007</v>
      </c>
      <c r="F1017" s="360">
        <v>10500241</v>
      </c>
      <c r="G1017" s="360" t="s">
        <v>100</v>
      </c>
      <c r="H1017" s="360" t="s">
        <v>1538</v>
      </c>
      <c r="I1017" s="375"/>
      <c r="J1017" s="360"/>
      <c r="K1017" s="360"/>
      <c r="L1017" s="360"/>
      <c r="M1017" s="360" t="s">
        <v>33</v>
      </c>
      <c r="N1017" s="360" t="s">
        <v>92</v>
      </c>
      <c r="O1017" s="360" t="s">
        <v>33</v>
      </c>
      <c r="P1017" s="371">
        <v>4</v>
      </c>
      <c r="Q1017" s="371">
        <v>4</v>
      </c>
      <c r="R1017" s="371">
        <v>5</v>
      </c>
      <c r="S1017" s="371">
        <v>5</v>
      </c>
      <c r="T1017" s="371">
        <v>5</v>
      </c>
      <c r="U1017" s="361" t="s">
        <v>88</v>
      </c>
      <c r="V1017" s="361" t="s">
        <v>88</v>
      </c>
      <c r="W1017" s="361" t="s">
        <v>89</v>
      </c>
      <c r="X1017" s="361" t="s">
        <v>89</v>
      </c>
      <c r="Y1017" s="361"/>
      <c r="Z1017" s="361"/>
      <c r="AA1017" s="361"/>
      <c r="AB1017" s="361"/>
      <c r="AC1017" s="361"/>
    </row>
    <row r="1018" spans="1:29" s="362" customFormat="1" ht="30" x14ac:dyDescent="0.25">
      <c r="A1018" s="360">
        <v>1004</v>
      </c>
      <c r="B1018" s="360" t="s">
        <v>2006</v>
      </c>
      <c r="C1018" s="360">
        <v>1178556</v>
      </c>
      <c r="D1018" s="360" t="s">
        <v>669</v>
      </c>
      <c r="E1018" s="375" t="s">
        <v>2008</v>
      </c>
      <c r="F1018" s="360">
        <v>10500279</v>
      </c>
      <c r="G1018" s="360" t="s">
        <v>100</v>
      </c>
      <c r="H1018" s="360" t="s">
        <v>1538</v>
      </c>
      <c r="I1018" s="375"/>
      <c r="J1018" s="360"/>
      <c r="K1018" s="360"/>
      <c r="L1018" s="360"/>
      <c r="M1018" s="360" t="s">
        <v>33</v>
      </c>
      <c r="N1018" s="360" t="s">
        <v>92</v>
      </c>
      <c r="O1018" s="360" t="s">
        <v>33</v>
      </c>
      <c r="P1018" s="371">
        <v>5</v>
      </c>
      <c r="Q1018" s="371">
        <v>5</v>
      </c>
      <c r="R1018" s="371">
        <v>5</v>
      </c>
      <c r="S1018" s="371">
        <v>5</v>
      </c>
      <c r="T1018" s="371">
        <v>5</v>
      </c>
      <c r="U1018" s="361" t="s">
        <v>88</v>
      </c>
      <c r="V1018" s="361" t="s">
        <v>88</v>
      </c>
      <c r="W1018" s="361" t="s">
        <v>88</v>
      </c>
      <c r="X1018" s="361" t="s">
        <v>88</v>
      </c>
      <c r="Y1018" s="361"/>
      <c r="Z1018" s="361"/>
      <c r="AA1018" s="361"/>
      <c r="AB1018" s="361"/>
      <c r="AC1018" s="361"/>
    </row>
    <row r="1019" spans="1:29" s="362" customFormat="1" ht="45" x14ac:dyDescent="0.25">
      <c r="A1019" s="360">
        <v>1005</v>
      </c>
      <c r="B1019" s="360" t="s">
        <v>2009</v>
      </c>
      <c r="C1019" s="360">
        <v>1180693</v>
      </c>
      <c r="D1019" s="360" t="s">
        <v>669</v>
      </c>
      <c r="E1019" s="375" t="s">
        <v>1906</v>
      </c>
      <c r="F1019" s="360">
        <v>4488</v>
      </c>
      <c r="G1019" s="360" t="s">
        <v>83</v>
      </c>
      <c r="H1019" s="360" t="s">
        <v>1380</v>
      </c>
      <c r="I1019" s="375"/>
      <c r="J1019" s="360" t="s">
        <v>1907</v>
      </c>
      <c r="K1019" s="360"/>
      <c r="L1019" s="360" t="s">
        <v>1908</v>
      </c>
      <c r="M1019" s="360" t="s">
        <v>31</v>
      </c>
      <c r="N1019" s="360" t="s">
        <v>92</v>
      </c>
      <c r="O1019" s="360" t="s">
        <v>31</v>
      </c>
      <c r="P1019" s="371">
        <v>5</v>
      </c>
      <c r="Q1019" s="371">
        <v>4</v>
      </c>
      <c r="R1019" s="371">
        <v>5</v>
      </c>
      <c r="S1019" s="371">
        <v>4</v>
      </c>
      <c r="T1019" s="371">
        <v>5</v>
      </c>
      <c r="U1019" s="361" t="s">
        <v>88</v>
      </c>
      <c r="V1019" s="361" t="s">
        <v>89</v>
      </c>
      <c r="W1019" s="361" t="s">
        <v>89</v>
      </c>
      <c r="X1019" s="361" t="s">
        <v>89</v>
      </c>
      <c r="Y1019" s="361"/>
      <c r="Z1019" s="361"/>
      <c r="AA1019" s="361"/>
      <c r="AB1019" s="361"/>
      <c r="AC1019" s="361"/>
    </row>
    <row r="1020" spans="1:29" s="362" customFormat="1" ht="30" x14ac:dyDescent="0.25">
      <c r="A1020" s="360">
        <v>1006</v>
      </c>
      <c r="B1020" s="360" t="s">
        <v>2009</v>
      </c>
      <c r="C1020" s="360">
        <v>1180695</v>
      </c>
      <c r="D1020" s="360" t="s">
        <v>669</v>
      </c>
      <c r="E1020" s="375" t="s">
        <v>2010</v>
      </c>
      <c r="F1020" s="360">
        <v>10500169</v>
      </c>
      <c r="G1020" s="360" t="s">
        <v>100</v>
      </c>
      <c r="H1020" s="360" t="s">
        <v>1538</v>
      </c>
      <c r="I1020" s="375"/>
      <c r="J1020" s="360"/>
      <c r="K1020" s="360"/>
      <c r="L1020" s="360"/>
      <c r="M1020" s="360" t="s">
        <v>33</v>
      </c>
      <c r="N1020" s="360" t="s">
        <v>92</v>
      </c>
      <c r="O1020" s="360" t="s">
        <v>33</v>
      </c>
      <c r="P1020" s="371">
        <v>5</v>
      </c>
      <c r="Q1020" s="371">
        <v>5</v>
      </c>
      <c r="R1020" s="371">
        <v>5</v>
      </c>
      <c r="S1020" s="371">
        <v>5</v>
      </c>
      <c r="T1020" s="371">
        <v>5</v>
      </c>
      <c r="U1020" s="361" t="s">
        <v>88</v>
      </c>
      <c r="V1020" s="361" t="s">
        <v>89</v>
      </c>
      <c r="W1020" s="361" t="s">
        <v>89</v>
      </c>
      <c r="X1020" s="361" t="s">
        <v>89</v>
      </c>
      <c r="Y1020" s="361"/>
      <c r="Z1020" s="361"/>
      <c r="AA1020" s="361"/>
      <c r="AB1020" s="361"/>
      <c r="AC1020" s="361"/>
    </row>
    <row r="1021" spans="1:29" s="362" customFormat="1" ht="30" x14ac:dyDescent="0.25">
      <c r="A1021" s="360">
        <v>1007</v>
      </c>
      <c r="B1021" s="360" t="s">
        <v>1732</v>
      </c>
      <c r="C1021" s="360">
        <v>1186138</v>
      </c>
      <c r="D1021" s="360" t="s">
        <v>669</v>
      </c>
      <c r="E1021" s="375" t="s">
        <v>2011</v>
      </c>
      <c r="F1021" s="360">
        <v>10500308</v>
      </c>
      <c r="G1021" s="360" t="s">
        <v>100</v>
      </c>
      <c r="H1021" s="360" t="s">
        <v>1538</v>
      </c>
      <c r="I1021" s="375"/>
      <c r="J1021" s="360"/>
      <c r="K1021" s="360"/>
      <c r="L1021" s="360"/>
      <c r="M1021" s="360" t="s">
        <v>33</v>
      </c>
      <c r="N1021" s="360" t="s">
        <v>92</v>
      </c>
      <c r="O1021" s="360" t="s">
        <v>33</v>
      </c>
      <c r="P1021" s="371">
        <v>5</v>
      </c>
      <c r="Q1021" s="371">
        <v>5</v>
      </c>
      <c r="R1021" s="371">
        <v>5</v>
      </c>
      <c r="S1021" s="371">
        <v>5</v>
      </c>
      <c r="T1021" s="371">
        <v>5</v>
      </c>
      <c r="U1021" s="361" t="s">
        <v>88</v>
      </c>
      <c r="V1021" s="361" t="s">
        <v>88</v>
      </c>
      <c r="W1021" s="361" t="s">
        <v>89</v>
      </c>
      <c r="X1021" s="361" t="s">
        <v>89</v>
      </c>
      <c r="Y1021" s="361"/>
      <c r="Z1021" s="361"/>
      <c r="AA1021" s="361"/>
      <c r="AB1021" s="361"/>
      <c r="AC1021" s="361"/>
    </row>
    <row r="1022" spans="1:29" s="362" customFormat="1" ht="30" x14ac:dyDescent="0.25">
      <c r="A1022" s="360">
        <v>1008</v>
      </c>
      <c r="B1022" s="360" t="s">
        <v>1732</v>
      </c>
      <c r="C1022" s="360">
        <v>1186236</v>
      </c>
      <c r="D1022" s="360" t="s">
        <v>669</v>
      </c>
      <c r="E1022" s="375" t="s">
        <v>2012</v>
      </c>
      <c r="F1022" s="360">
        <v>10500312</v>
      </c>
      <c r="G1022" s="360" t="s">
        <v>100</v>
      </c>
      <c r="H1022" s="360" t="s">
        <v>1538</v>
      </c>
      <c r="I1022" s="375"/>
      <c r="J1022" s="360"/>
      <c r="K1022" s="360"/>
      <c r="L1022" s="360"/>
      <c r="M1022" s="360" t="s">
        <v>33</v>
      </c>
      <c r="N1022" s="360" t="s">
        <v>92</v>
      </c>
      <c r="O1022" s="360" t="s">
        <v>33</v>
      </c>
      <c r="P1022" s="371">
        <v>4</v>
      </c>
      <c r="Q1022" s="371">
        <v>5</v>
      </c>
      <c r="R1022" s="371">
        <v>5</v>
      </c>
      <c r="S1022" s="371">
        <v>5</v>
      </c>
      <c r="T1022" s="371">
        <v>5</v>
      </c>
      <c r="U1022" s="361" t="s">
        <v>88</v>
      </c>
      <c r="V1022" s="361" t="s">
        <v>88</v>
      </c>
      <c r="W1022" s="361" t="s">
        <v>88</v>
      </c>
      <c r="X1022" s="361" t="s">
        <v>88</v>
      </c>
      <c r="Y1022" s="361"/>
      <c r="Z1022" s="361"/>
      <c r="AA1022" s="361"/>
      <c r="AB1022" s="361"/>
      <c r="AC1022" s="361"/>
    </row>
    <row r="1023" spans="1:29" s="362" customFormat="1" ht="30" x14ac:dyDescent="0.25">
      <c r="A1023" s="360">
        <v>1009</v>
      </c>
      <c r="B1023" s="360" t="s">
        <v>1732</v>
      </c>
      <c r="C1023" s="360">
        <v>1186238</v>
      </c>
      <c r="D1023" s="360" t="s">
        <v>669</v>
      </c>
      <c r="E1023" s="375" t="s">
        <v>2013</v>
      </c>
      <c r="F1023" s="360">
        <v>10500331</v>
      </c>
      <c r="G1023" s="360" t="s">
        <v>100</v>
      </c>
      <c r="H1023" s="360" t="s">
        <v>1538</v>
      </c>
      <c r="I1023" s="375"/>
      <c r="J1023" s="360"/>
      <c r="K1023" s="360"/>
      <c r="L1023" s="360"/>
      <c r="M1023" s="360" t="s">
        <v>33</v>
      </c>
      <c r="N1023" s="360" t="s">
        <v>92</v>
      </c>
      <c r="O1023" s="360" t="s">
        <v>33</v>
      </c>
      <c r="P1023" s="371">
        <v>5</v>
      </c>
      <c r="Q1023" s="371">
        <v>5</v>
      </c>
      <c r="R1023" s="371">
        <v>5</v>
      </c>
      <c r="S1023" s="371">
        <v>5</v>
      </c>
      <c r="T1023" s="371">
        <v>5</v>
      </c>
      <c r="U1023" s="361" t="s">
        <v>88</v>
      </c>
      <c r="V1023" s="361" t="s">
        <v>88</v>
      </c>
      <c r="W1023" s="361" t="s">
        <v>89</v>
      </c>
      <c r="X1023" s="361" t="s">
        <v>88</v>
      </c>
      <c r="Y1023" s="361"/>
      <c r="Z1023" s="361"/>
      <c r="AA1023" s="361"/>
      <c r="AB1023" s="361"/>
      <c r="AC1023" s="361"/>
    </row>
    <row r="1024" spans="1:29" s="362" customFormat="1" ht="30" x14ac:dyDescent="0.25">
      <c r="A1024" s="360">
        <v>1010</v>
      </c>
      <c r="B1024" s="360" t="s">
        <v>1732</v>
      </c>
      <c r="C1024" s="360">
        <v>1186232</v>
      </c>
      <c r="D1024" s="360" t="s">
        <v>669</v>
      </c>
      <c r="E1024" s="375" t="s">
        <v>2014</v>
      </c>
      <c r="F1024" s="360">
        <v>10500127</v>
      </c>
      <c r="G1024" s="360" t="s">
        <v>100</v>
      </c>
      <c r="H1024" s="360" t="s">
        <v>1538</v>
      </c>
      <c r="I1024" s="375"/>
      <c r="J1024" s="360"/>
      <c r="K1024" s="360"/>
      <c r="L1024" s="360"/>
      <c r="M1024" s="360" t="s">
        <v>33</v>
      </c>
      <c r="N1024" s="360" t="s">
        <v>92</v>
      </c>
      <c r="O1024" s="360" t="s">
        <v>33</v>
      </c>
      <c r="P1024" s="371">
        <v>5</v>
      </c>
      <c r="Q1024" s="371">
        <v>5</v>
      </c>
      <c r="R1024" s="371">
        <v>5</v>
      </c>
      <c r="S1024" s="371">
        <v>5</v>
      </c>
      <c r="T1024" s="371">
        <v>5</v>
      </c>
      <c r="U1024" s="361" t="s">
        <v>88</v>
      </c>
      <c r="V1024" s="361" t="s">
        <v>89</v>
      </c>
      <c r="W1024" s="361" t="s">
        <v>89</v>
      </c>
      <c r="X1024" s="361" t="s">
        <v>89</v>
      </c>
      <c r="Y1024" s="361"/>
      <c r="Z1024" s="361"/>
      <c r="AA1024" s="361"/>
      <c r="AB1024" s="361"/>
      <c r="AC1024" s="361"/>
    </row>
    <row r="1025" spans="1:29" s="362" customFormat="1" ht="30" x14ac:dyDescent="0.25">
      <c r="A1025" s="360">
        <v>1011</v>
      </c>
      <c r="B1025" s="360" t="s">
        <v>1732</v>
      </c>
      <c r="C1025" s="360">
        <v>1186140</v>
      </c>
      <c r="D1025" s="360" t="s">
        <v>669</v>
      </c>
      <c r="E1025" s="375" t="s">
        <v>2015</v>
      </c>
      <c r="F1025" s="360">
        <v>10281264</v>
      </c>
      <c r="G1025" s="360" t="s">
        <v>100</v>
      </c>
      <c r="H1025" s="360" t="s">
        <v>1538</v>
      </c>
      <c r="I1025" s="375"/>
      <c r="J1025" s="360"/>
      <c r="K1025" s="360"/>
      <c r="L1025" s="360"/>
      <c r="M1025" s="360" t="s">
        <v>33</v>
      </c>
      <c r="N1025" s="360" t="s">
        <v>92</v>
      </c>
      <c r="O1025" s="360" t="s">
        <v>33</v>
      </c>
      <c r="P1025" s="371">
        <v>5</v>
      </c>
      <c r="Q1025" s="371">
        <v>5</v>
      </c>
      <c r="R1025" s="371">
        <v>5</v>
      </c>
      <c r="S1025" s="371">
        <v>5</v>
      </c>
      <c r="T1025" s="371">
        <v>5</v>
      </c>
      <c r="U1025" s="361" t="s">
        <v>88</v>
      </c>
      <c r="V1025" s="361" t="s">
        <v>89</v>
      </c>
      <c r="W1025" s="361" t="s">
        <v>89</v>
      </c>
      <c r="X1025" s="361" t="s">
        <v>89</v>
      </c>
      <c r="Y1025" s="361"/>
      <c r="Z1025" s="361"/>
      <c r="AA1025" s="361"/>
      <c r="AB1025" s="361"/>
      <c r="AC1025" s="361"/>
    </row>
    <row r="1026" spans="1:29" s="362" customFormat="1" ht="30" x14ac:dyDescent="0.25">
      <c r="A1026" s="360">
        <v>1012</v>
      </c>
      <c r="B1026" s="360" t="s">
        <v>1732</v>
      </c>
      <c r="C1026" s="360">
        <v>1186234</v>
      </c>
      <c r="D1026" s="360" t="s">
        <v>669</v>
      </c>
      <c r="E1026" s="375" t="s">
        <v>2016</v>
      </c>
      <c r="F1026" s="360">
        <v>10500291</v>
      </c>
      <c r="G1026" s="360" t="s">
        <v>100</v>
      </c>
      <c r="H1026" s="360" t="s">
        <v>1538</v>
      </c>
      <c r="I1026" s="375"/>
      <c r="J1026" s="360"/>
      <c r="K1026" s="360"/>
      <c r="L1026" s="360"/>
      <c r="M1026" s="360" t="s">
        <v>33</v>
      </c>
      <c r="N1026" s="360" t="s">
        <v>92</v>
      </c>
      <c r="O1026" s="360" t="s">
        <v>33</v>
      </c>
      <c r="P1026" s="371">
        <v>4</v>
      </c>
      <c r="Q1026" s="371">
        <v>5</v>
      </c>
      <c r="R1026" s="371">
        <v>5</v>
      </c>
      <c r="S1026" s="371">
        <v>5</v>
      </c>
      <c r="T1026" s="371">
        <v>5</v>
      </c>
      <c r="U1026" s="361" t="s">
        <v>88</v>
      </c>
      <c r="V1026" s="361" t="s">
        <v>88</v>
      </c>
      <c r="W1026" s="361" t="s">
        <v>88</v>
      </c>
      <c r="X1026" s="361" t="s">
        <v>89</v>
      </c>
      <c r="Y1026" s="361"/>
      <c r="Z1026" s="361"/>
      <c r="AA1026" s="361"/>
      <c r="AB1026" s="361"/>
      <c r="AC1026" s="361"/>
    </row>
    <row r="1027" spans="1:29" s="362" customFormat="1" ht="30" x14ac:dyDescent="0.25">
      <c r="A1027" s="360">
        <v>1013</v>
      </c>
      <c r="B1027" s="360" t="s">
        <v>1734</v>
      </c>
      <c r="C1027" s="360">
        <v>1186454</v>
      </c>
      <c r="D1027" s="360" t="s">
        <v>669</v>
      </c>
      <c r="E1027" s="375" t="s">
        <v>2017</v>
      </c>
      <c r="F1027" s="360">
        <v>10500294</v>
      </c>
      <c r="G1027" s="360" t="s">
        <v>100</v>
      </c>
      <c r="H1027" s="360" t="s">
        <v>1538</v>
      </c>
      <c r="I1027" s="375"/>
      <c r="J1027" s="360"/>
      <c r="K1027" s="360"/>
      <c r="L1027" s="360"/>
      <c r="M1027" s="360" t="s">
        <v>33</v>
      </c>
      <c r="N1027" s="360" t="s">
        <v>92</v>
      </c>
      <c r="O1027" s="360" t="s">
        <v>33</v>
      </c>
      <c r="P1027" s="371">
        <v>5</v>
      </c>
      <c r="Q1027" s="371">
        <v>5</v>
      </c>
      <c r="R1027" s="371">
        <v>5</v>
      </c>
      <c r="S1027" s="371">
        <v>5</v>
      </c>
      <c r="T1027" s="371">
        <v>5</v>
      </c>
      <c r="U1027" s="361" t="s">
        <v>88</v>
      </c>
      <c r="V1027" s="361" t="s">
        <v>88</v>
      </c>
      <c r="W1027" s="361" t="s">
        <v>88</v>
      </c>
      <c r="X1027" s="361" t="s">
        <v>89</v>
      </c>
      <c r="Y1027" s="361"/>
      <c r="Z1027" s="361"/>
      <c r="AA1027" s="361"/>
      <c r="AB1027" s="361"/>
      <c r="AC1027" s="361"/>
    </row>
    <row r="1028" spans="1:29" s="362" customFormat="1" ht="30" x14ac:dyDescent="0.25">
      <c r="A1028" s="360">
        <v>1014</v>
      </c>
      <c r="B1028" s="360" t="s">
        <v>1734</v>
      </c>
      <c r="C1028" s="360">
        <v>1186456</v>
      </c>
      <c r="D1028" s="360" t="s">
        <v>669</v>
      </c>
      <c r="E1028" s="375" t="s">
        <v>2018</v>
      </c>
      <c r="F1028" s="360">
        <v>10500342</v>
      </c>
      <c r="G1028" s="360" t="s">
        <v>100</v>
      </c>
      <c r="H1028" s="360" t="s">
        <v>1538</v>
      </c>
      <c r="I1028" s="375"/>
      <c r="J1028" s="360"/>
      <c r="K1028" s="360"/>
      <c r="L1028" s="360" t="s">
        <v>2019</v>
      </c>
      <c r="M1028" s="360" t="s">
        <v>33</v>
      </c>
      <c r="N1028" s="360" t="s">
        <v>92</v>
      </c>
      <c r="O1028" s="360" t="s">
        <v>33</v>
      </c>
      <c r="P1028" s="371">
        <v>5</v>
      </c>
      <c r="Q1028" s="371">
        <v>5</v>
      </c>
      <c r="R1028" s="371">
        <v>5</v>
      </c>
      <c r="S1028" s="371">
        <v>5</v>
      </c>
      <c r="T1028" s="371">
        <v>5</v>
      </c>
      <c r="U1028" s="361" t="s">
        <v>88</v>
      </c>
      <c r="V1028" s="361" t="s">
        <v>88</v>
      </c>
      <c r="W1028" s="361" t="s">
        <v>88</v>
      </c>
      <c r="X1028" s="361" t="s">
        <v>89</v>
      </c>
      <c r="Y1028" s="361"/>
      <c r="Z1028" s="361"/>
      <c r="AA1028" s="361"/>
      <c r="AB1028" s="361"/>
      <c r="AC1028" s="361"/>
    </row>
    <row r="1029" spans="1:29" s="359" customFormat="1" ht="15.75" x14ac:dyDescent="0.25">
      <c r="A1029" s="363"/>
      <c r="B1029" s="363"/>
      <c r="C1029" s="363"/>
      <c r="D1029" s="363"/>
      <c r="E1029" s="364"/>
      <c r="F1029" s="364"/>
      <c r="G1029" s="365"/>
      <c r="H1029" s="365"/>
      <c r="I1029" s="365"/>
      <c r="J1029" s="366"/>
      <c r="K1029" s="367"/>
      <c r="L1029" s="363"/>
      <c r="M1029" s="363"/>
      <c r="N1029" s="363"/>
      <c r="O1029" s="363"/>
      <c r="P1029" s="363"/>
      <c r="Q1029" s="363"/>
      <c r="R1029" s="363"/>
      <c r="S1029" s="363"/>
      <c r="T1029" s="363"/>
      <c r="U1029" s="363"/>
      <c r="V1029" s="363"/>
      <c r="W1029" s="363"/>
      <c r="X1029" s="363"/>
      <c r="Y1029" s="363"/>
      <c r="Z1029" s="363"/>
      <c r="AA1029" s="363"/>
      <c r="AB1029" s="363"/>
      <c r="AC1029" s="363"/>
    </row>
  </sheetData>
  <autoFilter ref="A14:Z14"/>
  <mergeCells count="32">
    <mergeCell ref="Y11:Y13"/>
    <mergeCell ref="Z11:Z13"/>
    <mergeCell ref="AA11:AA13"/>
    <mergeCell ref="AB11:AB13"/>
    <mergeCell ref="AC11:AC13"/>
    <mergeCell ref="P12:P13"/>
    <mergeCell ref="Q12:Q13"/>
    <mergeCell ref="R12:R13"/>
    <mergeCell ref="S12:S13"/>
    <mergeCell ref="T12:T13"/>
    <mergeCell ref="O11:O13"/>
    <mergeCell ref="P11:T11"/>
    <mergeCell ref="U11:U13"/>
    <mergeCell ref="V11:V13"/>
    <mergeCell ref="W11:W13"/>
    <mergeCell ref="X11:X13"/>
    <mergeCell ref="I11:I13"/>
    <mergeCell ref="J11:J13"/>
    <mergeCell ref="K11:K13"/>
    <mergeCell ref="L11:L13"/>
    <mergeCell ref="M11:M13"/>
    <mergeCell ref="N11:N13"/>
    <mergeCell ref="U1:Z1"/>
    <mergeCell ref="A3:Z3"/>
    <mergeCell ref="A11:A13"/>
    <mergeCell ref="B11:B13"/>
    <mergeCell ref="C11:C13"/>
    <mergeCell ref="D11:D13"/>
    <mergeCell ref="E11:E13"/>
    <mergeCell ref="F11:F13"/>
    <mergeCell ref="G11:G13"/>
    <mergeCell ref="H11:H13"/>
  </mergeCells>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18</vt:i4>
      </vt:variant>
    </vt:vector>
  </HeadingPairs>
  <TitlesOfParts>
    <vt:vector size="27" baseType="lpstr">
      <vt:lpstr>Общие показатели</vt:lpstr>
      <vt:lpstr>Технологическое присоединение</vt:lpstr>
      <vt:lpstr>Передача электрической энергии</vt:lpstr>
      <vt:lpstr>Коммерческий учет</vt:lpstr>
      <vt:lpstr>Дополнительные услуги</vt:lpstr>
      <vt:lpstr>Энергосбережение</vt:lpstr>
      <vt:lpstr>Другое</vt:lpstr>
      <vt:lpstr>Сводный отчет</vt:lpstr>
      <vt:lpstr>Отчет по анкетированию</vt:lpstr>
      <vt:lpstr>'Отчет по анкетированию'!LINE</vt:lpstr>
      <vt:lpstr>'Дополнительные услуги'!SHEETIT</vt:lpstr>
      <vt:lpstr>Другое!SHEETIT</vt:lpstr>
      <vt:lpstr>'Коммерческий учет'!SHEETIT</vt:lpstr>
      <vt:lpstr>'Передача электрической энергии'!SHEETIT</vt:lpstr>
      <vt:lpstr>'Сводный отчет'!SHEETIT</vt:lpstr>
      <vt:lpstr>'Технологическое присоединение'!SHEETIT</vt:lpstr>
      <vt:lpstr>Энергосбережение!SHEETIT</vt:lpstr>
      <vt:lpstr>SHEETIT</vt:lpstr>
      <vt:lpstr>'Отчет по анкетированию'!SHEETOT</vt:lpstr>
      <vt:lpstr>'Отчет по анкетированию'!tabarea</vt:lpstr>
      <vt:lpstr>'Дополнительные услуги'!Область_печати</vt:lpstr>
      <vt:lpstr>Другое!Область_печати</vt:lpstr>
      <vt:lpstr>'Коммерческий учет'!Область_печати</vt:lpstr>
      <vt:lpstr>'Общие показатели'!Область_печати</vt:lpstr>
      <vt:lpstr>'Передача электрической энергии'!Область_печати</vt:lpstr>
      <vt:lpstr>'Технологическое присоединение'!Область_печати</vt:lpstr>
      <vt:lpstr>Энергосбережение!Область_печати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Храмов Денис Дмитриевич</cp:lastModifiedBy>
  <cp:lastPrinted>2017-11-27T05:43:25Z</cp:lastPrinted>
  <dcterms:created xsi:type="dcterms:W3CDTF">2011-01-27T12:25:39Z</dcterms:created>
  <dcterms:modified xsi:type="dcterms:W3CDTF">2023-01-19T08:31:56Z</dcterms:modified>
</cp:coreProperties>
</file>