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9320" windowHeight="11760"/>
  </bookViews>
  <sheets>
    <sheet name="Лист1" sheetId="1" r:id="rId1"/>
  </sheets>
  <externalReferences>
    <externalReference r:id="rId2"/>
  </externalReferences>
  <definedNames>
    <definedName name="activity">[1]Титульный!$G$24</definedName>
    <definedName name="codeTemplate">[1]Инструкция!$J$2</definedName>
    <definedName name="fil">[1]Титульный!$G$19</definedName>
    <definedName name="kind_of_fuels">[1]TEHSHEET!$AJ$2:$AJ$29</definedName>
    <definedName name="org">[1]Титульный!$G$17</definedName>
  </definedNames>
  <calcPr calcId="145621"/>
</workbook>
</file>

<file path=xl/calcChain.xml><?xml version="1.0" encoding="utf-8"?>
<calcChain xmlns="http://schemas.openxmlformats.org/spreadsheetml/2006/main">
  <c r="K55" i="1"/>
  <c r="K24"/>
  <c r="J55"/>
  <c r="J24"/>
  <c r="J21"/>
  <c r="J19"/>
  <c r="I24"/>
  <c r="K21"/>
  <c r="K19"/>
  <c r="I55"/>
  <c r="I21"/>
  <c r="I19"/>
  <c r="F16"/>
  <c r="H16"/>
  <c r="I16"/>
</calcChain>
</file>

<file path=xl/sharedStrings.xml><?xml version="1.0" encoding="utf-8"?>
<sst xmlns="http://schemas.openxmlformats.org/spreadsheetml/2006/main" count="164" uniqueCount="124">
  <si>
    <t>two</t>
  </si>
  <si>
    <t>Информация об основных показателях финансово-хозяйственной деятельности регулируемых организаций, включая структуру основных производственных затрат
(в части регулируемой деятельности) *</t>
  </si>
  <si>
    <t>№ п/п</t>
  </si>
  <si>
    <t>Наименование показателя</t>
  </si>
  <si>
    <t>Единица измерения</t>
  </si>
  <si>
    <t>1</t>
  </si>
  <si>
    <t>Вид регулируемой деятельности</t>
  </si>
  <si>
    <t>x</t>
  </si>
  <si>
    <t xml:space="preserve">Выручка от регулируемой деятельности </t>
  </si>
  <si>
    <t>тыс.руб.</t>
  </si>
  <si>
    <t xml:space="preserve">Себестоимость производимых товаров (оказываемых услуг) по регулируемому виду деятельности, в том числе: </t>
  </si>
  <si>
    <t>3.1</t>
  </si>
  <si>
    <t>Расходы на покупаемую тепловую энергию (мощность)</t>
  </si>
  <si>
    <t>3.2</t>
  </si>
  <si>
    <t>Расходы на топливо</t>
  </si>
  <si>
    <t>3.2.1</t>
  </si>
  <si>
    <t>электроэнергия (НН)</t>
  </si>
  <si>
    <t>Стоимость</t>
  </si>
  <si>
    <t>Объем</t>
  </si>
  <si>
    <t>тыс.кВт ч</t>
  </si>
  <si>
    <t>Стоимость 1й единицы объема с учетом доставки (транспортировки)</t>
  </si>
  <si>
    <t>Способ приобретения</t>
  </si>
  <si>
    <t>Добавить вид топлива</t>
  </si>
  <si>
    <t>3.3</t>
  </si>
  <si>
    <t>Расходы на покупаемую электрическую энергию (мощность), потребляемую оборудованием, используемым в технологическом процессе:</t>
  </si>
  <si>
    <t>3.3.1</t>
  </si>
  <si>
    <t>Средневзвешенная стоимость 1 кВт*ч (с учетом мощности)</t>
  </si>
  <si>
    <t>руб.</t>
  </si>
  <si>
    <t>3.3.2</t>
  </si>
  <si>
    <t>Объем приобретенной электрической энергии</t>
  </si>
  <si>
    <t>тыс. кВт*ч</t>
  </si>
  <si>
    <t>3.4</t>
  </si>
  <si>
    <t>Расходы на приобретение холодной воды, используемой в технологическом процессе</t>
  </si>
  <si>
    <t>3.5</t>
  </si>
  <si>
    <t>Расходы на химреагенты, используемые в технологическом процессе</t>
  </si>
  <si>
    <t>3.6</t>
  </si>
  <si>
    <t xml:space="preserve">   Расходы на оплату труда основного производственного персонала</t>
  </si>
  <si>
    <t>3.7</t>
  </si>
  <si>
    <t xml:space="preserve">   Отчисления на социальные нужды основного производственного персонала</t>
  </si>
  <si>
    <t>3.8</t>
  </si>
  <si>
    <t>Расходы на амортизацию основных производственных средств, используемых в технологическом процессе</t>
  </si>
  <si>
    <t>3.9</t>
  </si>
  <si>
    <t>Расходы на аренду имущества, используемого в технологическом процессе</t>
  </si>
  <si>
    <t>3.10</t>
  </si>
  <si>
    <t>Общепроизводственные (цеховые) расходы, в том числе:</t>
  </si>
  <si>
    <t>3.10.1</t>
  </si>
  <si>
    <t>Расходы на оплату труда</t>
  </si>
  <si>
    <t>3.10.2</t>
  </si>
  <si>
    <t>Отчисления на социальные нужды</t>
  </si>
  <si>
    <t>3.11</t>
  </si>
  <si>
    <t>Общехозяйственные (управленческие) расходы</t>
  </si>
  <si>
    <t>3.11.1</t>
  </si>
  <si>
    <t>3.11.2</t>
  </si>
  <si>
    <t>3.12</t>
  </si>
  <si>
    <t>Расходы на  ремонт (капитальный и текущий) основных производственных средств</t>
  </si>
  <si>
    <t>3.12.1</t>
  </si>
  <si>
    <t>Справочно: расходы на капитальный ремонт основных производственных средств</t>
  </si>
  <si>
    <t>3.12.2</t>
  </si>
  <si>
    <t>Справочно: расходы на текущий ремонт основных производственных средств</t>
  </si>
  <si>
    <t>3.13</t>
  </si>
  <si>
    <t>Расходы на услуги производственного характера, выполняемые по договорам с организациями на проведение регламентных работ в рамках технологического процесса</t>
  </si>
  <si>
    <t>Добавить запись</t>
  </si>
  <si>
    <t>4</t>
  </si>
  <si>
    <r>
      <t>Валовая прибыль от продажи товаров и услуг по регулируемому виду деятельности</t>
    </r>
    <r>
      <rPr>
        <b/>
        <sz val="9"/>
        <color indexed="10"/>
        <rFont val="Tahoma"/>
        <family val="2"/>
        <charset val="204"/>
      </rPr>
      <t xml:space="preserve"> </t>
    </r>
  </si>
  <si>
    <t>5</t>
  </si>
  <si>
    <t xml:space="preserve">Чистая прибыль от регулируемого вида деятельности </t>
  </si>
  <si>
    <t>5.1</t>
  </si>
  <si>
    <t>В том числе чистая прибыль на финансирование мероприятий, предусмотренных инвестиционной программой по развитию системы теплоснабжения</t>
  </si>
  <si>
    <t>6</t>
  </si>
  <si>
    <t xml:space="preserve">Установленная тепловая мощность </t>
  </si>
  <si>
    <t>Гкал/ч</t>
  </si>
  <si>
    <t>7</t>
  </si>
  <si>
    <t xml:space="preserve">Присоединенная нагрузка </t>
  </si>
  <si>
    <t>8</t>
  </si>
  <si>
    <t xml:space="preserve">Объем вырабатываемой регулируемой организацией тепловой энергии </t>
  </si>
  <si>
    <t>тыс. Гкал</t>
  </si>
  <si>
    <t>8.1</t>
  </si>
  <si>
    <t>Справочно: объем тепловой энергии на технологические нужды производства</t>
  </si>
  <si>
    <t>9</t>
  </si>
  <si>
    <t>Объем покупаемой регулируемой организацией тепловой энергии</t>
  </si>
  <si>
    <t>10</t>
  </si>
  <si>
    <t>Объем тепловой энергии, отпускаемой потребителям, в том числе:</t>
  </si>
  <si>
    <t>10.1</t>
  </si>
  <si>
    <t>По приборам учета</t>
  </si>
  <si>
    <t>10.2</t>
  </si>
  <si>
    <t>По нормативам потребления (расчетным методом)</t>
  </si>
  <si>
    <t>11</t>
  </si>
  <si>
    <t>Технологические потери тепловой энергии при передаче по тепловым сетям</t>
  </si>
  <si>
    <t>%</t>
  </si>
  <si>
    <t>12</t>
  </si>
  <si>
    <t>Справочно: потери тепла через изоляцию труб</t>
  </si>
  <si>
    <t>тыс.Гкал</t>
  </si>
  <si>
    <t>13</t>
  </si>
  <si>
    <t>Протяженность магистральных сетей и тепловых вводов (в однотрубном исчислении)</t>
  </si>
  <si>
    <t>км</t>
  </si>
  <si>
    <t>14</t>
  </si>
  <si>
    <t>Протяженность разводящих сетей (в однотрубном исчислении)</t>
  </si>
  <si>
    <t>15</t>
  </si>
  <si>
    <t>Количество теплоэлектростанций</t>
  </si>
  <si>
    <t>ед.</t>
  </si>
  <si>
    <t>16</t>
  </si>
  <si>
    <t>Количество тепловых станций и котельных</t>
  </si>
  <si>
    <t>17</t>
  </si>
  <si>
    <t>Количество тепловых пунктов</t>
  </si>
  <si>
    <t>18</t>
  </si>
  <si>
    <t>Среднесписочная численность основного производственного персонала</t>
  </si>
  <si>
    <t>чел.</t>
  </si>
  <si>
    <t>19</t>
  </si>
  <si>
    <t>Удельный расход условного топлива на единицу тепловой энергии, отпускаемой в тепловую сеть</t>
  </si>
  <si>
    <t>кг у.т./Гкал</t>
  </si>
  <si>
    <t>20</t>
  </si>
  <si>
    <t>Удельный расход электрической энергии на единицу тепловой энергии, отпускаемой в тепловую сеть</t>
  </si>
  <si>
    <t>кВт*ч/Гкал</t>
  </si>
  <si>
    <t>21</t>
  </si>
  <si>
    <t>Удельный расход холодной воды на единицу тепловой энергии, отпускаемой в тепловую сеть</t>
  </si>
  <si>
    <t>куб. м/Гкал</t>
  </si>
  <si>
    <t>22</t>
  </si>
  <si>
    <t>Комментарии</t>
  </si>
  <si>
    <t>Код шаблона: JKH.OPEN.INFO.TARIFF.WARM</t>
  </si>
  <si>
    <t>Некомбинированная выработка</t>
  </si>
  <si>
    <r>
      <t xml:space="preserve">Производство и передача  тепловой энергии, 
</t>
    </r>
    <r>
      <rPr>
        <b/>
        <sz val="10"/>
        <rFont val="Arial Cyr"/>
        <charset val="204"/>
      </rPr>
      <t>кот. с. Демьянское</t>
    </r>
  </si>
  <si>
    <r>
      <t xml:space="preserve">Производство и передача тепловой энергии, 
</t>
    </r>
    <r>
      <rPr>
        <b/>
        <sz val="10"/>
        <rFont val="Arial Cyr"/>
        <charset val="204"/>
      </rPr>
      <t>кот. пгт. Нижняя Тавда</t>
    </r>
  </si>
  <si>
    <r>
      <t xml:space="preserve">Производство и передача тепловой энергии, 
</t>
    </r>
    <r>
      <rPr>
        <b/>
        <sz val="10"/>
        <rFont val="Arial Cyr"/>
        <charset val="204"/>
      </rPr>
      <t>кот. пос. Электросети</t>
    </r>
  </si>
  <si>
    <t>Филиал ОАО "Тюменьэнерго"-"Тюменские распределительные сети" (ТРС) (план 2013 год)</t>
  </si>
</sst>
</file>

<file path=xl/styles.xml><?xml version="1.0" encoding="utf-8"?>
<styleSheet xmlns="http://schemas.openxmlformats.org/spreadsheetml/2006/main">
  <numFmts count="3">
    <numFmt numFmtId="164" formatCode="#,##0.0000"/>
    <numFmt numFmtId="165" formatCode="#,##0.000"/>
    <numFmt numFmtId="166" formatCode="#,##0.0"/>
  </numFmts>
  <fonts count="15">
    <font>
      <sz val="11"/>
      <color theme="1"/>
      <name val="Calibri"/>
      <family val="2"/>
      <charset val="204"/>
      <scheme val="minor"/>
    </font>
    <font>
      <sz val="9"/>
      <color indexed="9"/>
      <name val="Tahoma"/>
      <family val="2"/>
      <charset val="204"/>
    </font>
    <font>
      <sz val="9"/>
      <color indexed="8"/>
      <name val="Tahoma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b/>
      <sz val="9"/>
      <color indexed="22"/>
      <name val="Tahoma"/>
      <family val="2"/>
      <charset val="204"/>
    </font>
    <font>
      <b/>
      <u/>
      <sz val="11"/>
      <color indexed="12"/>
      <name val="Arial"/>
      <family val="2"/>
      <charset val="204"/>
    </font>
    <font>
      <b/>
      <u/>
      <sz val="9"/>
      <color indexed="12"/>
      <name val="Tahoma"/>
      <family val="2"/>
      <charset val="204"/>
    </font>
    <font>
      <u/>
      <sz val="10"/>
      <color indexed="12"/>
      <name val="Arial Cyr"/>
      <charset val="204"/>
    </font>
    <font>
      <b/>
      <sz val="9"/>
      <color indexed="10"/>
      <name val="Tahoma"/>
      <family val="2"/>
      <charset val="204"/>
    </font>
    <font>
      <b/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lightDown">
        <fgColor indexed="22"/>
      </patternFill>
    </fill>
    <fill>
      <patternFill patternType="solid">
        <fgColor indexed="3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3" fillId="0" borderId="0"/>
    <xf numFmtId="0" fontId="4" fillId="0" borderId="0"/>
    <xf numFmtId="0" fontId="4" fillId="0" borderId="0"/>
  </cellStyleXfs>
  <cellXfs count="72">
    <xf numFmtId="0" fontId="0" fillId="0" borderId="0" xfId="0"/>
    <xf numFmtId="49" fontId="0" fillId="0" borderId="0" xfId="0" applyNumberFormat="1" applyFont="1" applyAlignment="1" applyProtection="1">
      <alignment vertical="top"/>
    </xf>
    <xf numFmtId="49" fontId="1" fillId="0" borderId="0" xfId="0" applyNumberFormat="1" applyFont="1" applyAlignment="1" applyProtection="1">
      <alignment horizontal="center" vertical="top"/>
    </xf>
    <xf numFmtId="0" fontId="2" fillId="0" borderId="0" xfId="3" applyFont="1" applyProtection="1"/>
    <xf numFmtId="0" fontId="13" fillId="0" borderId="0" xfId="4" applyFont="1" applyFill="1" applyAlignment="1" applyProtection="1">
      <alignment vertical="center" wrapText="1"/>
    </xf>
    <xf numFmtId="0" fontId="13" fillId="0" borderId="0" xfId="5" applyFont="1" applyAlignment="1" applyProtection="1">
      <alignment horizontal="left" vertical="center"/>
    </xf>
    <xf numFmtId="49" fontId="0" fillId="0" borderId="1" xfId="0" applyNumberFormat="1" applyFont="1" applyBorder="1" applyAlignment="1" applyProtection="1">
      <alignment vertical="top"/>
    </xf>
    <xf numFmtId="0" fontId="13" fillId="2" borderId="0" xfId="3" applyNumberFormat="1" applyFont="1" applyFill="1" applyBorder="1" applyAlignment="1" applyProtection="1">
      <alignment wrapText="1"/>
    </xf>
    <xf numFmtId="0" fontId="6" fillId="2" borderId="0" xfId="3" applyNumberFormat="1" applyFont="1" applyFill="1" applyBorder="1" applyAlignment="1" applyProtection="1">
      <alignment horizontal="center" wrapText="1"/>
    </xf>
    <xf numFmtId="0" fontId="1" fillId="0" borderId="0" xfId="4" applyFont="1" applyFill="1" applyAlignment="1" applyProtection="1">
      <alignment vertical="center" wrapText="1"/>
    </xf>
    <xf numFmtId="0" fontId="5" fillId="0" borderId="0" xfId="4" applyFont="1" applyAlignment="1" applyProtection="1">
      <alignment vertical="center" wrapText="1"/>
    </xf>
    <xf numFmtId="49" fontId="0" fillId="0" borderId="0" xfId="0" applyNumberFormat="1" applyFont="1" applyBorder="1" applyAlignment="1" applyProtection="1">
      <alignment vertical="top"/>
    </xf>
    <xf numFmtId="0" fontId="5" fillId="0" borderId="0" xfId="4" applyFont="1" applyBorder="1" applyAlignment="1" applyProtection="1">
      <alignment vertical="center" wrapText="1"/>
    </xf>
    <xf numFmtId="49" fontId="0" fillId="0" borderId="2" xfId="0" applyNumberFormat="1" applyFont="1" applyBorder="1" applyAlignment="1" applyProtection="1">
      <alignment vertical="top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49" fontId="5" fillId="2" borderId="2" xfId="0" applyNumberFormat="1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3" borderId="2" xfId="6" applyFont="1" applyFill="1" applyBorder="1" applyAlignment="1" applyProtection="1">
      <alignment horizontal="center" vertical="center" wrapText="1"/>
    </xf>
    <xf numFmtId="49" fontId="5" fillId="2" borderId="2" xfId="0" applyNumberFormat="1" applyFont="1" applyFill="1" applyBorder="1" applyAlignment="1" applyProtection="1">
      <alignment horizontal="center" vertical="center" wrapText="1"/>
    </xf>
    <xf numFmtId="4" fontId="5" fillId="4" borderId="2" xfId="0" applyNumberFormat="1" applyFont="1" applyFill="1" applyBorder="1" applyAlignment="1" applyProtection="1">
      <alignment horizontal="center" vertical="center"/>
      <protection locked="0"/>
    </xf>
    <xf numFmtId="4" fontId="5" fillId="3" borderId="2" xfId="0" applyNumberFormat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vertical="center" wrapText="1"/>
    </xf>
    <xf numFmtId="0" fontId="5" fillId="5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4" borderId="2" xfId="0" applyNumberFormat="1" applyFill="1" applyBorder="1" applyAlignment="1" applyProtection="1">
      <alignment horizontal="center" vertical="center" wrapText="1"/>
      <protection locked="0"/>
    </xf>
    <xf numFmtId="49" fontId="5" fillId="6" borderId="2" xfId="0" applyNumberFormat="1" applyFont="1" applyFill="1" applyBorder="1" applyAlignment="1" applyProtection="1">
      <alignment horizontal="center" vertical="center"/>
    </xf>
    <xf numFmtId="0" fontId="9" fillId="6" borderId="2" xfId="1" applyFont="1" applyFill="1" applyBorder="1" applyAlignment="1" applyProtection="1">
      <alignment vertical="center" wrapText="1"/>
    </xf>
    <xf numFmtId="0" fontId="9" fillId="6" borderId="2" xfId="2" applyFont="1" applyFill="1" applyBorder="1" applyAlignment="1" applyProtection="1">
      <alignment vertical="center" wrapText="1"/>
    </xf>
    <xf numFmtId="164" fontId="5" fillId="4" borderId="2" xfId="0" applyNumberFormat="1" applyFont="1" applyFill="1" applyBorder="1" applyAlignment="1" applyProtection="1">
      <alignment horizontal="center" vertical="center"/>
      <protection locked="0"/>
    </xf>
    <xf numFmtId="164" fontId="5" fillId="3" borderId="2" xfId="0" applyNumberFormat="1" applyFont="1" applyFill="1" applyBorder="1" applyAlignment="1" applyProtection="1">
      <alignment horizontal="center" vertical="center"/>
    </xf>
    <xf numFmtId="3" fontId="5" fillId="4" borderId="2" xfId="0" applyNumberFormat="1" applyFont="1" applyFill="1" applyBorder="1" applyAlignment="1" applyProtection="1">
      <alignment horizontal="center" vertical="center"/>
      <protection locked="0"/>
    </xf>
    <xf numFmtId="49" fontId="0" fillId="0" borderId="3" xfId="0" applyNumberFormat="1" applyFont="1" applyBorder="1" applyAlignment="1" applyProtection="1">
      <alignment vertical="top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49" fontId="0" fillId="0" borderId="5" xfId="0" applyNumberFormat="1" applyFont="1" applyBorder="1" applyAlignment="1" applyProtection="1">
      <alignment vertical="top"/>
    </xf>
    <xf numFmtId="49" fontId="0" fillId="0" borderId="6" xfId="0" applyNumberFormat="1" applyFont="1" applyBorder="1" applyAlignment="1" applyProtection="1">
      <alignment vertical="top"/>
    </xf>
    <xf numFmtId="0" fontId="5" fillId="3" borderId="6" xfId="6" applyFont="1" applyFill="1" applyBorder="1" applyAlignment="1" applyProtection="1">
      <alignment horizontal="center" vertical="center" wrapText="1"/>
    </xf>
    <xf numFmtId="0" fontId="5" fillId="2" borderId="5" xfId="0" applyNumberFormat="1" applyFont="1" applyFill="1" applyBorder="1" applyAlignment="1" applyProtection="1">
      <alignment horizontal="right" vertical="top"/>
    </xf>
    <xf numFmtId="4" fontId="5" fillId="4" borderId="6" xfId="0" applyNumberFormat="1" applyFont="1" applyFill="1" applyBorder="1" applyAlignment="1" applyProtection="1">
      <alignment horizontal="center" vertical="center"/>
      <protection locked="0"/>
    </xf>
    <xf numFmtId="4" fontId="5" fillId="3" borderId="6" xfId="0" applyNumberFormat="1" applyFont="1" applyFill="1" applyBorder="1" applyAlignment="1" applyProtection="1">
      <alignment horizontal="center" vertical="center"/>
    </xf>
    <xf numFmtId="49" fontId="0" fillId="4" borderId="6" xfId="0" applyNumberFormat="1" applyFill="1" applyBorder="1" applyAlignment="1" applyProtection="1">
      <alignment horizontal="center" vertical="center" wrapText="1"/>
      <protection locked="0"/>
    </xf>
    <xf numFmtId="0" fontId="9" fillId="6" borderId="6" xfId="2" applyFont="1" applyFill="1" applyBorder="1" applyAlignment="1" applyProtection="1">
      <alignment vertical="center" wrapText="1"/>
    </xf>
    <xf numFmtId="164" fontId="5" fillId="4" borderId="6" xfId="0" applyNumberFormat="1" applyFont="1" applyFill="1" applyBorder="1" applyAlignment="1" applyProtection="1">
      <alignment horizontal="center" vertical="center"/>
      <protection locked="0"/>
    </xf>
    <xf numFmtId="0" fontId="1" fillId="2" borderId="5" xfId="0" applyNumberFormat="1" applyFont="1" applyFill="1" applyBorder="1" applyAlignment="1" applyProtection="1"/>
    <xf numFmtId="164" fontId="5" fillId="3" borderId="6" xfId="0" applyNumberFormat="1" applyFont="1" applyFill="1" applyBorder="1" applyAlignment="1" applyProtection="1">
      <alignment horizontal="center" vertical="center"/>
    </xf>
    <xf numFmtId="3" fontId="5" fillId="4" borderId="6" xfId="0" applyNumberFormat="1" applyFont="1" applyFill="1" applyBorder="1" applyAlignment="1" applyProtection="1">
      <alignment horizontal="center" vertical="center"/>
      <protection locked="0"/>
    </xf>
    <xf numFmtId="49" fontId="0" fillId="0" borderId="7" xfId="0" applyNumberFormat="1" applyFont="1" applyBorder="1" applyAlignment="1" applyProtection="1">
      <alignment vertical="top"/>
    </xf>
    <xf numFmtId="49" fontId="0" fillId="2" borderId="8" xfId="0" applyNumberFormat="1" applyFill="1" applyBorder="1" applyAlignment="1" applyProtection="1">
      <alignment horizontal="center" vertical="center"/>
    </xf>
    <xf numFmtId="0" fontId="0" fillId="0" borderId="8" xfId="0" applyNumberFormat="1" applyFill="1" applyBorder="1" applyAlignment="1" applyProtection="1">
      <alignment horizontal="center" vertical="center" wrapText="1"/>
    </xf>
    <xf numFmtId="49" fontId="0" fillId="4" borderId="8" xfId="0" applyNumberFormat="1" applyFill="1" applyBorder="1" applyAlignment="1" applyProtection="1">
      <alignment horizontal="center" vertical="center" wrapText="1"/>
      <protection locked="0"/>
    </xf>
    <xf numFmtId="49" fontId="0" fillId="4" borderId="9" xfId="0" applyNumberForma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165" fontId="5" fillId="4" borderId="2" xfId="0" applyNumberFormat="1" applyFont="1" applyFill="1" applyBorder="1" applyAlignment="1" applyProtection="1">
      <alignment horizontal="center" vertical="center"/>
      <protection locked="0"/>
    </xf>
    <xf numFmtId="165" fontId="5" fillId="4" borderId="6" xfId="0" applyNumberFormat="1" applyFont="1" applyFill="1" applyBorder="1" applyAlignment="1" applyProtection="1">
      <alignment horizontal="center" vertical="center"/>
      <protection locked="0"/>
    </xf>
    <xf numFmtId="0" fontId="6" fillId="7" borderId="11" xfId="3" applyNumberFormat="1" applyFont="1" applyFill="1" applyBorder="1" applyAlignment="1" applyProtection="1">
      <alignment horizontal="center" vertical="center" wrapText="1"/>
    </xf>
    <xf numFmtId="0" fontId="6" fillId="7" borderId="0" xfId="3" applyNumberFormat="1" applyFont="1" applyFill="1" applyBorder="1" applyAlignment="1" applyProtection="1">
      <alignment horizontal="center" vertical="center" wrapText="1"/>
    </xf>
    <xf numFmtId="0" fontId="13" fillId="7" borderId="11" xfId="3" applyNumberFormat="1" applyFont="1" applyFill="1" applyBorder="1" applyAlignment="1" applyProtection="1">
      <alignment horizontal="center" vertical="center" wrapText="1"/>
    </xf>
    <xf numFmtId="0" fontId="13" fillId="7" borderId="0" xfId="3" applyNumberFormat="1" applyFont="1" applyFill="1" applyBorder="1" applyAlignment="1" applyProtection="1">
      <alignment horizontal="center" vertical="center" wrapText="1"/>
    </xf>
    <xf numFmtId="0" fontId="5" fillId="0" borderId="0" xfId="5" applyFont="1" applyAlignment="1" applyProtection="1">
      <alignment horizontal="left" vertical="center" indent="1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left" vertical="center" wrapText="1"/>
    </xf>
    <xf numFmtId="49" fontId="5" fillId="2" borderId="2" xfId="0" applyNumberFormat="1" applyFont="1" applyFill="1" applyBorder="1" applyAlignment="1" applyProtection="1">
      <alignment horizontal="left" vertical="center" wrapText="1" indent="1"/>
    </xf>
    <xf numFmtId="49" fontId="5" fillId="2" borderId="2" xfId="0" applyNumberFormat="1" applyFont="1" applyFill="1" applyBorder="1" applyAlignment="1" applyProtection="1">
      <alignment horizontal="center" vertical="center"/>
    </xf>
    <xf numFmtId="49" fontId="5" fillId="5" borderId="2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2" xfId="0" applyNumberFormat="1" applyFont="1" applyFill="1" applyBorder="1" applyAlignment="1" applyProtection="1">
      <alignment horizontal="left" vertical="center" wrapText="1"/>
    </xf>
    <xf numFmtId="49" fontId="0" fillId="2" borderId="2" xfId="0" applyNumberFormat="1" applyFill="1" applyBorder="1" applyAlignment="1" applyProtection="1">
      <alignment horizontal="left" vertical="center" wrapText="1" indent="2"/>
    </xf>
    <xf numFmtId="49" fontId="5" fillId="2" borderId="2" xfId="0" applyNumberFormat="1" applyFont="1" applyFill="1" applyBorder="1" applyAlignment="1" applyProtection="1">
      <alignment horizontal="left" vertical="center" wrapText="1" indent="2"/>
    </xf>
    <xf numFmtId="49" fontId="0" fillId="2" borderId="2" xfId="0" applyNumberFormat="1" applyFill="1" applyBorder="1" applyAlignment="1" applyProtection="1">
      <alignment horizontal="left" vertical="center" wrapText="1" indent="1"/>
    </xf>
    <xf numFmtId="49" fontId="5" fillId="2" borderId="2" xfId="0" applyNumberFormat="1" applyFont="1" applyFill="1" applyBorder="1" applyAlignment="1" applyProtection="1">
      <alignment vertical="center" wrapText="1"/>
    </xf>
    <xf numFmtId="0" fontId="5" fillId="2" borderId="8" xfId="0" applyNumberFormat="1" applyFont="1" applyFill="1" applyBorder="1" applyAlignment="1" applyProtection="1">
      <alignment horizontal="left" vertical="center" wrapText="1"/>
    </xf>
    <xf numFmtId="166" fontId="5" fillId="4" borderId="2" xfId="0" applyNumberFormat="1" applyFont="1" applyFill="1" applyBorder="1" applyAlignment="1" applyProtection="1">
      <alignment horizontal="center" vertical="center"/>
      <protection locked="0"/>
    </xf>
    <xf numFmtId="166" fontId="5" fillId="4" borderId="6" xfId="0" applyNumberFormat="1" applyFont="1" applyFill="1" applyBorder="1" applyAlignment="1" applyProtection="1">
      <alignment horizontal="center" vertical="center"/>
      <protection locked="0"/>
    </xf>
  </cellXfs>
  <cellStyles count="7">
    <cellStyle name="Гиперссылка" xfId="1" builtinId="8"/>
    <cellStyle name="Гиперссылка 3" xfId="2"/>
    <cellStyle name="Обычный" xfId="0" builtinId="0"/>
    <cellStyle name="Обычный 14" xfId="3"/>
    <cellStyle name="Обычный_Forma_5 2" xfId="4"/>
    <cellStyle name="Обычный_PRIL1.ELECTR 2" xfId="5"/>
    <cellStyle name="Обычный_ЖКУ_проект3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e.ru/Temp/notes6030C8/JKH.OPEN.INFO.TARIFF.WARM_v4.2(03.12.11)TU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Инструкция"/>
      <sheetName val="Обновление"/>
      <sheetName val="Лог обновления"/>
      <sheetName val="Выбор субъекта РФ"/>
      <sheetName val="Титульный"/>
      <sheetName val="ТС Инвестиции"/>
      <sheetName val="ТС показатели"/>
      <sheetName val="ТС показатели (2)"/>
      <sheetName val="Ссылки на публикации"/>
      <sheetName val="Комментарии"/>
      <sheetName val="Проверка"/>
      <sheetName val="AllSheetsInThisWorkbook"/>
      <sheetName val="et_union"/>
      <sheetName val="TEHSHEET"/>
      <sheetName val="REESTR_ORG"/>
      <sheetName val="REESTR_FILTERED"/>
      <sheetName val="REESTR_MO"/>
      <sheetName val="modPROV"/>
      <sheetName val="modHyperlink"/>
      <sheetName val="modChange"/>
      <sheetName val="modfrmReestr"/>
      <sheetName val="modTitleSheetHeaders"/>
      <sheetName val="modServiceModule"/>
      <sheetName val="modClassifierValidate"/>
      <sheetName val="modWindowClipboard"/>
      <sheetName val="modInfo"/>
      <sheetName val="modfrmDateChoose"/>
      <sheetName val="modReestrMO"/>
      <sheetName val="modDblClick"/>
      <sheetName val="modUpdTemplMain"/>
      <sheetName val="modSheetMain01"/>
      <sheetName val="modSheetMain02"/>
      <sheetName val="modSheetMain03"/>
      <sheetName val="modSheetMain04"/>
      <sheetName val="modSheetMain05"/>
      <sheetName val="modSheetMain07"/>
      <sheetName val="Паспорт"/>
    </sheetNames>
    <sheetDataSet>
      <sheetData sheetId="0" refreshError="1">
        <row r="2">
          <cell r="J2" t="str">
            <v>Код шаблона: JKH.OPEN.INFO.TARIFF.WARM</v>
          </cell>
        </row>
      </sheetData>
      <sheetData sheetId="1" refreshError="1"/>
      <sheetData sheetId="2" refreshError="1"/>
      <sheetData sheetId="3" refreshError="1"/>
      <sheetData sheetId="4" refreshError="1">
        <row r="17">
          <cell r="G17" t="str">
            <v>Филиал ОАО "Тюменьэнерго"-"Тюменские распределительные сети"</v>
          </cell>
        </row>
        <row r="19">
          <cell r="G19" t="str">
            <v>ТРС</v>
          </cell>
        </row>
        <row r="24">
          <cell r="G24" t="str">
            <v>Некомбинированная выработка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J2" t="str">
            <v>газ природный по регулируемой цене</v>
          </cell>
        </row>
        <row r="3">
          <cell r="AJ3" t="str">
            <v>газ природный по нерегулируемой цене</v>
          </cell>
        </row>
        <row r="4">
          <cell r="AJ4" t="str">
            <v>газ сжиженный</v>
          </cell>
        </row>
        <row r="5">
          <cell r="AJ5" t="str">
            <v>газовый конденсат</v>
          </cell>
        </row>
        <row r="6">
          <cell r="AJ6" t="str">
            <v>гшз</v>
          </cell>
        </row>
        <row r="7">
          <cell r="AJ7" t="str">
            <v>мазут</v>
          </cell>
        </row>
        <row r="8">
          <cell r="AJ8" t="str">
            <v>нефть</v>
          </cell>
        </row>
        <row r="9">
          <cell r="AJ9" t="str">
            <v>дизельное топливо</v>
          </cell>
        </row>
        <row r="10">
          <cell r="AJ10" t="str">
            <v>уголь бурый</v>
          </cell>
        </row>
        <row r="11">
          <cell r="AJ11" t="str">
            <v>уголь каменный</v>
          </cell>
        </row>
        <row r="12">
          <cell r="AJ12" t="str">
            <v>торф</v>
          </cell>
        </row>
        <row r="13">
          <cell r="AJ13" t="str">
            <v>дрова</v>
          </cell>
        </row>
        <row r="14">
          <cell r="AJ14" t="str">
            <v>опил</v>
          </cell>
        </row>
        <row r="15">
          <cell r="AJ15" t="str">
            <v>отходы березовые</v>
          </cell>
        </row>
        <row r="16">
          <cell r="AJ16" t="str">
            <v>отходы осиновые</v>
          </cell>
        </row>
        <row r="17">
          <cell r="AJ17" t="str">
            <v>печное топливо</v>
          </cell>
        </row>
        <row r="18">
          <cell r="AJ18" t="str">
            <v>пилеты</v>
          </cell>
        </row>
        <row r="19">
          <cell r="AJ19" t="str">
            <v>смола</v>
          </cell>
        </row>
        <row r="20">
          <cell r="AJ20" t="str">
            <v>щепа</v>
          </cell>
        </row>
        <row r="21">
          <cell r="AJ21" t="str">
            <v>горючий сланец</v>
          </cell>
        </row>
        <row r="22">
          <cell r="AJ22" t="str">
            <v>керосин</v>
          </cell>
        </row>
        <row r="23">
          <cell r="AJ23" t="str">
            <v>кислородно-водородная смесь</v>
          </cell>
        </row>
        <row r="24">
          <cell r="AJ24" t="str">
            <v>электроэнергия (НН)</v>
          </cell>
        </row>
        <row r="25">
          <cell r="AJ25" t="str">
            <v>электроэнергия (СН1)</v>
          </cell>
        </row>
        <row r="26">
          <cell r="AJ26" t="str">
            <v>электроэнергия (СН2)</v>
          </cell>
        </row>
        <row r="27">
          <cell r="AJ27" t="str">
            <v>электроэнергия (ВН)</v>
          </cell>
        </row>
        <row r="28">
          <cell r="AJ28" t="str">
            <v>мощность</v>
          </cell>
        </row>
        <row r="29">
          <cell r="AJ29" t="str">
            <v>прочее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76"/>
  <sheetViews>
    <sheetView tabSelected="1" topLeftCell="F57" zoomScale="80" zoomScaleNormal="80" workbookViewId="0">
      <selection activeCell="J65" sqref="J65"/>
    </sheetView>
  </sheetViews>
  <sheetFormatPr defaultRowHeight="15"/>
  <cols>
    <col min="1" max="2" width="0" style="1" hidden="1" customWidth="1"/>
    <col min="3" max="3" width="3" style="1" customWidth="1"/>
    <col min="4" max="4" width="5" style="1" customWidth="1"/>
    <col min="5" max="5" width="9" style="1" bestFit="1" customWidth="1"/>
    <col min="6" max="6" width="41.28515625" style="1" customWidth="1"/>
    <col min="7" max="7" width="58.140625" style="1" customWidth="1"/>
    <col min="8" max="8" width="12.85546875" style="1" customWidth="1"/>
    <col min="9" max="11" width="33.5703125" style="1" customWidth="1"/>
    <col min="12" max="16384" width="9.140625" style="1"/>
  </cols>
  <sheetData>
    <row r="1" spans="3:11" hidden="1">
      <c r="H1" s="2" t="s">
        <v>0</v>
      </c>
    </row>
    <row r="2" spans="3:11" hidden="1"/>
    <row r="3" spans="3:11" hidden="1"/>
    <row r="4" spans="3:11" hidden="1"/>
    <row r="5" spans="3:11" hidden="1"/>
    <row r="6" spans="3:11" hidden="1"/>
    <row r="7" spans="3:11" hidden="1"/>
    <row r="8" spans="3:11" hidden="1">
      <c r="D8" s="3"/>
      <c r="E8" s="3"/>
      <c r="F8" s="3"/>
      <c r="G8" s="3"/>
      <c r="H8" s="3"/>
    </row>
    <row r="9" spans="3:11" ht="15.75" customHeight="1">
      <c r="D9" s="4"/>
      <c r="E9" s="4"/>
      <c r="F9" s="3"/>
      <c r="G9" s="3"/>
      <c r="H9" s="3"/>
    </row>
    <row r="10" spans="3:11" ht="15.75" customHeight="1">
      <c r="D10" s="57" t="s">
        <v>118</v>
      </c>
      <c r="E10" s="57"/>
      <c r="F10" s="57"/>
      <c r="G10" s="3"/>
      <c r="H10" s="3"/>
    </row>
    <row r="11" spans="3:11">
      <c r="D11" s="5"/>
      <c r="E11" s="4"/>
      <c r="F11" s="3"/>
      <c r="G11" s="3"/>
      <c r="H11" s="3"/>
    </row>
    <row r="12" spans="3:11" ht="45.75" customHeight="1">
      <c r="C12" s="6"/>
      <c r="D12" s="53" t="s">
        <v>1</v>
      </c>
      <c r="E12" s="54"/>
      <c r="F12" s="54"/>
      <c r="G12" s="54"/>
      <c r="H12" s="54"/>
      <c r="I12" s="54"/>
      <c r="J12" s="54"/>
      <c r="K12" s="54"/>
    </row>
    <row r="13" spans="3:11" ht="20.100000000000001" customHeight="1">
      <c r="C13" s="6"/>
      <c r="D13" s="55" t="s">
        <v>123</v>
      </c>
      <c r="E13" s="56"/>
      <c r="F13" s="56"/>
      <c r="G13" s="56"/>
      <c r="H13" s="56"/>
      <c r="I13" s="56"/>
      <c r="J13" s="56"/>
      <c r="K13" s="56"/>
    </row>
    <row r="14" spans="3:11" ht="15.75" thickBot="1">
      <c r="D14" s="7"/>
      <c r="E14" s="8"/>
      <c r="F14" s="8"/>
      <c r="H14" s="8"/>
      <c r="I14" s="8"/>
    </row>
    <row r="15" spans="3:11" ht="66" customHeight="1">
      <c r="C15" s="11"/>
      <c r="D15" s="30"/>
      <c r="E15" s="31" t="s">
        <v>2</v>
      </c>
      <c r="F15" s="58" t="s">
        <v>3</v>
      </c>
      <c r="G15" s="58"/>
      <c r="H15" s="31" t="s">
        <v>4</v>
      </c>
      <c r="I15" s="49" t="s">
        <v>120</v>
      </c>
      <c r="J15" s="49" t="s">
        <v>122</v>
      </c>
      <c r="K15" s="50" t="s">
        <v>121</v>
      </c>
    </row>
    <row r="16" spans="3:11">
      <c r="C16" s="11"/>
      <c r="D16" s="32"/>
      <c r="E16" s="14">
        <v>1</v>
      </c>
      <c r="F16" s="59">
        <f>E16+1</f>
        <v>2</v>
      </c>
      <c r="G16" s="59"/>
      <c r="H16" s="14">
        <f>F16+1</f>
        <v>3</v>
      </c>
      <c r="I16" s="14">
        <f>H16+1</f>
        <v>4</v>
      </c>
      <c r="J16" s="13"/>
      <c r="K16" s="33"/>
    </row>
    <row r="17" spans="1:11" ht="36" customHeight="1">
      <c r="C17" s="11"/>
      <c r="D17" s="32"/>
      <c r="E17" s="15" t="s">
        <v>5</v>
      </c>
      <c r="F17" s="60" t="s">
        <v>6</v>
      </c>
      <c r="G17" s="60"/>
      <c r="H17" s="16" t="s">
        <v>7</v>
      </c>
      <c r="I17" s="17" t="s">
        <v>119</v>
      </c>
      <c r="J17" s="17" t="s">
        <v>119</v>
      </c>
      <c r="K17" s="34" t="s">
        <v>119</v>
      </c>
    </row>
    <row r="18" spans="1:11" s="10" customFormat="1" ht="20.100000000000001" customHeight="1">
      <c r="A18" s="9"/>
      <c r="B18" s="9"/>
      <c r="C18" s="12"/>
      <c r="D18" s="35"/>
      <c r="E18" s="15">
        <v>2</v>
      </c>
      <c r="F18" s="64" t="s">
        <v>8</v>
      </c>
      <c r="G18" s="64"/>
      <c r="H18" s="18" t="s">
        <v>9</v>
      </c>
      <c r="I18" s="19">
        <v>1437.6713956465771</v>
      </c>
      <c r="J18" s="19">
        <v>4572.0336786286853</v>
      </c>
      <c r="K18" s="36">
        <v>1061.1277191208003</v>
      </c>
    </row>
    <row r="19" spans="1:11" s="10" customFormat="1" ht="24" customHeight="1">
      <c r="A19" s="9"/>
      <c r="B19" s="9"/>
      <c r="C19" s="12"/>
      <c r="D19" s="35"/>
      <c r="E19" s="15">
        <v>3</v>
      </c>
      <c r="F19" s="64" t="s">
        <v>10</v>
      </c>
      <c r="G19" s="64"/>
      <c r="H19" s="18" t="s">
        <v>9</v>
      </c>
      <c r="I19" s="20">
        <f>SUM(I20:I21,I27,I30:I36,I39,I42,I45:I46)</f>
        <v>1437.6713956465771</v>
      </c>
      <c r="J19" s="20">
        <f>SUM(J20:J21,J27,J30:J36,J39,J42,J45:J46)</f>
        <v>7398.3785744949537</v>
      </c>
      <c r="K19" s="37">
        <f>SUM(K20:K21,K27,K30:K36,K39,K42,K45:K46)</f>
        <v>1050.6215040800002</v>
      </c>
    </row>
    <row r="20" spans="1:11" s="10" customFormat="1" ht="20.100000000000001" customHeight="1">
      <c r="A20" s="9"/>
      <c r="B20" s="9"/>
      <c r="C20" s="12"/>
      <c r="D20" s="35"/>
      <c r="E20" s="15" t="s">
        <v>11</v>
      </c>
      <c r="F20" s="61" t="s">
        <v>12</v>
      </c>
      <c r="G20" s="61"/>
      <c r="H20" s="18" t="s">
        <v>9</v>
      </c>
      <c r="I20" s="19">
        <v>0</v>
      </c>
      <c r="J20" s="19">
        <v>0</v>
      </c>
      <c r="K20" s="36">
        <v>0</v>
      </c>
    </row>
    <row r="21" spans="1:11" s="10" customFormat="1" ht="24" customHeight="1">
      <c r="A21" s="9"/>
      <c r="B21" s="9"/>
      <c r="C21" s="12"/>
      <c r="D21" s="35"/>
      <c r="E21" s="15" t="s">
        <v>13</v>
      </c>
      <c r="F21" s="61" t="s">
        <v>14</v>
      </c>
      <c r="G21" s="61"/>
      <c r="H21" s="18" t="s">
        <v>9</v>
      </c>
      <c r="I21" s="20">
        <f>SUMIF(G22:G26,G22,I22:I26)</f>
        <v>1302.6077790697675</v>
      </c>
      <c r="J21" s="20">
        <f>SUMIF(H22:H26,H22,J22:J26)</f>
        <v>7042.3289922991216</v>
      </c>
      <c r="K21" s="37">
        <f>SUMIF(I22:I26,I22,K22:K26)</f>
        <v>935.17572288000019</v>
      </c>
    </row>
    <row r="22" spans="1:11" s="10" customFormat="1" ht="20.100000000000001" customHeight="1">
      <c r="A22" s="9"/>
      <c r="B22" s="9"/>
      <c r="C22" s="12"/>
      <c r="D22" s="35"/>
      <c r="E22" s="62" t="s">
        <v>15</v>
      </c>
      <c r="F22" s="63" t="s">
        <v>16</v>
      </c>
      <c r="G22" s="21" t="s">
        <v>17</v>
      </c>
      <c r="H22" s="18" t="s">
        <v>9</v>
      </c>
      <c r="I22" s="19">
        <v>1302.6077790697675</v>
      </c>
      <c r="J22" s="19">
        <v>4170.7164362484109</v>
      </c>
      <c r="K22" s="36">
        <v>935.17572288000019</v>
      </c>
    </row>
    <row r="23" spans="1:11" s="10" customFormat="1" ht="20.100000000000001" customHeight="1">
      <c r="A23" s="9"/>
      <c r="B23" s="9"/>
      <c r="C23" s="12"/>
      <c r="D23" s="35"/>
      <c r="E23" s="62"/>
      <c r="F23" s="63"/>
      <c r="G23" s="21" t="s">
        <v>18</v>
      </c>
      <c r="H23" s="22" t="s">
        <v>19</v>
      </c>
      <c r="I23" s="19">
        <v>0.56613760000000002</v>
      </c>
      <c r="J23" s="19">
        <v>1.4523952499999999</v>
      </c>
      <c r="K23" s="36">
        <v>0.33531572000000004</v>
      </c>
    </row>
    <row r="24" spans="1:11" s="10" customFormat="1" ht="30.75" customHeight="1">
      <c r="A24" s="9"/>
      <c r="B24" s="9"/>
      <c r="C24" s="12"/>
      <c r="D24" s="35"/>
      <c r="E24" s="62"/>
      <c r="F24" s="63"/>
      <c r="G24" s="21" t="s">
        <v>20</v>
      </c>
      <c r="H24" s="18" t="s">
        <v>9</v>
      </c>
      <c r="I24" s="20">
        <f>(I22/I23)</f>
        <v>2300.8678085853467</v>
      </c>
      <c r="J24" s="20">
        <f>(J22/J23)</f>
        <v>2871.6125560507107</v>
      </c>
      <c r="K24" s="37">
        <f>(K22/K23)</f>
        <v>2788.9408909310905</v>
      </c>
    </row>
    <row r="25" spans="1:11" s="10" customFormat="1" ht="20.100000000000001" customHeight="1">
      <c r="A25" s="9"/>
      <c r="B25" s="9"/>
      <c r="C25" s="12"/>
      <c r="D25" s="35"/>
      <c r="E25" s="62"/>
      <c r="F25" s="63"/>
      <c r="G25" s="21" t="s">
        <v>21</v>
      </c>
      <c r="H25" s="18" t="s">
        <v>7</v>
      </c>
      <c r="I25" s="23"/>
      <c r="J25" s="23"/>
      <c r="K25" s="38"/>
    </row>
    <row r="26" spans="1:11" s="10" customFormat="1" ht="19.5" customHeight="1">
      <c r="A26" s="9"/>
      <c r="B26" s="9"/>
      <c r="C26" s="12"/>
      <c r="D26" s="35"/>
      <c r="E26" s="24"/>
      <c r="F26" s="25" t="s">
        <v>22</v>
      </c>
      <c r="G26" s="25"/>
      <c r="H26" s="26"/>
      <c r="I26" s="26"/>
      <c r="J26" s="26"/>
      <c r="K26" s="39"/>
    </row>
    <row r="27" spans="1:11" s="10" customFormat="1" ht="24" customHeight="1">
      <c r="A27" s="9"/>
      <c r="B27" s="9"/>
      <c r="C27" s="12"/>
      <c r="D27" s="35"/>
      <c r="E27" s="15" t="s">
        <v>23</v>
      </c>
      <c r="F27" s="61" t="s">
        <v>24</v>
      </c>
      <c r="G27" s="61"/>
      <c r="H27" s="18" t="s">
        <v>9</v>
      </c>
      <c r="I27" s="19"/>
      <c r="J27" s="19"/>
      <c r="K27" s="36"/>
    </row>
    <row r="28" spans="1:11" s="10" customFormat="1" ht="24" customHeight="1">
      <c r="A28" s="9"/>
      <c r="B28" s="9"/>
      <c r="C28" s="12"/>
      <c r="D28" s="35"/>
      <c r="E28" s="15" t="s">
        <v>25</v>
      </c>
      <c r="F28" s="65" t="s">
        <v>26</v>
      </c>
      <c r="G28" s="66"/>
      <c r="H28" s="18" t="s">
        <v>27</v>
      </c>
      <c r="I28" s="20"/>
      <c r="J28" s="20"/>
      <c r="K28" s="37"/>
    </row>
    <row r="29" spans="1:11" s="10" customFormat="1" ht="24" customHeight="1">
      <c r="A29" s="9"/>
      <c r="B29" s="9"/>
      <c r="C29" s="12"/>
      <c r="D29" s="35"/>
      <c r="E29" s="15" t="s">
        <v>28</v>
      </c>
      <c r="F29" s="66" t="s">
        <v>29</v>
      </c>
      <c r="G29" s="66"/>
      <c r="H29" s="18" t="s">
        <v>30</v>
      </c>
      <c r="I29" s="27"/>
      <c r="J29" s="27"/>
      <c r="K29" s="40"/>
    </row>
    <row r="30" spans="1:11" s="10" customFormat="1" ht="20.100000000000001" customHeight="1">
      <c r="A30" s="9"/>
      <c r="B30" s="9"/>
      <c r="C30" s="12"/>
      <c r="D30" s="35"/>
      <c r="E30" s="15" t="s">
        <v>31</v>
      </c>
      <c r="F30" s="61" t="s">
        <v>32</v>
      </c>
      <c r="G30" s="61"/>
      <c r="H30" s="18" t="s">
        <v>9</v>
      </c>
      <c r="I30" s="19">
        <v>0.72293747399999986</v>
      </c>
      <c r="J30" s="19">
        <v>0.51443019583200011</v>
      </c>
      <c r="K30" s="36">
        <v>2.8436291999999996</v>
      </c>
    </row>
    <row r="31" spans="1:11" s="10" customFormat="1" ht="24" customHeight="1">
      <c r="A31" s="9"/>
      <c r="B31" s="9"/>
      <c r="C31" s="12"/>
      <c r="D31" s="35"/>
      <c r="E31" s="15" t="s">
        <v>33</v>
      </c>
      <c r="F31" s="61" t="s">
        <v>34</v>
      </c>
      <c r="G31" s="61"/>
      <c r="H31" s="18" t="s">
        <v>9</v>
      </c>
      <c r="I31" s="19"/>
      <c r="J31" s="19"/>
      <c r="K31" s="36"/>
    </row>
    <row r="32" spans="1:11" s="10" customFormat="1" ht="24" customHeight="1">
      <c r="A32" s="9"/>
      <c r="B32" s="9"/>
      <c r="C32" s="12"/>
      <c r="D32" s="35"/>
      <c r="E32" s="15" t="s">
        <v>35</v>
      </c>
      <c r="F32" s="64" t="s">
        <v>36</v>
      </c>
      <c r="G32" s="64"/>
      <c r="H32" s="18" t="s">
        <v>9</v>
      </c>
      <c r="I32" s="19">
        <v>94.885490109516795</v>
      </c>
      <c r="J32" s="19">
        <v>174.52799999999999</v>
      </c>
      <c r="K32" s="36">
        <v>72.813000000000002</v>
      </c>
    </row>
    <row r="33" spans="1:11" s="10" customFormat="1" ht="24" customHeight="1">
      <c r="A33" s="9"/>
      <c r="B33" s="9"/>
      <c r="C33" s="12"/>
      <c r="D33" s="35"/>
      <c r="E33" s="15" t="s">
        <v>37</v>
      </c>
      <c r="F33" s="64" t="s">
        <v>38</v>
      </c>
      <c r="G33" s="64"/>
      <c r="H33" s="18" t="s">
        <v>9</v>
      </c>
      <c r="I33" s="19">
        <v>28.845188993293103</v>
      </c>
      <c r="J33" s="19">
        <v>53.056511999999991</v>
      </c>
      <c r="K33" s="36">
        <v>22.135151999999998</v>
      </c>
    </row>
    <row r="34" spans="1:11" s="10" customFormat="1" ht="24" customHeight="1">
      <c r="A34" s="9"/>
      <c r="B34" s="9"/>
      <c r="C34" s="12"/>
      <c r="D34" s="35"/>
      <c r="E34" s="15" t="s">
        <v>39</v>
      </c>
      <c r="F34" s="61" t="s">
        <v>40</v>
      </c>
      <c r="G34" s="61"/>
      <c r="H34" s="18" t="s">
        <v>9</v>
      </c>
      <c r="I34" s="19">
        <v>10.61</v>
      </c>
      <c r="J34" s="19">
        <v>122.08</v>
      </c>
      <c r="K34" s="36">
        <v>13.61</v>
      </c>
    </row>
    <row r="35" spans="1:11" s="10" customFormat="1" ht="24" customHeight="1">
      <c r="A35" s="9"/>
      <c r="B35" s="9"/>
      <c r="C35" s="12"/>
      <c r="D35" s="35"/>
      <c r="E35" s="15" t="s">
        <v>41</v>
      </c>
      <c r="F35" s="61" t="s">
        <v>42</v>
      </c>
      <c r="G35" s="61"/>
      <c r="H35" s="18" t="s">
        <v>9</v>
      </c>
      <c r="I35" s="19"/>
      <c r="J35" s="19"/>
      <c r="K35" s="36"/>
    </row>
    <row r="36" spans="1:11" s="10" customFormat="1" ht="24" customHeight="1">
      <c r="A36" s="9"/>
      <c r="B36" s="9"/>
      <c r="C36" s="12"/>
      <c r="D36" s="35"/>
      <c r="E36" s="15" t="s">
        <v>43</v>
      </c>
      <c r="F36" s="61" t="s">
        <v>44</v>
      </c>
      <c r="G36" s="61"/>
      <c r="H36" s="18" t="s">
        <v>9</v>
      </c>
      <c r="I36" s="19"/>
      <c r="J36" s="19"/>
      <c r="K36" s="36"/>
    </row>
    <row r="37" spans="1:11" s="10" customFormat="1" ht="24" customHeight="1">
      <c r="A37" s="9"/>
      <c r="B37" s="9"/>
      <c r="C37" s="12"/>
      <c r="D37" s="35"/>
      <c r="E37" s="15" t="s">
        <v>45</v>
      </c>
      <c r="F37" s="66" t="s">
        <v>46</v>
      </c>
      <c r="G37" s="66"/>
      <c r="H37" s="18" t="s">
        <v>9</v>
      </c>
      <c r="I37" s="19"/>
      <c r="J37" s="19"/>
      <c r="K37" s="36"/>
    </row>
    <row r="38" spans="1:11" s="10" customFormat="1" ht="24" customHeight="1">
      <c r="A38" s="9"/>
      <c r="B38" s="9"/>
      <c r="C38" s="12"/>
      <c r="D38" s="35"/>
      <c r="E38" s="15" t="s">
        <v>47</v>
      </c>
      <c r="F38" s="66" t="s">
        <v>48</v>
      </c>
      <c r="G38" s="66"/>
      <c r="H38" s="18" t="s">
        <v>9</v>
      </c>
      <c r="I38" s="19"/>
      <c r="J38" s="19"/>
      <c r="K38" s="36"/>
    </row>
    <row r="39" spans="1:11" s="10" customFormat="1" ht="24" customHeight="1">
      <c r="A39" s="9"/>
      <c r="B39" s="9"/>
      <c r="C39" s="12"/>
      <c r="D39" s="35"/>
      <c r="E39" s="15" t="s">
        <v>49</v>
      </c>
      <c r="F39" s="61" t="s">
        <v>50</v>
      </c>
      <c r="G39" s="61"/>
      <c r="H39" s="18" t="s">
        <v>9</v>
      </c>
      <c r="I39" s="19">
        <v>0</v>
      </c>
      <c r="J39" s="19">
        <v>4.1100000000000003</v>
      </c>
      <c r="K39" s="36">
        <v>4.0439999999999996</v>
      </c>
    </row>
    <row r="40" spans="1:11" s="10" customFormat="1" ht="24" customHeight="1">
      <c r="A40" s="9"/>
      <c r="B40" s="9"/>
      <c r="C40" s="12"/>
      <c r="D40" s="35"/>
      <c r="E40" s="15" t="s">
        <v>51</v>
      </c>
      <c r="F40" s="66" t="s">
        <v>46</v>
      </c>
      <c r="G40" s="66"/>
      <c r="H40" s="18" t="s">
        <v>9</v>
      </c>
      <c r="I40" s="19"/>
      <c r="J40" s="19"/>
      <c r="K40" s="36"/>
    </row>
    <row r="41" spans="1:11" s="10" customFormat="1" ht="24" customHeight="1">
      <c r="A41" s="9"/>
      <c r="B41" s="9"/>
      <c r="C41" s="12"/>
      <c r="D41" s="35"/>
      <c r="E41" s="15" t="s">
        <v>52</v>
      </c>
      <c r="F41" s="66" t="s">
        <v>48</v>
      </c>
      <c r="G41" s="66"/>
      <c r="H41" s="18" t="s">
        <v>9</v>
      </c>
      <c r="I41" s="19"/>
      <c r="J41" s="19"/>
      <c r="K41" s="36"/>
    </row>
    <row r="42" spans="1:11" s="10" customFormat="1" ht="20.100000000000001" customHeight="1">
      <c r="A42" s="9"/>
      <c r="B42" s="9"/>
      <c r="C42" s="12"/>
      <c r="D42" s="35"/>
      <c r="E42" s="15" t="s">
        <v>53</v>
      </c>
      <c r="F42" s="67" t="s">
        <v>54</v>
      </c>
      <c r="G42" s="61"/>
      <c r="H42" s="18" t="s">
        <v>9</v>
      </c>
      <c r="I42" s="19">
        <v>0</v>
      </c>
      <c r="J42" s="19">
        <v>1.76064</v>
      </c>
      <c r="K42" s="36"/>
    </row>
    <row r="43" spans="1:11" s="10" customFormat="1" ht="24" customHeight="1">
      <c r="A43" s="9"/>
      <c r="B43" s="9"/>
      <c r="C43" s="12"/>
      <c r="D43" s="35"/>
      <c r="E43" s="15" t="s">
        <v>55</v>
      </c>
      <c r="F43" s="65" t="s">
        <v>56</v>
      </c>
      <c r="G43" s="66"/>
      <c r="H43" s="18" t="s">
        <v>9</v>
      </c>
      <c r="I43" s="19"/>
      <c r="J43" s="19"/>
      <c r="K43" s="36"/>
    </row>
    <row r="44" spans="1:11" s="10" customFormat="1" ht="24" customHeight="1">
      <c r="A44" s="9"/>
      <c r="B44" s="9"/>
      <c r="C44" s="12"/>
      <c r="D44" s="35"/>
      <c r="E44" s="15" t="s">
        <v>57</v>
      </c>
      <c r="F44" s="65" t="s">
        <v>58</v>
      </c>
      <c r="G44" s="66"/>
      <c r="H44" s="18" t="s">
        <v>9</v>
      </c>
      <c r="I44" s="19"/>
      <c r="J44" s="19"/>
      <c r="K44" s="36"/>
    </row>
    <row r="45" spans="1:11" s="10" customFormat="1" ht="24" customHeight="1">
      <c r="A45" s="9"/>
      <c r="B45" s="9"/>
      <c r="C45" s="12"/>
      <c r="D45" s="35"/>
      <c r="E45" s="15" t="s">
        <v>59</v>
      </c>
      <c r="F45" s="61" t="s">
        <v>60</v>
      </c>
      <c r="G45" s="61"/>
      <c r="H45" s="18" t="s">
        <v>9</v>
      </c>
      <c r="I45" s="19"/>
      <c r="J45" s="19"/>
      <c r="K45" s="36"/>
    </row>
    <row r="46" spans="1:11" s="10" customFormat="1" ht="24" customHeight="1">
      <c r="A46" s="9"/>
      <c r="B46" s="9"/>
      <c r="C46" s="12"/>
      <c r="D46" s="41"/>
      <c r="E46" s="24"/>
      <c r="F46" s="25" t="s">
        <v>61</v>
      </c>
      <c r="G46" s="25"/>
      <c r="H46" s="26"/>
      <c r="I46" s="26"/>
      <c r="J46" s="26"/>
      <c r="K46" s="39"/>
    </row>
    <row r="47" spans="1:11" s="10" customFormat="1" ht="24" customHeight="1">
      <c r="A47" s="9"/>
      <c r="B47" s="9"/>
      <c r="C47" s="12"/>
      <c r="D47" s="35"/>
      <c r="E47" s="15" t="s">
        <v>62</v>
      </c>
      <c r="F47" s="68" t="s">
        <v>63</v>
      </c>
      <c r="G47" s="68"/>
      <c r="H47" s="18" t="s">
        <v>9</v>
      </c>
      <c r="I47" s="19">
        <v>0</v>
      </c>
      <c r="J47" s="19">
        <v>45.267660184442427</v>
      </c>
      <c r="K47" s="36">
        <v>10.506215040800003</v>
      </c>
    </row>
    <row r="48" spans="1:11" s="10" customFormat="1" ht="24" customHeight="1">
      <c r="A48" s="9"/>
      <c r="B48" s="9"/>
      <c r="C48" s="12"/>
      <c r="D48" s="35"/>
      <c r="E48" s="15" t="s">
        <v>64</v>
      </c>
      <c r="F48" s="68" t="s">
        <v>65</v>
      </c>
      <c r="G48" s="68"/>
      <c r="H48" s="18" t="s">
        <v>9</v>
      </c>
      <c r="I48" s="19"/>
      <c r="J48" s="19"/>
      <c r="K48" s="36"/>
    </row>
    <row r="49" spans="1:11" s="10" customFormat="1" ht="24" customHeight="1">
      <c r="A49" s="9"/>
      <c r="B49" s="9"/>
      <c r="C49" s="12"/>
      <c r="D49" s="35"/>
      <c r="E49" s="15" t="s">
        <v>66</v>
      </c>
      <c r="F49" s="61" t="s">
        <v>67</v>
      </c>
      <c r="G49" s="61"/>
      <c r="H49" s="18" t="s">
        <v>9</v>
      </c>
      <c r="I49" s="19"/>
      <c r="J49" s="19"/>
      <c r="K49" s="36"/>
    </row>
    <row r="50" spans="1:11" s="10" customFormat="1" ht="20.100000000000001" customHeight="1">
      <c r="A50" s="9"/>
      <c r="B50" s="9"/>
      <c r="C50" s="12"/>
      <c r="D50" s="35"/>
      <c r="E50" s="15" t="s">
        <v>68</v>
      </c>
      <c r="F50" s="68" t="s">
        <v>69</v>
      </c>
      <c r="G50" s="68"/>
      <c r="H50" s="18" t="s">
        <v>70</v>
      </c>
      <c r="I50" s="27">
        <v>1.1180000000000001</v>
      </c>
      <c r="J50" s="27">
        <v>0.77400000000000002</v>
      </c>
      <c r="K50" s="40">
        <v>0.17</v>
      </c>
    </row>
    <row r="51" spans="1:11" s="10" customFormat="1" ht="24" customHeight="1">
      <c r="A51" s="9"/>
      <c r="B51" s="9"/>
      <c r="C51" s="12"/>
      <c r="D51" s="35"/>
      <c r="E51" s="15" t="s">
        <v>71</v>
      </c>
      <c r="F51" s="68" t="s">
        <v>72</v>
      </c>
      <c r="G51" s="68"/>
      <c r="H51" s="18" t="s">
        <v>70</v>
      </c>
      <c r="I51" s="27">
        <v>1.1180000000000001</v>
      </c>
      <c r="J51" s="27">
        <v>0.77400000000000002</v>
      </c>
      <c r="K51" s="40">
        <v>0.17</v>
      </c>
    </row>
    <row r="52" spans="1:11" s="10" customFormat="1" ht="24" customHeight="1">
      <c r="A52" s="9"/>
      <c r="B52" s="9"/>
      <c r="C52" s="12"/>
      <c r="D52" s="35"/>
      <c r="E52" s="15" t="s">
        <v>73</v>
      </c>
      <c r="F52" s="68" t="s">
        <v>74</v>
      </c>
      <c r="G52" s="68"/>
      <c r="H52" s="18" t="s">
        <v>75</v>
      </c>
      <c r="I52" s="27">
        <v>0.47</v>
      </c>
      <c r="J52" s="27">
        <v>1.244</v>
      </c>
      <c r="K52" s="40">
        <v>0.3</v>
      </c>
    </row>
    <row r="53" spans="1:11" s="10" customFormat="1" ht="24" customHeight="1">
      <c r="A53" s="9"/>
      <c r="B53" s="9"/>
      <c r="C53" s="12"/>
      <c r="D53" s="35"/>
      <c r="E53" s="15" t="s">
        <v>76</v>
      </c>
      <c r="F53" s="61" t="s">
        <v>77</v>
      </c>
      <c r="G53" s="61"/>
      <c r="H53" s="18" t="s">
        <v>75</v>
      </c>
      <c r="I53" s="27"/>
      <c r="J53" s="27"/>
      <c r="K53" s="40"/>
    </row>
    <row r="54" spans="1:11" s="10" customFormat="1" ht="24" customHeight="1">
      <c r="A54" s="9"/>
      <c r="B54" s="9"/>
      <c r="C54" s="12"/>
      <c r="D54" s="35"/>
      <c r="E54" s="15" t="s">
        <v>78</v>
      </c>
      <c r="F54" s="68" t="s">
        <v>79</v>
      </c>
      <c r="G54" s="68"/>
      <c r="H54" s="18" t="s">
        <v>75</v>
      </c>
      <c r="I54" s="27"/>
      <c r="J54" s="27"/>
      <c r="K54" s="40"/>
    </row>
    <row r="55" spans="1:11" s="10" customFormat="1" ht="24" customHeight="1">
      <c r="A55" s="9"/>
      <c r="B55" s="9"/>
      <c r="C55" s="12"/>
      <c r="D55" s="35"/>
      <c r="E55" s="15" t="s">
        <v>80</v>
      </c>
      <c r="F55" s="68" t="s">
        <v>81</v>
      </c>
      <c r="G55" s="68"/>
      <c r="H55" s="18" t="s">
        <v>75</v>
      </c>
      <c r="I55" s="28">
        <f>SUM(I56:I57)</f>
        <v>0.44800000000000001</v>
      </c>
      <c r="J55" s="28">
        <f>SUM(J56:J57)</f>
        <v>1.1850000000000001</v>
      </c>
      <c r="K55" s="42">
        <f>SUM(K56:K57)</f>
        <v>0.27400000000000002</v>
      </c>
    </row>
    <row r="56" spans="1:11" s="10" customFormat="1" ht="24" customHeight="1">
      <c r="A56" s="9"/>
      <c r="B56" s="9"/>
      <c r="C56" s="12"/>
      <c r="D56" s="35"/>
      <c r="E56" s="15" t="s">
        <v>82</v>
      </c>
      <c r="F56" s="61" t="s">
        <v>83</v>
      </c>
      <c r="G56" s="61"/>
      <c r="H56" s="18" t="s">
        <v>75</v>
      </c>
      <c r="I56" s="27"/>
      <c r="J56" s="27"/>
      <c r="K56" s="40"/>
    </row>
    <row r="57" spans="1:11" s="10" customFormat="1" ht="20.100000000000001" customHeight="1">
      <c r="A57" s="9"/>
      <c r="B57" s="9"/>
      <c r="C57" s="12"/>
      <c r="D57" s="35"/>
      <c r="E57" s="15" t="s">
        <v>84</v>
      </c>
      <c r="F57" s="67" t="s">
        <v>85</v>
      </c>
      <c r="G57" s="61"/>
      <c r="H57" s="18" t="s">
        <v>75</v>
      </c>
      <c r="I57" s="27">
        <v>0.44800000000000001</v>
      </c>
      <c r="J57" s="27">
        <v>1.1850000000000001</v>
      </c>
      <c r="K57" s="40">
        <v>0.27400000000000002</v>
      </c>
    </row>
    <row r="58" spans="1:11" s="10" customFormat="1" ht="24" customHeight="1">
      <c r="A58" s="9"/>
      <c r="B58" s="9"/>
      <c r="C58" s="12"/>
      <c r="D58" s="35"/>
      <c r="E58" s="15" t="s">
        <v>86</v>
      </c>
      <c r="F58" s="68" t="s">
        <v>87</v>
      </c>
      <c r="G58" s="68"/>
      <c r="H58" s="18" t="s">
        <v>88</v>
      </c>
      <c r="I58" s="19">
        <v>3.8</v>
      </c>
      <c r="J58" s="19">
        <v>9</v>
      </c>
      <c r="K58" s="36">
        <v>10.1</v>
      </c>
    </row>
    <row r="59" spans="1:11" s="10" customFormat="1" ht="24" customHeight="1">
      <c r="A59" s="9"/>
      <c r="B59" s="9"/>
      <c r="C59" s="12"/>
      <c r="D59" s="35"/>
      <c r="E59" s="15" t="s">
        <v>89</v>
      </c>
      <c r="F59" s="64" t="s">
        <v>90</v>
      </c>
      <c r="G59" s="64"/>
      <c r="H59" s="18" t="s">
        <v>91</v>
      </c>
      <c r="I59" s="27"/>
      <c r="J59" s="27"/>
      <c r="K59" s="40"/>
    </row>
    <row r="60" spans="1:11" s="10" customFormat="1" ht="24" customHeight="1">
      <c r="A60" s="9"/>
      <c r="B60" s="9"/>
      <c r="C60" s="12"/>
      <c r="D60" s="35"/>
      <c r="E60" s="15" t="s">
        <v>92</v>
      </c>
      <c r="F60" s="68" t="s">
        <v>93</v>
      </c>
      <c r="G60" s="68"/>
      <c r="H60" s="18" t="s">
        <v>94</v>
      </c>
      <c r="I60" s="19">
        <v>0</v>
      </c>
      <c r="J60" s="19">
        <v>0</v>
      </c>
      <c r="K60" s="36">
        <v>0</v>
      </c>
    </row>
    <row r="61" spans="1:11" s="10" customFormat="1" ht="24" customHeight="1">
      <c r="A61" s="9"/>
      <c r="B61" s="9"/>
      <c r="C61" s="12"/>
      <c r="D61" s="35"/>
      <c r="E61" s="15" t="s">
        <v>95</v>
      </c>
      <c r="F61" s="68" t="s">
        <v>96</v>
      </c>
      <c r="G61" s="68"/>
      <c r="H61" s="18" t="s">
        <v>94</v>
      </c>
      <c r="I61" s="51">
        <v>0.47599999999999998</v>
      </c>
      <c r="J61" s="51">
        <v>0.214</v>
      </c>
      <c r="K61" s="52">
        <v>0.16200000000000001</v>
      </c>
    </row>
    <row r="62" spans="1:11" s="10" customFormat="1" ht="24" customHeight="1">
      <c r="A62" s="9"/>
      <c r="B62" s="9"/>
      <c r="C62" s="12"/>
      <c r="D62" s="35"/>
      <c r="E62" s="15" t="s">
        <v>97</v>
      </c>
      <c r="F62" s="68" t="s">
        <v>98</v>
      </c>
      <c r="G62" s="68"/>
      <c r="H62" s="18" t="s">
        <v>99</v>
      </c>
      <c r="I62" s="29"/>
      <c r="J62" s="29"/>
      <c r="K62" s="43"/>
    </row>
    <row r="63" spans="1:11" s="10" customFormat="1" ht="24" customHeight="1">
      <c r="A63" s="9"/>
      <c r="B63" s="9"/>
      <c r="C63" s="12"/>
      <c r="D63" s="35"/>
      <c r="E63" s="15" t="s">
        <v>100</v>
      </c>
      <c r="F63" s="68" t="s">
        <v>101</v>
      </c>
      <c r="G63" s="68"/>
      <c r="H63" s="18" t="s">
        <v>99</v>
      </c>
      <c r="I63" s="29">
        <v>1</v>
      </c>
      <c r="J63" s="29">
        <v>1</v>
      </c>
      <c r="K63" s="43">
        <v>1</v>
      </c>
    </row>
    <row r="64" spans="1:11" s="10" customFormat="1" ht="24" customHeight="1">
      <c r="A64" s="9"/>
      <c r="B64" s="9"/>
      <c r="C64" s="12"/>
      <c r="D64" s="35"/>
      <c r="E64" s="15" t="s">
        <v>102</v>
      </c>
      <c r="F64" s="68" t="s">
        <v>103</v>
      </c>
      <c r="G64" s="68"/>
      <c r="H64" s="18" t="s">
        <v>99</v>
      </c>
      <c r="I64" s="29">
        <v>0</v>
      </c>
      <c r="J64" s="29">
        <v>0</v>
      </c>
      <c r="K64" s="43">
        <v>0</v>
      </c>
    </row>
    <row r="65" spans="1:11" s="10" customFormat="1" ht="24" customHeight="1">
      <c r="A65" s="9"/>
      <c r="B65" s="9"/>
      <c r="C65" s="12"/>
      <c r="D65" s="35"/>
      <c r="E65" s="15" t="s">
        <v>104</v>
      </c>
      <c r="F65" s="68" t="s">
        <v>105</v>
      </c>
      <c r="G65" s="68"/>
      <c r="H65" s="18" t="s">
        <v>106</v>
      </c>
      <c r="I65" s="70">
        <v>0.5</v>
      </c>
      <c r="J65" s="29">
        <v>1</v>
      </c>
      <c r="K65" s="71">
        <v>0.5</v>
      </c>
    </row>
    <row r="66" spans="1:11" s="10" customFormat="1" ht="24" customHeight="1">
      <c r="A66" s="9"/>
      <c r="B66" s="9"/>
      <c r="C66" s="12"/>
      <c r="D66" s="35"/>
      <c r="E66" s="15" t="s">
        <v>107</v>
      </c>
      <c r="F66" s="68" t="s">
        <v>108</v>
      </c>
      <c r="G66" s="68"/>
      <c r="H66" s="18" t="s">
        <v>109</v>
      </c>
      <c r="I66" s="19"/>
      <c r="J66" s="19"/>
      <c r="K66" s="36"/>
    </row>
    <row r="67" spans="1:11" s="10" customFormat="1" ht="24" customHeight="1">
      <c r="A67" s="9"/>
      <c r="B67" s="9"/>
      <c r="C67" s="12"/>
      <c r="D67" s="35"/>
      <c r="E67" s="15" t="s">
        <v>110</v>
      </c>
      <c r="F67" s="68" t="s">
        <v>111</v>
      </c>
      <c r="G67" s="68"/>
      <c r="H67" s="18" t="s">
        <v>112</v>
      </c>
      <c r="I67" s="19">
        <v>1.2637</v>
      </c>
      <c r="J67" s="19">
        <v>1.2256499999999999</v>
      </c>
      <c r="K67" s="36">
        <v>1.2237800000000001</v>
      </c>
    </row>
    <row r="68" spans="1:11" s="10" customFormat="1" ht="24" customHeight="1">
      <c r="A68" s="9"/>
      <c r="B68" s="9"/>
      <c r="C68" s="12"/>
      <c r="D68" s="35"/>
      <c r="E68" s="15" t="s">
        <v>113</v>
      </c>
      <c r="F68" s="68" t="s">
        <v>114</v>
      </c>
      <c r="G68" s="68"/>
      <c r="H68" s="18" t="s">
        <v>115</v>
      </c>
      <c r="I68" s="19">
        <v>0.26</v>
      </c>
      <c r="J68" s="19">
        <v>0.18</v>
      </c>
      <c r="K68" s="36">
        <v>0.17</v>
      </c>
    </row>
    <row r="69" spans="1:11" ht="20.100000000000001" customHeight="1" thickBot="1">
      <c r="C69" s="11"/>
      <c r="D69" s="44"/>
      <c r="E69" s="45" t="s">
        <v>116</v>
      </c>
      <c r="F69" s="69" t="s">
        <v>117</v>
      </c>
      <c r="G69" s="69"/>
      <c r="H69" s="46" t="s">
        <v>7</v>
      </c>
      <c r="I69" s="47"/>
      <c r="J69" s="47"/>
      <c r="K69" s="48"/>
    </row>
    <row r="70" spans="1:11" ht="20.100000000000001" customHeight="1"/>
    <row r="72" spans="1:11" ht="15.75" customHeight="1"/>
    <row r="76" spans="1:11" s="11" customFormat="1" ht="20.100000000000001" customHeight="1">
      <c r="D76" s="1"/>
      <c r="E76" s="1"/>
      <c r="F76" s="1"/>
      <c r="G76" s="1"/>
      <c r="H76" s="1"/>
      <c r="I76" s="1"/>
    </row>
  </sheetData>
  <mergeCells count="54">
    <mergeCell ref="F66:G66"/>
    <mergeCell ref="F67:G67"/>
    <mergeCell ref="F52:G52"/>
    <mergeCell ref="F53:G53"/>
    <mergeCell ref="F54:G54"/>
    <mergeCell ref="F55:G55"/>
    <mergeCell ref="F68:G68"/>
    <mergeCell ref="F69:G69"/>
    <mergeCell ref="F58:G58"/>
    <mergeCell ref="F59:G59"/>
    <mergeCell ref="F60:G60"/>
    <mergeCell ref="F61:G61"/>
    <mergeCell ref="F62:G62"/>
    <mergeCell ref="F63:G63"/>
    <mergeCell ref="F64:G64"/>
    <mergeCell ref="F65:G65"/>
    <mergeCell ref="F43:G43"/>
    <mergeCell ref="F44:G44"/>
    <mergeCell ref="F56:G56"/>
    <mergeCell ref="F57:G57"/>
    <mergeCell ref="F45:G45"/>
    <mergeCell ref="F47:G47"/>
    <mergeCell ref="F48:G48"/>
    <mergeCell ref="F49:G49"/>
    <mergeCell ref="F50:G50"/>
    <mergeCell ref="F51:G51"/>
    <mergeCell ref="F39:G39"/>
    <mergeCell ref="F40:G40"/>
    <mergeCell ref="F41:G41"/>
    <mergeCell ref="F42:G42"/>
    <mergeCell ref="F35:G35"/>
    <mergeCell ref="F36:G36"/>
    <mergeCell ref="F37:G37"/>
    <mergeCell ref="F38:G38"/>
    <mergeCell ref="F31:G31"/>
    <mergeCell ref="F32:G32"/>
    <mergeCell ref="F33:G33"/>
    <mergeCell ref="F34:G34"/>
    <mergeCell ref="F27:G27"/>
    <mergeCell ref="F28:G28"/>
    <mergeCell ref="F29:G29"/>
    <mergeCell ref="F30:G30"/>
    <mergeCell ref="F20:G20"/>
    <mergeCell ref="F21:G21"/>
    <mergeCell ref="E22:E25"/>
    <mergeCell ref="F22:F25"/>
    <mergeCell ref="F18:G18"/>
    <mergeCell ref="F19:G19"/>
    <mergeCell ref="D12:K12"/>
    <mergeCell ref="D13:K13"/>
    <mergeCell ref="D10:F10"/>
    <mergeCell ref="F15:G15"/>
    <mergeCell ref="F16:G16"/>
    <mergeCell ref="F17:G17"/>
  </mergeCells>
  <phoneticPr fontId="0" type="noConversion"/>
  <dataValidations count="3">
    <dataValidation type="decimal" allowBlank="1" showInputMessage="1" showErrorMessage="1" error="Значение должно быть действительным числом" sqref="I56:K68">
      <formula1>-999999999</formula1>
      <formula2>999999999999</formula2>
    </dataValidation>
    <dataValidation type="decimal" allowBlank="1" showInputMessage="1" showErrorMessage="1" sqref="I55:K55">
      <formula1>-999999999</formula1>
      <formula2>999999999999</formula2>
    </dataValidation>
    <dataValidation type="textLength" operator="lessThanOrEqual" allowBlank="1" showInputMessage="1" showErrorMessage="1" errorTitle="Ошибка" error="Допускается ввод не более 900 символов!" sqref="I69:K69">
      <formula1>900</formula1>
    </dataValidation>
  </dataValidations>
  <hyperlinks>
    <hyperlink ref="F46" location="'ТС показатели'!A1" tooltip="Добавить запись" display="Добавить запись"/>
    <hyperlink ref="F26" location="'ТС показатели'!A1" tooltip="Добавить вид топлива" display="Добавить вид топлива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OAO TE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TREKULOVAO</cp:lastModifiedBy>
  <dcterms:created xsi:type="dcterms:W3CDTF">2012-12-27T09:38:39Z</dcterms:created>
  <dcterms:modified xsi:type="dcterms:W3CDTF">2014-05-21T12:47:28Z</dcterms:modified>
</cp:coreProperties>
</file>