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35" yWindow="330" windowWidth="19320" windowHeight="11580"/>
  </bookViews>
  <sheets>
    <sheet name="тепло" sheetId="1" r:id="rId1"/>
    <sheet name="горяч_водоснабж" sheetId="3" state="hidden" r:id="rId2"/>
    <sheet name="водоотведение" sheetId="2" state="hidden" r:id="rId3"/>
    <sheet name="холодн_водоснабж" sheetId="4" state="hidden" r:id="rId4"/>
  </sheets>
  <definedNames>
    <definedName name="_xlnm.Print_Area" localSheetId="0">тепло!$A$1:$H$77</definedName>
  </definedNames>
  <calcPr calcId="125725" fullPrecision="0"/>
</workbook>
</file>

<file path=xl/calcChain.xml><?xml version="1.0" encoding="utf-8"?>
<calcChain xmlns="http://schemas.openxmlformats.org/spreadsheetml/2006/main">
  <c r="C23" i="3"/>
  <c r="C18" s="1"/>
  <c r="C38" s="1"/>
  <c r="D23"/>
  <c r="C24"/>
  <c r="C26" s="1"/>
  <c r="D24"/>
  <c r="C25"/>
  <c r="D25"/>
  <c r="D26" s="1"/>
  <c r="C27"/>
  <c r="D27"/>
  <c r="C28"/>
  <c r="D28"/>
  <c r="C29"/>
  <c r="D29"/>
  <c r="D18" s="1"/>
  <c r="D38" s="1"/>
  <c r="C30"/>
  <c r="D30"/>
  <c r="C33"/>
  <c r="D33"/>
  <c r="C36"/>
  <c r="D36"/>
  <c r="D49"/>
  <c r="C49"/>
</calcChain>
</file>

<file path=xl/sharedStrings.xml><?xml version="1.0" encoding="utf-8"?>
<sst xmlns="http://schemas.openxmlformats.org/spreadsheetml/2006/main" count="338" uniqueCount="162">
  <si>
    <t xml:space="preserve">СТАНДАРТЫ РАСКРЫТИЯ ИНФОРМАЦИИ </t>
  </si>
  <si>
    <t>В СФЕРЕ ТЕПЛОСНАБЖЕНИЯ И СФЕРЕ ОКАЗАНИЯ УСЛУГ ПО ПЕРЕДАЧЕ ТЕПЛОВОЙ ЭНЕРГИИ</t>
  </si>
  <si>
    <t xml:space="preserve"> (наименование орагнизации)</t>
  </si>
  <si>
    <t>ИНН</t>
  </si>
  <si>
    <t>КПП</t>
  </si>
  <si>
    <t>Форма №3</t>
  </si>
  <si>
    <t>№ п/п</t>
  </si>
  <si>
    <t>Наименование показателей</t>
  </si>
  <si>
    <t>Период (______год)</t>
  </si>
  <si>
    <t>план</t>
  </si>
  <si>
    <t>факт</t>
  </si>
  <si>
    <t>1.</t>
  </si>
  <si>
    <t>Вид регулируемой деятельности (производство, передача, сбыт)</t>
  </si>
  <si>
    <t>2.</t>
  </si>
  <si>
    <t>Выручка от регулируемой деятельности, тыс. руб.</t>
  </si>
  <si>
    <t>3.</t>
  </si>
  <si>
    <t>Себестоимость оказываемых услуг, тыс. руб.</t>
  </si>
  <si>
    <t>в том числе:</t>
  </si>
  <si>
    <t>3.1.</t>
  </si>
  <si>
    <t>Расходы на покупаемую тепловую энергию (мощность), тыс. руб.</t>
  </si>
  <si>
    <t>3.2.</t>
  </si>
  <si>
    <t>Расходы на топливо, тыс. руб.</t>
  </si>
  <si>
    <t>3.2.1.</t>
  </si>
  <si>
    <t>Природный газ, тыс. руб.</t>
  </si>
  <si>
    <t>Количество, тыс. куб. м</t>
  </si>
  <si>
    <t>Цена за 1 000 куб. м.</t>
  </si>
  <si>
    <t>3.2.2.</t>
  </si>
  <si>
    <t>Дизельное топливо, тыс. руб.</t>
  </si>
  <si>
    <t>Количество, тонн</t>
  </si>
  <si>
    <t>Цена за 1 т</t>
  </si>
  <si>
    <t>3.2.3.</t>
  </si>
  <si>
    <t>Газоконденсат, тыс. руб.</t>
  </si>
  <si>
    <t>3.2.4.</t>
  </si>
  <si>
    <t>Уголь, тыс. руб.</t>
  </si>
  <si>
    <t>3.2.5.</t>
  </si>
  <si>
    <t>Другое топливо (расшифровать), тыс. руб.</t>
  </si>
  <si>
    <t>Количество, ед. изм.</t>
  </si>
  <si>
    <t>Цена за ед./изм.</t>
  </si>
  <si>
    <t>3.3.</t>
  </si>
  <si>
    <t>Затраты на покупную электрическую энергию, тыс. руб.</t>
  </si>
  <si>
    <t>Средневзвешенный тариф на энергию, руб/кВт.ч</t>
  </si>
  <si>
    <t>Объем энергии, тыс.кВт.ч</t>
  </si>
  <si>
    <t>3.4.</t>
  </si>
  <si>
    <t>Расходы на приобретение холодной воды, тыс. руб.</t>
  </si>
  <si>
    <t>3.5.</t>
  </si>
  <si>
    <t>Расходы на химреагенты, тыс. руб.</t>
  </si>
  <si>
    <t>3.6.</t>
  </si>
  <si>
    <t>Расходы на оплату труда основного производственного персонала, тыс. руб.</t>
  </si>
  <si>
    <t>3.7.</t>
  </si>
  <si>
    <t xml:space="preserve">Отчисления на социальные нужды основного производственного персонала, тыс. руб. </t>
  </si>
  <si>
    <t>3.8.</t>
  </si>
  <si>
    <t>Расходы на амортизацию основных производственных средств и аренду имущества, тыс. руб.</t>
  </si>
  <si>
    <t>3.9.</t>
  </si>
  <si>
    <t>Общепроизводственные (цеховые) расходы, тыс. руб.</t>
  </si>
  <si>
    <t>расходы на оплату труда и отчисления на социальные нужды, тыс. руб.</t>
  </si>
  <si>
    <t>3.10.</t>
  </si>
  <si>
    <t>Общехозяйственные (управленческие) расходы, тыс. руб.</t>
  </si>
  <si>
    <t>3.11.</t>
  </si>
  <si>
    <t>Расходы на ремонт (капитальный и текущий) основных средств, тыс. руб.</t>
  </si>
  <si>
    <t>3.12.</t>
  </si>
  <si>
    <t>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процесса, тыс. руб.</t>
  </si>
  <si>
    <t>4.</t>
  </si>
  <si>
    <t xml:space="preserve">Валовая прибыль от продажи товаров и услуг по регулируемому виду деятельности, тыс. руб. </t>
  </si>
  <si>
    <t>5.</t>
  </si>
  <si>
    <t>Чистая прибыль от регулируемого вида деятельности, тыс. руб., в том числе:</t>
  </si>
  <si>
    <t>Объем, направляемый на финансирование мероприятий, предусмотренных инвестиционной программой регулируемой организации по развитию системы теплоснабжения, тыс. руб.</t>
  </si>
  <si>
    <t>Установленная тепловая мощность, Гкал/час</t>
  </si>
  <si>
    <t>Присоединенная нагрузка, Гкал/час</t>
  </si>
  <si>
    <t>Объем вырабатываемой тепловой энергии, тыс. Гкал</t>
  </si>
  <si>
    <t>Объем покупаемой тепловой энергии, тыс. Гкал</t>
  </si>
  <si>
    <t>Объем тепловой энергии, отпускаемой потребителям, тыс. Гкал</t>
  </si>
  <si>
    <t>10.1.</t>
  </si>
  <si>
    <t>по приборам учета, тыс. Гкал</t>
  </si>
  <si>
    <t>10.2.</t>
  </si>
  <si>
    <t>по нормативам, тыс. Гкал</t>
  </si>
  <si>
    <t>Технологические потери тепловой энергии при передаче по тепловым сетям, %</t>
  </si>
  <si>
    <t>Протяженность магистральных сетей и тепловых вводов (в однотрубном исчислении), км</t>
  </si>
  <si>
    <t>Протяженность разводящих сетей (в однотрубном исчислении), км</t>
  </si>
  <si>
    <t>Количество теплоэлектростанций, шт.</t>
  </si>
  <si>
    <t>Количество тепловых станций и котельных, шт.</t>
  </si>
  <si>
    <t>Количество тепловых пунктов, шт.</t>
  </si>
  <si>
    <t>Среднесписочная численность основного производственного персонала, чел.</t>
  </si>
  <si>
    <t>Удельный расход условного топлива на единицу тепловой энергии, отпускаемой в тепловую сеть, кг у.т. / Гкал</t>
  </si>
  <si>
    <t>Удельный расход электрической энергии на единицу тепловой энергии, отпускаемой в тепловую сеть,тыс. кВт.ч/Гкал</t>
  </si>
  <si>
    <t>Удельный расход холодной воды на единицу тепловой энергии, отпускаемой в тепловую сеть, куб. м/Гкал</t>
  </si>
  <si>
    <t>Изменение стоимости основных фондов, в том числе за счет ввода (вывода) их из эксплуатации, тыс. руб.</t>
  </si>
  <si>
    <t>Х</t>
  </si>
  <si>
    <t>Приложение 5.3
к приказу ОАО "Тюменьэнерго"
от "__" ______________2013 г.</t>
  </si>
  <si>
    <t>В СФЕРЕ ВОДООТВЕДЕНИЯ И (ИЛИ) ОЧИСТКИ СТОЧНЫХ ВОД</t>
  </si>
  <si>
    <t xml:space="preserve"> Основные показатели финансово-хозяйственной деятельности в сфере водоотведения и (или) очистки сточных вод</t>
  </si>
  <si>
    <t>Вид регулируемой деятельности (водоотведение, очистка сточных вод, транспортировка стоков, обработка осадка, утилизация осадка сточных вод)</t>
  </si>
  <si>
    <t>Расходы на оплату услуг по перекачке и очистке сточных вод другими организациями, тыс. руб.</t>
  </si>
  <si>
    <t>Объем энергии, тыс. кВт.ч</t>
  </si>
  <si>
    <t xml:space="preserve">Средневзвешенная стоимость, руб./кВт.ч </t>
  </si>
  <si>
    <t>Расходы на химреагенты, используемые в технологическом процессе, тыс. руб.</t>
  </si>
  <si>
    <t>Объем, направляемый на финансирование мероприятий, предусмотренных инвестиционной программой регулируемой организации по развитию системы водоотведения и (или) очистки сточных вод, тыс. руб.</t>
  </si>
  <si>
    <t>6.</t>
  </si>
  <si>
    <t>Объем сточных вод, принятых от потребителей оказываемых услуг, тыс.куб.м</t>
  </si>
  <si>
    <t>7.</t>
  </si>
  <si>
    <t>Объем сточных вод, принятых от других регулируемых организаций в сфере водоотведения и (или) очистки сточных вод, тыс. куб.м</t>
  </si>
  <si>
    <t>8.</t>
  </si>
  <si>
    <t>Объем сточных вод, пропущенных через очистные сооружения, тыс.куб.м</t>
  </si>
  <si>
    <t>9.</t>
  </si>
  <si>
    <t>Протяженность канализационных сетей (в однотрубном исчислении), км</t>
  </si>
  <si>
    <t>10.</t>
  </si>
  <si>
    <t>Количество насосных станций, шт.</t>
  </si>
  <si>
    <t>11.</t>
  </si>
  <si>
    <t>Количество очистных сооружений, шт.</t>
  </si>
  <si>
    <t>12.</t>
  </si>
  <si>
    <t>13.</t>
  </si>
  <si>
    <t>Приложение 3.3
к приказу ОАО "Тюменьэнерго"
от "__" ______________2013 г.</t>
  </si>
  <si>
    <t>В СФЕРЕ ГОРЯЧЕГО ВОДОСНАБЖЕНИЯ</t>
  </si>
  <si>
    <t xml:space="preserve">  Основные показатели финансово-хозяйственной деятельности в сфере горячего водоснабжения</t>
  </si>
  <si>
    <t>Вид регулируемой деятельности (поставка горячей воды, оказание услуг в сфере горячего водоснабжения)</t>
  </si>
  <si>
    <t>Расходы на покупаемую тепловую энергию, производимую с применением собственных источников и используемую для горячего водоснабжения, тыс. руб.</t>
  </si>
  <si>
    <t>Расходы на покупаемую тепловую энергию (мощность), используемую для горячего водоснабжения, тыс. руб.</t>
  </si>
  <si>
    <t>Расходы на покупаемую холодную воду, используемую для горячего водоснабжения, тыс. руб.</t>
  </si>
  <si>
    <t>Расходы на холодную воду, получаемую с применением собственных источников водозабора (скважин) и используемую для горячего водоснабжения, тыс. руб.</t>
  </si>
  <si>
    <t>Объем, направляемый на финансирование мероприятий, предусмотренных инвестиционной программой регулируемой организации по развитию системы горячего водоснабжения, тыс. руб.</t>
  </si>
  <si>
    <t>Объем покупаемой холодной воды, используемой для горячего водоснабжения, тыс.куб.м</t>
  </si>
  <si>
    <t>Объем холодной воды, получаемой с приминением собственных источников водозабора (скважин) и используемой для горячего водоснабжения, тыс.куб.м</t>
  </si>
  <si>
    <t>Объем покупаемой тепловой энергии (мощности), используемой для горячего водоснабжения (тыс.Гкал (Гкал/ч))</t>
  </si>
  <si>
    <t>Объем тепловой энергии, производимой с приминением собственных источников и используемой для горячего водоснабжения (тыс.Гкал)</t>
  </si>
  <si>
    <t>Объем отпущенной потребителям тепловой энергии (тыс.Гкал)</t>
  </si>
  <si>
    <t>Потери воды в сетях, %</t>
  </si>
  <si>
    <t>Протяженность водопроводных сетей (в однотрубном исчислении), км</t>
  </si>
  <si>
    <t>14.</t>
  </si>
  <si>
    <t xml:space="preserve">Удельный расход электрической энергии на подачу воды в сеть </t>
  </si>
  <si>
    <t>15.</t>
  </si>
  <si>
    <t>Приложение 4.3.
к приказу ОАО "Тюменьэнерго"
от "__" ______________2013 г.</t>
  </si>
  <si>
    <t>В СФЕРЕ ХОЛОДНОГО ВОДОСНАБЖЕНИЯ</t>
  </si>
  <si>
    <t xml:space="preserve"> Основные показателях финансово-хозяйственной деятельности в сфере холодного водоснабжения</t>
  </si>
  <si>
    <t>Вид регулируемой деятельности (поставка,подъем,очистка, транспортировка)</t>
  </si>
  <si>
    <t>Расходы на оплату покупной воды, приобретаемой от других организаций для последующей передачи потребителям, тыс. руб.</t>
  </si>
  <si>
    <t>Объем, направляемый на финансирование мероприятий, предусмотренных инвестиционной программой регулируемой организации по развитию системы водоснабжения, тыс. руб.</t>
  </si>
  <si>
    <t>Объем поднятой воды, тыс.куб.м</t>
  </si>
  <si>
    <t>Объем покупной воды, тыс.куб.м</t>
  </si>
  <si>
    <t>Объем воды, пропущенный через очистные сооружения, тыс.куб.м</t>
  </si>
  <si>
    <t>Объем отпущенной потребителям холодной воды, тыс.куб.м</t>
  </si>
  <si>
    <t>по приборам учета, тыс.куб.м</t>
  </si>
  <si>
    <t>по нормативам потребления, тыс.куб.м</t>
  </si>
  <si>
    <t>Количество скважин, шт.</t>
  </si>
  <si>
    <t>Количество подкачивающих насосных станций, шт.</t>
  </si>
  <si>
    <t>Расход воды на собственные нужды, %</t>
  </si>
  <si>
    <t>16.</t>
  </si>
  <si>
    <t>Показатель использования производственных объектов (по объему перекачки) по отношению к пиковому дню отчетного года, %</t>
  </si>
  <si>
    <t>17.</t>
  </si>
  <si>
    <t>Период (2012 год)</t>
  </si>
  <si>
    <t>Горячее водоснабжение населения от котельной п.Электросетей</t>
  </si>
  <si>
    <t>Филиал ОАО "Тюменьэнерго" Тюменские распределительные сети</t>
  </si>
  <si>
    <t>ИНН 8602060185</t>
  </si>
  <si>
    <t>КПП 997450001</t>
  </si>
  <si>
    <t>Основные показатели финансово-хозяйственной деятельности в сфере теплоснабжения</t>
  </si>
  <si>
    <t xml:space="preserve"> </t>
  </si>
  <si>
    <t>Региональная энергетическая комиссия Тюменской области, ХМАО, ЯНАО</t>
  </si>
  <si>
    <t xml:space="preserve"> факт</t>
  </si>
  <si>
    <t>2012 год</t>
  </si>
  <si>
    <r>
      <t xml:space="preserve">Производство и передача тепловой энергии, 
</t>
    </r>
    <r>
      <rPr>
        <b/>
        <sz val="8"/>
        <rFont val="Arial Cyr"/>
        <charset val="204"/>
      </rPr>
      <t>кот. пос. Электросети</t>
    </r>
  </si>
  <si>
    <r>
      <t xml:space="preserve">Производство и передача  тепловой энергии, 
</t>
    </r>
    <r>
      <rPr>
        <b/>
        <sz val="8"/>
        <rFont val="Arial Cyr"/>
        <charset val="204"/>
      </rPr>
      <t>кот. с. Демьянское</t>
    </r>
  </si>
  <si>
    <r>
      <t xml:space="preserve">Производство и передача тепловой энергии, 
</t>
    </r>
    <r>
      <rPr>
        <b/>
        <sz val="8"/>
        <rFont val="Arial Cyr"/>
        <charset val="204"/>
      </rPr>
      <t>кот. пгт. Нижняя Тавда</t>
    </r>
  </si>
  <si>
    <t>филиал ОАО "Тюменьэнерго"  Тюменские распределительные сети</t>
  </si>
  <si>
    <t>0.214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</si>
</sst>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4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</font>
    <font>
      <sz val="10"/>
      <name val="Tahoma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25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Continuous" vertical="center" wrapText="1"/>
    </xf>
    <xf numFmtId="0" fontId="0" fillId="0" borderId="0" xfId="0" applyFill="1" applyBorder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Alignment="1">
      <alignment horizontal="centerContinuous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5" fillId="0" borderId="5" xfId="2" applyFont="1" applyFill="1" applyBorder="1" applyAlignment="1" applyProtection="1">
      <alignment vertical="center" wrapText="1"/>
    </xf>
    <xf numFmtId="0" fontId="5" fillId="2" borderId="5" xfId="1" applyFont="1" applyFill="1" applyBorder="1" applyAlignment="1" applyProtection="1">
      <alignment vertical="center" wrapText="1"/>
    </xf>
    <xf numFmtId="0" fontId="2" fillId="0" borderId="5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/>
    <xf numFmtId="0" fontId="2" fillId="0" borderId="5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Continuous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3" borderId="0" xfId="0" applyFill="1"/>
    <xf numFmtId="0" fontId="2" fillId="0" borderId="4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0" fillId="0" borderId="0" xfId="0" applyFill="1"/>
    <xf numFmtId="0" fontId="2" fillId="0" borderId="5" xfId="0" applyFont="1" applyFill="1" applyBorder="1"/>
    <xf numFmtId="0" fontId="5" fillId="0" borderId="5" xfId="1" applyFont="1" applyFill="1" applyBorder="1" applyAlignment="1" applyProtection="1">
      <alignment vertical="center" wrapText="1"/>
    </xf>
    <xf numFmtId="0" fontId="2" fillId="0" borderId="5" xfId="0" applyFon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13" xfId="0" applyFont="1" applyBorder="1" applyAlignment="1">
      <alignment vertical="center" wrapText="1"/>
    </xf>
    <xf numFmtId="165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2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 indent="14"/>
    </xf>
    <xf numFmtId="0" fontId="11" fillId="0" borderId="0" xfId="0" applyFont="1" applyAlignment="1">
      <alignment horizont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Continuous" wrapText="1"/>
    </xf>
    <xf numFmtId="0" fontId="11" fillId="0" borderId="0" xfId="0" applyFont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6" xfId="0" applyFill="1" applyBorder="1"/>
    <xf numFmtId="0" fontId="0" fillId="0" borderId="29" xfId="0" applyFill="1" applyBorder="1"/>
    <xf numFmtId="0" fontId="1" fillId="0" borderId="0" xfId="0" applyFont="1" applyBorder="1" applyAlignment="1">
      <alignment horizontal="right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23" xfId="0" applyFont="1" applyFill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_Вода" xfId="1"/>
    <cellStyle name="Обычный_Тепло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tabSelected="1" view="pageBreakPreview" topLeftCell="A64" zoomScaleNormal="100" zoomScaleSheetLayoutView="100" workbookViewId="0">
      <selection activeCell="H73" sqref="H73"/>
    </sheetView>
  </sheetViews>
  <sheetFormatPr defaultRowHeight="15"/>
  <cols>
    <col min="1" max="1" width="10.140625" customWidth="1"/>
    <col min="2" max="2" width="65.28515625" customWidth="1"/>
    <col min="3" max="8" width="20.140625" customWidth="1"/>
  </cols>
  <sheetData>
    <row r="1" spans="1:8" s="78" customFormat="1" ht="12.75">
      <c r="C1" s="79"/>
      <c r="D1" s="80"/>
    </row>
    <row r="2" spans="1:8" s="78" customFormat="1" ht="12.75">
      <c r="A2" s="106"/>
      <c r="B2" s="106"/>
      <c r="C2" s="106"/>
      <c r="D2" s="106"/>
    </row>
    <row r="3" spans="1:8" s="78" customFormat="1" ht="15" customHeight="1">
      <c r="A3" s="105" t="s">
        <v>0</v>
      </c>
      <c r="B3" s="105"/>
      <c r="C3" s="105"/>
      <c r="D3" s="105"/>
      <c r="E3" s="105"/>
      <c r="F3" s="105"/>
      <c r="G3" s="105"/>
    </row>
    <row r="4" spans="1:8" s="78" customFormat="1" ht="15" customHeight="1">
      <c r="A4" s="105" t="s">
        <v>1</v>
      </c>
      <c r="B4" s="105"/>
      <c r="C4" s="105"/>
      <c r="D4" s="105"/>
      <c r="E4" s="105"/>
      <c r="F4" s="105"/>
      <c r="G4" s="105"/>
      <c r="H4" s="105"/>
    </row>
    <row r="5" spans="1:8" s="78" customFormat="1" ht="12.75">
      <c r="A5" s="107"/>
      <c r="B5" s="107"/>
    </row>
    <row r="6" spans="1:8" s="78" customFormat="1" ht="12.75"/>
    <row r="7" spans="1:8" s="78" customFormat="1" ht="29.25" customHeight="1" thickBot="1">
      <c r="G7" s="96" t="s">
        <v>160</v>
      </c>
      <c r="H7" s="96"/>
    </row>
    <row r="8" spans="1:8" s="78" customFormat="1" ht="12.75">
      <c r="B8" s="80"/>
      <c r="G8" s="104" t="s">
        <v>2</v>
      </c>
      <c r="H8" s="104"/>
    </row>
    <row r="9" spans="1:8" s="78" customFormat="1" ht="17.25" customHeight="1">
      <c r="H9" s="81" t="s">
        <v>150</v>
      </c>
    </row>
    <row r="10" spans="1:8" s="78" customFormat="1" ht="12.75">
      <c r="H10" s="81" t="s">
        <v>151</v>
      </c>
    </row>
    <row r="11" spans="1:8" s="78" customFormat="1" ht="12.75">
      <c r="D11" s="82"/>
    </row>
    <row r="12" spans="1:8" s="78" customFormat="1" ht="15" customHeight="1">
      <c r="A12" s="97" t="s">
        <v>152</v>
      </c>
      <c r="B12" s="97"/>
      <c r="C12" s="97"/>
      <c r="D12" s="97"/>
      <c r="E12" s="97"/>
      <c r="F12" s="97"/>
      <c r="G12" s="97"/>
      <c r="H12" s="97"/>
    </row>
    <row r="13" spans="1:8" s="78" customFormat="1" ht="12.75">
      <c r="A13" s="83" t="s">
        <v>153</v>
      </c>
      <c r="B13" s="83"/>
    </row>
    <row r="14" spans="1:8" s="78" customFormat="1" ht="12.75">
      <c r="D14" s="84"/>
    </row>
    <row r="15" spans="1:8" s="78" customFormat="1" ht="13.5" thickBot="1">
      <c r="A15" s="85"/>
      <c r="B15" s="86"/>
    </row>
    <row r="16" spans="1:8" ht="15" customHeight="1">
      <c r="A16" s="98" t="s">
        <v>6</v>
      </c>
      <c r="B16" s="101" t="s">
        <v>7</v>
      </c>
      <c r="C16" s="109" t="s">
        <v>156</v>
      </c>
      <c r="D16" s="110"/>
      <c r="E16" s="110"/>
      <c r="F16" s="110"/>
      <c r="G16" s="110"/>
      <c r="H16" s="110"/>
    </row>
    <row r="17" spans="1:8" ht="55.5" customHeight="1">
      <c r="A17" s="99"/>
      <c r="B17" s="102"/>
      <c r="C17" s="87" t="s">
        <v>154</v>
      </c>
      <c r="D17" s="111" t="s">
        <v>155</v>
      </c>
      <c r="E17" s="87" t="s">
        <v>154</v>
      </c>
      <c r="F17" s="111" t="s">
        <v>155</v>
      </c>
      <c r="G17" s="87" t="s">
        <v>154</v>
      </c>
      <c r="H17" s="111" t="s">
        <v>155</v>
      </c>
    </row>
    <row r="18" spans="1:8" ht="15.75" customHeight="1" thickBot="1">
      <c r="A18" s="100"/>
      <c r="B18" s="103"/>
      <c r="C18" s="88" t="s">
        <v>9</v>
      </c>
      <c r="D18" s="112"/>
      <c r="E18" s="88" t="s">
        <v>9</v>
      </c>
      <c r="F18" s="112"/>
      <c r="G18" s="88" t="s">
        <v>9</v>
      </c>
      <c r="H18" s="112"/>
    </row>
    <row r="19" spans="1:8" ht="33.75" customHeight="1">
      <c r="A19" s="17" t="s">
        <v>11</v>
      </c>
      <c r="B19" s="70" t="s">
        <v>12</v>
      </c>
      <c r="C19" s="94" t="s">
        <v>157</v>
      </c>
      <c r="D19" s="95"/>
      <c r="E19" s="94" t="s">
        <v>158</v>
      </c>
      <c r="F19" s="95"/>
      <c r="G19" s="94" t="s">
        <v>159</v>
      </c>
      <c r="H19" s="108"/>
    </row>
    <row r="20" spans="1:8">
      <c r="A20" s="18" t="s">
        <v>13</v>
      </c>
      <c r="B20" s="19" t="s">
        <v>14</v>
      </c>
      <c r="C20" s="50">
        <v>3141.2</v>
      </c>
      <c r="D20" s="51">
        <v>757.15</v>
      </c>
      <c r="E20" s="52">
        <v>622.36</v>
      </c>
      <c r="F20" s="52">
        <v>330.71</v>
      </c>
      <c r="G20" s="52">
        <v>683.76</v>
      </c>
      <c r="H20" s="46">
        <v>583.98</v>
      </c>
    </row>
    <row r="21" spans="1:8" s="48" customFormat="1">
      <c r="A21" s="49" t="s">
        <v>15</v>
      </c>
      <c r="B21" s="27" t="s">
        <v>16</v>
      </c>
      <c r="C21" s="53">
        <v>3970.97</v>
      </c>
      <c r="D21" s="53">
        <v>5859.2</v>
      </c>
      <c r="E21" s="53">
        <v>1428.6</v>
      </c>
      <c r="F21" s="53">
        <v>2060.14</v>
      </c>
      <c r="G21" s="53">
        <v>1088.58</v>
      </c>
      <c r="H21" s="53">
        <v>1456.75</v>
      </c>
    </row>
    <row r="22" spans="1:8" ht="12" customHeight="1">
      <c r="A22" s="49"/>
      <c r="B22" s="27" t="s">
        <v>17</v>
      </c>
      <c r="C22" s="50"/>
      <c r="D22" s="51"/>
      <c r="E22" s="52"/>
      <c r="F22" s="52"/>
      <c r="G22" s="52"/>
      <c r="H22" s="53"/>
    </row>
    <row r="23" spans="1:8" s="54" customFormat="1" ht="12.75" customHeight="1">
      <c r="A23" s="49" t="s">
        <v>18</v>
      </c>
      <c r="B23" s="27" t="s">
        <v>19</v>
      </c>
      <c r="C23" s="50"/>
      <c r="D23" s="51"/>
      <c r="E23" s="52"/>
      <c r="F23" s="52"/>
      <c r="G23" s="52"/>
      <c r="H23" s="53"/>
    </row>
    <row r="24" spans="1:8">
      <c r="A24" s="49" t="s">
        <v>20</v>
      </c>
      <c r="B24" s="27" t="s">
        <v>21</v>
      </c>
      <c r="C24" s="50">
        <v>3724.38</v>
      </c>
      <c r="D24" s="51">
        <v>4031.22</v>
      </c>
      <c r="E24" s="52">
        <v>1298.05</v>
      </c>
      <c r="F24" s="52">
        <v>1413.29</v>
      </c>
      <c r="G24" s="52">
        <v>982.58</v>
      </c>
      <c r="H24" s="53">
        <v>1009.9</v>
      </c>
    </row>
    <row r="25" spans="1:8" hidden="1">
      <c r="A25" s="93" t="s">
        <v>22</v>
      </c>
      <c r="B25" s="27" t="s">
        <v>23</v>
      </c>
      <c r="C25" s="50"/>
      <c r="D25" s="51"/>
      <c r="E25" s="52"/>
      <c r="F25" s="52"/>
      <c r="G25" s="52"/>
      <c r="H25" s="53"/>
    </row>
    <row r="26" spans="1:8" hidden="1">
      <c r="A26" s="93"/>
      <c r="B26" s="27" t="s">
        <v>24</v>
      </c>
      <c r="C26" s="50"/>
      <c r="D26" s="51"/>
      <c r="E26" s="52"/>
      <c r="F26" s="52"/>
      <c r="G26" s="52"/>
      <c r="H26" s="53"/>
    </row>
    <row r="27" spans="1:8" hidden="1">
      <c r="A27" s="93"/>
      <c r="B27" s="27" t="s">
        <v>25</v>
      </c>
      <c r="C27" s="50"/>
      <c r="D27" s="51"/>
      <c r="E27" s="52"/>
      <c r="F27" s="52"/>
      <c r="G27" s="52"/>
      <c r="H27" s="53"/>
    </row>
    <row r="28" spans="1:8" hidden="1">
      <c r="A28" s="93" t="s">
        <v>26</v>
      </c>
      <c r="B28" s="27" t="s">
        <v>27</v>
      </c>
      <c r="C28" s="50"/>
      <c r="D28" s="51"/>
      <c r="E28" s="52"/>
      <c r="F28" s="52"/>
      <c r="G28" s="52"/>
      <c r="H28" s="53"/>
    </row>
    <row r="29" spans="1:8" hidden="1">
      <c r="A29" s="93"/>
      <c r="B29" s="55" t="s">
        <v>28</v>
      </c>
      <c r="C29" s="69"/>
      <c r="D29" s="53"/>
      <c r="E29" s="52"/>
      <c r="F29" s="52"/>
      <c r="G29" s="52"/>
      <c r="H29" s="53"/>
    </row>
    <row r="30" spans="1:8" hidden="1">
      <c r="A30" s="93"/>
      <c r="B30" s="55" t="s">
        <v>29</v>
      </c>
      <c r="C30" s="69"/>
      <c r="D30" s="53"/>
      <c r="E30" s="52"/>
      <c r="F30" s="52"/>
      <c r="G30" s="52"/>
      <c r="H30" s="53"/>
    </row>
    <row r="31" spans="1:8" hidden="1">
      <c r="A31" s="93" t="s">
        <v>30</v>
      </c>
      <c r="B31" s="55" t="s">
        <v>31</v>
      </c>
      <c r="C31" s="69"/>
      <c r="D31" s="53"/>
      <c r="E31" s="52"/>
      <c r="F31" s="52"/>
      <c r="G31" s="52"/>
      <c r="H31" s="53"/>
    </row>
    <row r="32" spans="1:8" hidden="1">
      <c r="A32" s="93"/>
      <c r="B32" s="55" t="s">
        <v>28</v>
      </c>
      <c r="C32" s="69"/>
      <c r="D32" s="53"/>
      <c r="E32" s="52"/>
      <c r="F32" s="52"/>
      <c r="G32" s="52"/>
      <c r="H32" s="53"/>
    </row>
    <row r="33" spans="1:8" hidden="1">
      <c r="A33" s="93"/>
      <c r="B33" s="55" t="s">
        <v>29</v>
      </c>
      <c r="C33" s="69"/>
      <c r="D33" s="53"/>
      <c r="E33" s="52"/>
      <c r="F33" s="52"/>
      <c r="G33" s="52"/>
      <c r="H33" s="53"/>
    </row>
    <row r="34" spans="1:8" hidden="1">
      <c r="A34" s="93" t="s">
        <v>32</v>
      </c>
      <c r="B34" s="55" t="s">
        <v>33</v>
      </c>
      <c r="C34" s="69"/>
      <c r="D34" s="53"/>
      <c r="E34" s="52"/>
      <c r="F34" s="52"/>
      <c r="G34" s="52"/>
      <c r="H34" s="53"/>
    </row>
    <row r="35" spans="1:8" hidden="1">
      <c r="A35" s="93"/>
      <c r="B35" s="55" t="s">
        <v>28</v>
      </c>
      <c r="C35" s="69"/>
      <c r="D35" s="53"/>
      <c r="E35" s="52"/>
      <c r="F35" s="52"/>
      <c r="G35" s="52"/>
      <c r="H35" s="53"/>
    </row>
    <row r="36" spans="1:8" hidden="1">
      <c r="A36" s="93"/>
      <c r="B36" s="55" t="s">
        <v>29</v>
      </c>
      <c r="C36" s="69"/>
      <c r="D36" s="53"/>
      <c r="E36" s="52"/>
      <c r="F36" s="52"/>
      <c r="G36" s="52"/>
      <c r="H36" s="53"/>
    </row>
    <row r="37" spans="1:8" hidden="1">
      <c r="A37" s="93" t="s">
        <v>34</v>
      </c>
      <c r="B37" s="55" t="s">
        <v>35</v>
      </c>
      <c r="C37" s="69"/>
      <c r="D37" s="53"/>
      <c r="E37" s="52"/>
      <c r="F37" s="52"/>
      <c r="G37" s="52"/>
      <c r="H37" s="53"/>
    </row>
    <row r="38" spans="1:8" hidden="1">
      <c r="A38" s="93"/>
      <c r="B38" s="55" t="s">
        <v>36</v>
      </c>
      <c r="C38" s="69"/>
      <c r="D38" s="53"/>
      <c r="E38" s="52"/>
      <c r="F38" s="52"/>
      <c r="G38" s="52"/>
      <c r="H38" s="53"/>
    </row>
    <row r="39" spans="1:8" hidden="1">
      <c r="A39" s="93"/>
      <c r="B39" s="55" t="s">
        <v>37</v>
      </c>
      <c r="C39" s="69"/>
      <c r="D39" s="53"/>
      <c r="E39" s="52"/>
      <c r="F39" s="52"/>
      <c r="G39" s="52"/>
      <c r="H39" s="53"/>
    </row>
    <row r="40" spans="1:8" s="48" customFormat="1">
      <c r="A40" s="49" t="s">
        <v>38</v>
      </c>
      <c r="B40" s="25" t="s">
        <v>39</v>
      </c>
      <c r="C40" s="69"/>
      <c r="D40" s="53"/>
      <c r="E40" s="52"/>
      <c r="F40" s="52"/>
      <c r="G40" s="52"/>
      <c r="H40" s="53"/>
    </row>
    <row r="41" spans="1:8" s="48" customFormat="1">
      <c r="A41" s="93"/>
      <c r="B41" s="56" t="s">
        <v>40</v>
      </c>
      <c r="C41" s="53"/>
      <c r="D41" s="53"/>
      <c r="E41" s="53"/>
      <c r="F41" s="53"/>
      <c r="G41" s="53"/>
      <c r="H41" s="53"/>
    </row>
    <row r="42" spans="1:8" s="48" customFormat="1">
      <c r="A42" s="93"/>
      <c r="B42" s="56" t="s">
        <v>41</v>
      </c>
      <c r="C42" s="69"/>
      <c r="D42" s="53"/>
      <c r="E42" s="52"/>
      <c r="F42" s="52"/>
      <c r="G42" s="52"/>
      <c r="H42" s="53"/>
    </row>
    <row r="43" spans="1:8" s="48" customFormat="1">
      <c r="A43" s="49" t="s">
        <v>42</v>
      </c>
      <c r="B43" s="55" t="s">
        <v>43</v>
      </c>
      <c r="C43" s="69">
        <v>0.46</v>
      </c>
      <c r="D43" s="53">
        <v>0.5</v>
      </c>
      <c r="E43" s="52">
        <v>0.77</v>
      </c>
      <c r="F43" s="52">
        <v>1.1000000000000001</v>
      </c>
      <c r="G43" s="52">
        <v>1.1599999999999999</v>
      </c>
      <c r="H43" s="53">
        <v>2.97</v>
      </c>
    </row>
    <row r="44" spans="1:8">
      <c r="A44" s="49" t="s">
        <v>44</v>
      </c>
      <c r="B44" s="55" t="s">
        <v>45</v>
      </c>
      <c r="C44" s="69"/>
      <c r="D44" s="53"/>
      <c r="E44" s="52"/>
      <c r="F44" s="52"/>
      <c r="G44" s="52"/>
      <c r="H44" s="53"/>
    </row>
    <row r="45" spans="1:8" s="48" customFormat="1" ht="26.25">
      <c r="A45" s="49" t="s">
        <v>46</v>
      </c>
      <c r="B45" s="27" t="s">
        <v>47</v>
      </c>
      <c r="C45" s="69">
        <v>112.41</v>
      </c>
      <c r="D45" s="53">
        <v>842.28</v>
      </c>
      <c r="E45" s="52">
        <v>77.36</v>
      </c>
      <c r="F45" s="52">
        <v>421.16</v>
      </c>
      <c r="G45" s="52">
        <v>56.25</v>
      </c>
      <c r="H45" s="53">
        <v>122.05</v>
      </c>
    </row>
    <row r="46" spans="1:8" s="48" customFormat="1" ht="26.25">
      <c r="A46" s="49" t="s">
        <v>48</v>
      </c>
      <c r="B46" s="27" t="s">
        <v>49</v>
      </c>
      <c r="C46" s="69">
        <v>38.67</v>
      </c>
      <c r="D46" s="53">
        <v>252.68</v>
      </c>
      <c r="E46" s="52">
        <v>26.61</v>
      </c>
      <c r="F46" s="52">
        <v>126.35</v>
      </c>
      <c r="G46" s="52">
        <v>19.350000000000001</v>
      </c>
      <c r="H46" s="53">
        <v>36.61</v>
      </c>
    </row>
    <row r="47" spans="1:8" s="48" customFormat="1" ht="26.25">
      <c r="A47" s="49" t="s">
        <v>50</v>
      </c>
      <c r="B47" s="27" t="s">
        <v>51</v>
      </c>
      <c r="C47" s="69">
        <v>18.79</v>
      </c>
      <c r="D47" s="53">
        <v>144.80000000000001</v>
      </c>
      <c r="E47" s="52">
        <v>10.61</v>
      </c>
      <c r="F47" s="52">
        <v>10.61</v>
      </c>
      <c r="G47" s="52">
        <v>18.86</v>
      </c>
      <c r="H47" s="53">
        <v>18.86</v>
      </c>
    </row>
    <row r="48" spans="1:8" s="48" customFormat="1">
      <c r="A48" s="49" t="s">
        <v>52</v>
      </c>
      <c r="B48" s="27" t="s">
        <v>53</v>
      </c>
      <c r="C48" s="69">
        <v>0.83</v>
      </c>
      <c r="D48" s="53">
        <v>6.36</v>
      </c>
      <c r="E48" s="52">
        <v>0.65</v>
      </c>
      <c r="F48" s="52">
        <v>3.72</v>
      </c>
      <c r="G48" s="52">
        <v>0.28000000000000003</v>
      </c>
      <c r="H48" s="53">
        <v>3.3</v>
      </c>
    </row>
    <row r="49" spans="1:8">
      <c r="A49" s="49"/>
      <c r="B49" s="27" t="s">
        <v>17</v>
      </c>
      <c r="C49" s="69"/>
      <c r="D49" s="53"/>
      <c r="E49" s="52"/>
      <c r="F49" s="52"/>
      <c r="G49" s="52"/>
      <c r="H49" s="53"/>
    </row>
    <row r="50" spans="1:8" ht="16.5" customHeight="1">
      <c r="A50" s="49"/>
      <c r="B50" s="27" t="s">
        <v>54</v>
      </c>
      <c r="C50" s="69"/>
      <c r="D50" s="53"/>
      <c r="E50" s="52"/>
      <c r="F50" s="52"/>
      <c r="G50" s="52"/>
      <c r="H50" s="53"/>
    </row>
    <row r="51" spans="1:8" s="48" customFormat="1">
      <c r="A51" s="49" t="s">
        <v>55</v>
      </c>
      <c r="B51" s="27" t="s">
        <v>56</v>
      </c>
      <c r="C51" s="69">
        <v>20.77</v>
      </c>
      <c r="D51" s="53">
        <v>160.07</v>
      </c>
      <c r="E51" s="52"/>
      <c r="F51" s="52"/>
      <c r="G51" s="52">
        <v>1.47</v>
      </c>
      <c r="H51" s="53">
        <v>160.07</v>
      </c>
    </row>
    <row r="52" spans="1:8">
      <c r="A52" s="49"/>
      <c r="B52" s="27" t="s">
        <v>17</v>
      </c>
      <c r="C52" s="69"/>
      <c r="D52" s="53"/>
      <c r="E52" s="52"/>
      <c r="F52" s="52"/>
      <c r="G52" s="52"/>
      <c r="H52" s="53"/>
    </row>
    <row r="53" spans="1:8" ht="18.75" customHeight="1">
      <c r="A53" s="49"/>
      <c r="B53" s="27" t="s">
        <v>54</v>
      </c>
      <c r="C53" s="69"/>
      <c r="D53" s="53"/>
      <c r="E53" s="52"/>
      <c r="F53" s="52"/>
      <c r="G53" s="52"/>
      <c r="H53" s="53"/>
    </row>
    <row r="54" spans="1:8" s="48" customFormat="1" ht="15.75" customHeight="1">
      <c r="A54" s="49" t="s">
        <v>57</v>
      </c>
      <c r="B54" s="27" t="s">
        <v>58</v>
      </c>
      <c r="C54" s="69">
        <v>54.66</v>
      </c>
      <c r="D54" s="53">
        <v>421.29</v>
      </c>
      <c r="E54" s="52">
        <v>14.55</v>
      </c>
      <c r="F54" s="52">
        <v>83.91</v>
      </c>
      <c r="G54" s="52">
        <v>8.6300000000000008</v>
      </c>
      <c r="H54" s="53">
        <v>102.99</v>
      </c>
    </row>
    <row r="55" spans="1:8" ht="39">
      <c r="A55" s="18" t="s">
        <v>59</v>
      </c>
      <c r="B55" s="19" t="s">
        <v>60</v>
      </c>
      <c r="C55" s="69"/>
      <c r="D55" s="46"/>
      <c r="E55" s="45"/>
      <c r="F55" s="45"/>
      <c r="G55" s="52"/>
      <c r="H55" s="46"/>
    </row>
    <row r="56" spans="1:8" ht="26.25">
      <c r="A56" s="18" t="s">
        <v>61</v>
      </c>
      <c r="B56" s="19" t="s">
        <v>62</v>
      </c>
      <c r="C56" s="46">
        <v>-829.77</v>
      </c>
      <c r="D56" s="46">
        <v>-5102.05</v>
      </c>
      <c r="E56" s="46">
        <v>-806.24</v>
      </c>
      <c r="F56" s="46">
        <v>-1729.43</v>
      </c>
      <c r="G56" s="53">
        <v>-404.82</v>
      </c>
      <c r="H56" s="46">
        <v>-872.77</v>
      </c>
    </row>
    <row r="57" spans="1:8" ht="26.25">
      <c r="A57" s="92" t="s">
        <v>63</v>
      </c>
      <c r="B57" s="19" t="s">
        <v>64</v>
      </c>
      <c r="C57" s="47"/>
      <c r="D57" s="46"/>
      <c r="E57" s="45"/>
      <c r="F57" s="45"/>
      <c r="G57" s="52"/>
      <c r="H57" s="46"/>
    </row>
    <row r="58" spans="1:8" ht="39">
      <c r="A58" s="92"/>
      <c r="B58" s="19" t="s">
        <v>65</v>
      </c>
      <c r="C58" s="47"/>
      <c r="D58" s="46"/>
      <c r="E58" s="45"/>
      <c r="F58" s="45"/>
      <c r="G58" s="52"/>
      <c r="H58" s="53"/>
    </row>
    <row r="59" spans="1:8">
      <c r="A59" s="18">
        <v>6</v>
      </c>
      <c r="B59" s="27" t="s">
        <v>66</v>
      </c>
      <c r="C59" s="61">
        <v>0.77400000000000002</v>
      </c>
      <c r="D59" s="64">
        <v>0.77400000000000002</v>
      </c>
      <c r="E59" s="90">
        <v>1.1180000000000001</v>
      </c>
      <c r="F59" s="64">
        <v>1.1180000000000001</v>
      </c>
      <c r="G59" s="124">
        <v>0.17</v>
      </c>
      <c r="H59" s="124">
        <v>0.17</v>
      </c>
    </row>
    <row r="60" spans="1:8">
      <c r="A60" s="18">
        <v>7</v>
      </c>
      <c r="B60" s="27" t="s">
        <v>67</v>
      </c>
      <c r="C60" s="47"/>
      <c r="D60" s="46"/>
      <c r="E60" s="45"/>
      <c r="F60" s="45"/>
      <c r="G60" s="45"/>
      <c r="H60" s="46"/>
    </row>
    <row r="61" spans="1:8">
      <c r="A61" s="18">
        <v>8</v>
      </c>
      <c r="B61" s="27" t="s">
        <v>68</v>
      </c>
      <c r="C61" s="64">
        <v>1.129</v>
      </c>
      <c r="D61" s="64">
        <v>1.204</v>
      </c>
      <c r="E61" s="64">
        <v>0.51900000000000002</v>
      </c>
      <c r="F61" s="64">
        <v>0.52</v>
      </c>
      <c r="G61" s="64">
        <v>0.30399999999999999</v>
      </c>
      <c r="H61" s="64">
        <v>0.30399999999999999</v>
      </c>
    </row>
    <row r="62" spans="1:8">
      <c r="A62" s="18">
        <v>9</v>
      </c>
      <c r="B62" s="27" t="s">
        <v>69</v>
      </c>
      <c r="C62" s="47"/>
      <c r="D62" s="46"/>
      <c r="E62" s="45"/>
      <c r="F62" s="45"/>
      <c r="G62" s="45"/>
      <c r="H62" s="46"/>
    </row>
    <row r="63" spans="1:8">
      <c r="A63" s="18">
        <v>10</v>
      </c>
      <c r="B63" s="27" t="s">
        <v>70</v>
      </c>
      <c r="C63" s="64">
        <v>1.089</v>
      </c>
      <c r="D63" s="46">
        <v>1.1599999999999999</v>
      </c>
      <c r="E63" s="64">
        <v>0.47199999999999998</v>
      </c>
      <c r="F63" s="64">
        <v>0.47199999999999998</v>
      </c>
      <c r="G63" s="64">
        <v>0.27300000000000002</v>
      </c>
      <c r="H63" s="64">
        <v>0.27300000000000002</v>
      </c>
    </row>
    <row r="64" spans="1:8">
      <c r="A64" s="18"/>
      <c r="B64" s="27" t="s">
        <v>17</v>
      </c>
      <c r="C64" s="47"/>
      <c r="D64" s="46"/>
      <c r="E64" s="45"/>
      <c r="F64" s="45"/>
      <c r="G64" s="45"/>
      <c r="H64" s="46"/>
    </row>
    <row r="65" spans="1:8">
      <c r="A65" s="18" t="s">
        <v>71</v>
      </c>
      <c r="B65" s="27" t="s">
        <v>72</v>
      </c>
      <c r="C65" s="64">
        <v>1.089</v>
      </c>
      <c r="D65" s="46">
        <v>1.1599999999999999</v>
      </c>
      <c r="E65" s="64">
        <v>0.47199999999999998</v>
      </c>
      <c r="F65" s="64">
        <v>0.47199999999999998</v>
      </c>
      <c r="G65" s="64">
        <v>0.27300000000000002</v>
      </c>
      <c r="H65" s="64">
        <v>0.27300000000000002</v>
      </c>
    </row>
    <row r="66" spans="1:8">
      <c r="A66" s="18" t="s">
        <v>73</v>
      </c>
      <c r="B66" s="27" t="s">
        <v>74</v>
      </c>
      <c r="C66" s="47"/>
      <c r="D66" s="46"/>
      <c r="E66" s="45"/>
      <c r="F66" s="45"/>
      <c r="G66" s="45"/>
      <c r="H66" s="46"/>
    </row>
    <row r="67" spans="1:8" ht="26.25">
      <c r="A67" s="18">
        <v>11</v>
      </c>
      <c r="B67" s="27" t="s">
        <v>75</v>
      </c>
      <c r="C67" s="65">
        <v>3.8</v>
      </c>
      <c r="D67" s="65">
        <v>3.8</v>
      </c>
      <c r="E67" s="65">
        <v>9</v>
      </c>
      <c r="F67" s="65">
        <v>9</v>
      </c>
      <c r="G67" s="65">
        <v>10.1</v>
      </c>
      <c r="H67" s="65">
        <v>10.1</v>
      </c>
    </row>
    <row r="68" spans="1:8" ht="26.25">
      <c r="A68" s="18">
        <v>12</v>
      </c>
      <c r="B68" s="27" t="s">
        <v>76</v>
      </c>
      <c r="C68" s="47"/>
      <c r="D68" s="53"/>
      <c r="E68" s="52"/>
      <c r="F68" s="52"/>
      <c r="G68" s="52"/>
      <c r="H68" s="53"/>
    </row>
    <row r="69" spans="1:8">
      <c r="A69" s="18">
        <v>13</v>
      </c>
      <c r="B69" s="27" t="s">
        <v>77</v>
      </c>
      <c r="C69" s="89" t="s">
        <v>161</v>
      </c>
      <c r="D69" s="76">
        <v>0.214</v>
      </c>
      <c r="E69" s="90">
        <v>0.47599999999999998</v>
      </c>
      <c r="F69" s="90">
        <v>0.47599999999999998</v>
      </c>
      <c r="G69" s="91">
        <v>0.16200000000000001</v>
      </c>
      <c r="H69" s="91">
        <v>0.16200000000000001</v>
      </c>
    </row>
    <row r="70" spans="1:8">
      <c r="A70" s="18">
        <v>14</v>
      </c>
      <c r="B70" s="27" t="s">
        <v>78</v>
      </c>
      <c r="C70" s="66"/>
      <c r="D70" s="74"/>
      <c r="E70" s="75"/>
      <c r="F70" s="75"/>
      <c r="G70" s="75"/>
      <c r="H70" s="74"/>
    </row>
    <row r="71" spans="1:8">
      <c r="A71" s="18">
        <v>15</v>
      </c>
      <c r="B71" s="27" t="s">
        <v>79</v>
      </c>
      <c r="C71" s="67">
        <v>1</v>
      </c>
      <c r="D71" s="74">
        <v>1</v>
      </c>
      <c r="E71" s="74">
        <v>1</v>
      </c>
      <c r="F71" s="74">
        <v>1</v>
      </c>
      <c r="G71" s="74">
        <v>1</v>
      </c>
      <c r="H71" s="74">
        <v>1</v>
      </c>
    </row>
    <row r="72" spans="1:8">
      <c r="A72" s="18">
        <v>16</v>
      </c>
      <c r="B72" s="27" t="s">
        <v>80</v>
      </c>
      <c r="C72" s="47"/>
      <c r="D72" s="53"/>
      <c r="E72" s="52"/>
      <c r="F72" s="52"/>
      <c r="G72" s="52"/>
      <c r="H72" s="53"/>
    </row>
    <row r="73" spans="1:8" ht="26.25">
      <c r="A73" s="18">
        <v>17</v>
      </c>
      <c r="B73" s="27" t="s">
        <v>81</v>
      </c>
      <c r="C73" s="47">
        <v>1</v>
      </c>
      <c r="D73" s="65">
        <v>4.5</v>
      </c>
      <c r="E73" s="45">
        <v>0.5</v>
      </c>
      <c r="F73" s="65">
        <v>1</v>
      </c>
      <c r="G73" s="65">
        <v>0.5</v>
      </c>
      <c r="H73" s="65">
        <v>1</v>
      </c>
    </row>
    <row r="74" spans="1:8" ht="25.5">
      <c r="A74" s="18">
        <v>18</v>
      </c>
      <c r="B74" s="32" t="s">
        <v>82</v>
      </c>
      <c r="C74" s="47"/>
      <c r="D74" s="46"/>
      <c r="E74" s="45"/>
      <c r="F74" s="45"/>
      <c r="G74" s="45"/>
      <c r="H74" s="46"/>
    </row>
    <row r="75" spans="1:8" ht="26.25">
      <c r="A75" s="18">
        <v>19</v>
      </c>
      <c r="B75" s="27" t="s">
        <v>83</v>
      </c>
      <c r="C75" s="47">
        <v>1249.04</v>
      </c>
      <c r="D75" s="53">
        <v>1209.7</v>
      </c>
      <c r="E75" s="45">
        <v>1298.73</v>
      </c>
      <c r="F75" s="45">
        <v>1261.27</v>
      </c>
      <c r="G75" s="46">
        <v>1177.31</v>
      </c>
      <c r="H75" s="46">
        <v>1239.7</v>
      </c>
    </row>
    <row r="76" spans="1:8" ht="26.25">
      <c r="A76" s="18">
        <v>20</v>
      </c>
      <c r="B76" s="27" t="s">
        <v>84</v>
      </c>
      <c r="C76" s="53">
        <v>0.21</v>
      </c>
      <c r="D76" s="53">
        <v>0.19</v>
      </c>
      <c r="E76" s="45">
        <v>0.27</v>
      </c>
      <c r="F76" s="45">
        <v>0.26</v>
      </c>
      <c r="G76" s="46">
        <v>0.19</v>
      </c>
      <c r="H76" s="46">
        <v>0.2</v>
      </c>
    </row>
    <row r="77" spans="1:8" ht="27" thickBot="1">
      <c r="A77" s="28">
        <v>21</v>
      </c>
      <c r="B77" s="29" t="s">
        <v>85</v>
      </c>
      <c r="C77" s="44" t="s">
        <v>86</v>
      </c>
      <c r="D77" s="71"/>
      <c r="E77" s="45"/>
      <c r="F77" s="52"/>
      <c r="G77" s="52"/>
      <c r="H77" s="53"/>
    </row>
  </sheetData>
  <mergeCells count="23">
    <mergeCell ref="A4:H4"/>
    <mergeCell ref="A2:D2"/>
    <mergeCell ref="A5:B5"/>
    <mergeCell ref="E19:F19"/>
    <mergeCell ref="G19:H19"/>
    <mergeCell ref="C16:H16"/>
    <mergeCell ref="A3:G3"/>
    <mergeCell ref="D17:D18"/>
    <mergeCell ref="F17:F18"/>
    <mergeCell ref="H17:H18"/>
    <mergeCell ref="A25:A27"/>
    <mergeCell ref="C19:D19"/>
    <mergeCell ref="G7:H7"/>
    <mergeCell ref="A12:H12"/>
    <mergeCell ref="A16:A18"/>
    <mergeCell ref="B16:B18"/>
    <mergeCell ref="G8:H8"/>
    <mergeCell ref="A57:A58"/>
    <mergeCell ref="A31:A33"/>
    <mergeCell ref="A34:A36"/>
    <mergeCell ref="A28:A30"/>
    <mergeCell ref="A37:A39"/>
    <mergeCell ref="A41:A42"/>
  </mergeCells>
  <phoneticPr fontId="0" type="noConversion"/>
  <printOptions horizontalCentered="1"/>
  <pageMargins left="0.70866141732283472" right="0.70866141732283472" top="0.11811023622047245" bottom="0.1181102362204724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view="pageBreakPreview" topLeftCell="A10" zoomScaleNormal="100" zoomScaleSheetLayoutView="100" workbookViewId="0">
      <selection activeCell="C45" sqref="C45"/>
    </sheetView>
  </sheetViews>
  <sheetFormatPr defaultRowHeight="15"/>
  <cols>
    <col min="2" max="2" width="62.7109375" customWidth="1"/>
    <col min="3" max="3" width="13" customWidth="1"/>
    <col min="4" max="4" width="13.85546875" customWidth="1"/>
  </cols>
  <sheetData>
    <row r="1" spans="1:4">
      <c r="C1" s="120" t="s">
        <v>110</v>
      </c>
      <c r="D1" s="120"/>
    </row>
    <row r="2" spans="1:4">
      <c r="A2" s="1"/>
      <c r="B2" s="1"/>
      <c r="C2" s="1"/>
      <c r="D2" s="1"/>
    </row>
    <row r="3" spans="1:4">
      <c r="A3" s="121" t="s">
        <v>0</v>
      </c>
      <c r="B3" s="121"/>
      <c r="C3" s="121"/>
      <c r="D3" s="121"/>
    </row>
    <row r="4" spans="1:4">
      <c r="A4" s="122" t="s">
        <v>111</v>
      </c>
      <c r="B4" s="122"/>
      <c r="C4" s="122"/>
      <c r="D4" s="122"/>
    </row>
    <row r="5" spans="1:4" hidden="1">
      <c r="A5" s="122"/>
      <c r="B5" s="122"/>
      <c r="C5" s="122"/>
      <c r="D5" s="2"/>
    </row>
    <row r="6" spans="1:4" ht="15.75" hidden="1" thickBot="1">
      <c r="A6" s="3"/>
      <c r="B6" s="123"/>
      <c r="C6" s="123"/>
      <c r="D6" s="2"/>
    </row>
    <row r="7" spans="1:4" ht="63.75">
      <c r="A7" s="3" t="s">
        <v>2</v>
      </c>
      <c r="B7" s="3" t="s">
        <v>149</v>
      </c>
      <c r="C7" s="4"/>
      <c r="D7" s="2"/>
    </row>
    <row r="8" spans="1:4">
      <c r="A8" s="4"/>
      <c r="B8" s="5" t="s">
        <v>3</v>
      </c>
      <c r="C8" s="113">
        <v>8602060185</v>
      </c>
      <c r="D8" s="114"/>
    </row>
    <row r="9" spans="1:4">
      <c r="A9" s="4"/>
      <c r="B9" s="5" t="s">
        <v>4</v>
      </c>
      <c r="C9" s="113">
        <v>720245001</v>
      </c>
      <c r="D9" s="114"/>
    </row>
    <row r="10" spans="1:4">
      <c r="A10" s="4"/>
      <c r="B10" s="5"/>
      <c r="C10" s="7"/>
      <c r="D10" s="2"/>
    </row>
    <row r="11" spans="1:4">
      <c r="A11" s="1"/>
      <c r="B11" s="38"/>
      <c r="C11" s="115" t="s">
        <v>5</v>
      </c>
      <c r="D11" s="115"/>
    </row>
    <row r="12" spans="1:4" ht="26.25">
      <c r="A12" s="39"/>
      <c r="B12" s="39" t="s">
        <v>112</v>
      </c>
      <c r="C12" s="40"/>
      <c r="D12" s="41"/>
    </row>
    <row r="13" spans="1:4" ht="15.75" thickBot="1">
      <c r="A13" s="11"/>
      <c r="B13" s="12"/>
      <c r="C13" s="13"/>
      <c r="D13" s="14"/>
    </row>
    <row r="14" spans="1:4">
      <c r="A14" s="98" t="s">
        <v>6</v>
      </c>
      <c r="B14" s="101" t="s">
        <v>7</v>
      </c>
      <c r="C14" s="116" t="s">
        <v>147</v>
      </c>
      <c r="D14" s="117"/>
    </row>
    <row r="15" spans="1:4" ht="15.75" thickBot="1">
      <c r="A15" s="100"/>
      <c r="B15" s="103"/>
      <c r="C15" s="15" t="s">
        <v>9</v>
      </c>
      <c r="D15" s="16" t="s">
        <v>10</v>
      </c>
    </row>
    <row r="16" spans="1:4" ht="37.5" customHeight="1">
      <c r="A16" s="34" t="s">
        <v>11</v>
      </c>
      <c r="B16" s="63" t="s">
        <v>113</v>
      </c>
      <c r="C16" s="118" t="s">
        <v>148</v>
      </c>
      <c r="D16" s="119"/>
    </row>
    <row r="17" spans="1:5">
      <c r="A17" s="18" t="s">
        <v>13</v>
      </c>
      <c r="B17" s="19" t="s">
        <v>14</v>
      </c>
      <c r="C17" s="57">
        <v>1124.97</v>
      </c>
      <c r="D17" s="58">
        <v>271.16000000000003</v>
      </c>
      <c r="E17" s="62"/>
    </row>
    <row r="18" spans="1:5">
      <c r="A18" s="18" t="s">
        <v>15</v>
      </c>
      <c r="B18" s="19" t="s">
        <v>16</v>
      </c>
      <c r="C18" s="58">
        <f>C20+C21+C22+C23+C24+C27+C28+C29+C30+C33+C36+C37</f>
        <v>1350.13</v>
      </c>
      <c r="D18" s="58">
        <f>D20+D21+D22+D23+D24+D27+D28+D29+D30+D33+D36+D37</f>
        <v>1992.12</v>
      </c>
      <c r="E18" s="62"/>
    </row>
    <row r="19" spans="1:5">
      <c r="A19" s="18"/>
      <c r="B19" s="19" t="s">
        <v>17</v>
      </c>
      <c r="C19" s="57"/>
      <c r="D19" s="58"/>
    </row>
    <row r="20" spans="1:5" ht="39">
      <c r="A20" s="18" t="s">
        <v>18</v>
      </c>
      <c r="B20" s="19" t="s">
        <v>114</v>
      </c>
      <c r="C20" s="57"/>
      <c r="D20" s="58"/>
    </row>
    <row r="21" spans="1:5" ht="26.25">
      <c r="A21" s="18" t="s">
        <v>20</v>
      </c>
      <c r="B21" s="19" t="s">
        <v>115</v>
      </c>
      <c r="C21" s="57"/>
      <c r="D21" s="58"/>
    </row>
    <row r="22" spans="1:5" ht="26.25">
      <c r="A22" s="18" t="s">
        <v>38</v>
      </c>
      <c r="B22" s="19" t="s">
        <v>116</v>
      </c>
      <c r="C22" s="57"/>
      <c r="D22" s="53"/>
    </row>
    <row r="23" spans="1:5" ht="39">
      <c r="A23" s="18" t="s">
        <v>42</v>
      </c>
      <c r="B23" s="19" t="s">
        <v>117</v>
      </c>
      <c r="C23" s="69">
        <f>0.46*0.34</f>
        <v>0.16</v>
      </c>
      <c r="D23" s="53">
        <f>0.5*0.34</f>
        <v>0.17</v>
      </c>
    </row>
    <row r="24" spans="1:5">
      <c r="A24" s="92" t="s">
        <v>44</v>
      </c>
      <c r="B24" s="25" t="s">
        <v>39</v>
      </c>
      <c r="C24" s="69">
        <f>3724.38*0.34</f>
        <v>1266.29</v>
      </c>
      <c r="D24" s="53">
        <f>4031.22*0.34</f>
        <v>1370.61</v>
      </c>
    </row>
    <row r="25" spans="1:5">
      <c r="A25" s="92"/>
      <c r="B25" s="25" t="s">
        <v>92</v>
      </c>
      <c r="C25" s="69">
        <f>1373.94*0.34</f>
        <v>467.14</v>
      </c>
      <c r="D25" s="53">
        <f>1456.48*0.34</f>
        <v>495.2</v>
      </c>
    </row>
    <row r="26" spans="1:5">
      <c r="A26" s="92"/>
      <c r="B26" s="25" t="s">
        <v>93</v>
      </c>
      <c r="C26" s="73">
        <f>C24/C25</f>
        <v>2.71</v>
      </c>
      <c r="D26" s="73">
        <f>D24/D25</f>
        <v>2.77</v>
      </c>
    </row>
    <row r="27" spans="1:5" ht="26.25">
      <c r="A27" s="18" t="s">
        <v>46</v>
      </c>
      <c r="B27" s="19" t="s">
        <v>47</v>
      </c>
      <c r="C27" s="69">
        <f>112.41*0.34</f>
        <v>38.22</v>
      </c>
      <c r="D27" s="53">
        <f>842.28*0.34</f>
        <v>286.38</v>
      </c>
    </row>
    <row r="28" spans="1:5" ht="26.25">
      <c r="A28" s="18" t="s">
        <v>48</v>
      </c>
      <c r="B28" s="19" t="s">
        <v>49</v>
      </c>
      <c r="C28" s="69">
        <f>38.67*0.34</f>
        <v>13.15</v>
      </c>
      <c r="D28" s="53">
        <f>252.68*0.34</f>
        <v>85.91</v>
      </c>
    </row>
    <row r="29" spans="1:5" ht="26.25">
      <c r="A29" s="18" t="s">
        <v>50</v>
      </c>
      <c r="B29" s="19" t="s">
        <v>51</v>
      </c>
      <c r="C29" s="69">
        <f>18.79*0.34</f>
        <v>6.39</v>
      </c>
      <c r="D29" s="53">
        <f>144.8*0.34</f>
        <v>49.23</v>
      </c>
    </row>
    <row r="30" spans="1:5">
      <c r="A30" s="18" t="s">
        <v>52</v>
      </c>
      <c r="B30" s="19" t="s">
        <v>53</v>
      </c>
      <c r="C30" s="69">
        <f>0.83*0.34</f>
        <v>0.28000000000000003</v>
      </c>
      <c r="D30" s="53">
        <f>6.36*0.34</f>
        <v>2.16</v>
      </c>
    </row>
    <row r="31" spans="1:5">
      <c r="A31" s="18"/>
      <c r="B31" s="19" t="s">
        <v>17</v>
      </c>
      <c r="C31" s="77"/>
      <c r="D31" s="73"/>
    </row>
    <row r="32" spans="1:5" ht="26.25">
      <c r="A32" s="18"/>
      <c r="B32" s="19" t="s">
        <v>54</v>
      </c>
      <c r="C32" s="77"/>
      <c r="D32" s="73"/>
    </row>
    <row r="33" spans="1:4">
      <c r="A33" s="18" t="s">
        <v>55</v>
      </c>
      <c r="B33" s="19" t="s">
        <v>56</v>
      </c>
      <c r="C33" s="69">
        <f>20.77*0.34</f>
        <v>7.06</v>
      </c>
      <c r="D33" s="53">
        <f>160.07*0.34</f>
        <v>54.42</v>
      </c>
    </row>
    <row r="34" spans="1:4">
      <c r="A34" s="18"/>
      <c r="B34" s="19" t="s">
        <v>17</v>
      </c>
      <c r="C34" s="77"/>
      <c r="D34" s="73"/>
    </row>
    <row r="35" spans="1:4" ht="26.25">
      <c r="A35" s="18"/>
      <c r="B35" s="19" t="s">
        <v>54</v>
      </c>
      <c r="C35" s="77"/>
      <c r="D35" s="73"/>
    </row>
    <row r="36" spans="1:4" ht="26.25">
      <c r="A36" s="18" t="s">
        <v>57</v>
      </c>
      <c r="B36" s="19" t="s">
        <v>58</v>
      </c>
      <c r="C36" s="69">
        <f>54.66*0.34</f>
        <v>18.579999999999998</v>
      </c>
      <c r="D36" s="53">
        <f>421.29*0.34</f>
        <v>143.24</v>
      </c>
    </row>
    <row r="37" spans="1:4" ht="39">
      <c r="A37" s="18" t="s">
        <v>59</v>
      </c>
      <c r="B37" s="19" t="s">
        <v>60</v>
      </c>
      <c r="C37" s="59"/>
      <c r="D37" s="73"/>
    </row>
    <row r="38" spans="1:4" ht="26.25">
      <c r="A38" s="18" t="s">
        <v>61</v>
      </c>
      <c r="B38" s="19" t="s">
        <v>62</v>
      </c>
      <c r="C38" s="60">
        <f>C17-C18</f>
        <v>-225.16</v>
      </c>
      <c r="D38" s="60">
        <f>D17-D18</f>
        <v>-1720.96</v>
      </c>
    </row>
    <row r="39" spans="1:4" ht="26.25">
      <c r="A39" s="92" t="s">
        <v>63</v>
      </c>
      <c r="B39" s="19" t="s">
        <v>64</v>
      </c>
      <c r="C39" s="59"/>
      <c r="D39" s="60"/>
    </row>
    <row r="40" spans="1:4" ht="51.75">
      <c r="A40" s="92"/>
      <c r="B40" s="19" t="s">
        <v>118</v>
      </c>
      <c r="C40" s="59"/>
      <c r="D40" s="60"/>
    </row>
    <row r="41" spans="1:4" ht="26.25">
      <c r="A41" s="18" t="s">
        <v>96</v>
      </c>
      <c r="B41" s="19" t="s">
        <v>119</v>
      </c>
      <c r="C41" s="59"/>
      <c r="D41" s="73"/>
    </row>
    <row r="42" spans="1:4" ht="39">
      <c r="A42" s="18" t="s">
        <v>98</v>
      </c>
      <c r="B42" s="19" t="s">
        <v>120</v>
      </c>
      <c r="C42" s="59">
        <v>78.13</v>
      </c>
      <c r="D42" s="73">
        <v>78.13</v>
      </c>
    </row>
    <row r="43" spans="1:4" ht="26.25">
      <c r="A43" s="18" t="s">
        <v>100</v>
      </c>
      <c r="B43" s="19" t="s">
        <v>121</v>
      </c>
      <c r="C43" s="59"/>
      <c r="D43" s="60"/>
    </row>
    <row r="44" spans="1:4" ht="39">
      <c r="A44" s="18" t="s">
        <v>102</v>
      </c>
      <c r="B44" s="19" t="s">
        <v>122</v>
      </c>
      <c r="C44" s="59">
        <v>0.374</v>
      </c>
      <c r="D44" s="68">
        <v>0.40100000000000002</v>
      </c>
    </row>
    <row r="45" spans="1:4">
      <c r="A45" s="18" t="s">
        <v>104</v>
      </c>
      <c r="B45" s="19" t="s">
        <v>123</v>
      </c>
      <c r="C45" s="59">
        <v>0.36199999999999999</v>
      </c>
      <c r="D45" s="68">
        <v>0.38800000000000001</v>
      </c>
    </row>
    <row r="46" spans="1:4">
      <c r="A46" s="18" t="s">
        <v>106</v>
      </c>
      <c r="B46" s="19" t="s">
        <v>124</v>
      </c>
      <c r="C46" s="59">
        <v>3.3</v>
      </c>
      <c r="D46" s="60">
        <v>3.3</v>
      </c>
    </row>
    <row r="47" spans="1:4" ht="26.25">
      <c r="A47" s="18" t="s">
        <v>108</v>
      </c>
      <c r="B47" s="19" t="s">
        <v>125</v>
      </c>
      <c r="C47" s="59"/>
      <c r="D47" s="73"/>
    </row>
    <row r="48" spans="1:4" ht="26.25">
      <c r="A48" s="18" t="s">
        <v>109</v>
      </c>
      <c r="B48" s="27" t="s">
        <v>81</v>
      </c>
      <c r="C48" s="59"/>
      <c r="D48" s="60">
        <v>4.5</v>
      </c>
    </row>
    <row r="49" spans="1:4">
      <c r="A49" s="18" t="s">
        <v>126</v>
      </c>
      <c r="B49" s="27" t="s">
        <v>127</v>
      </c>
      <c r="C49" s="60">
        <f>C25/C45</f>
        <v>1290.44</v>
      </c>
      <c r="D49" s="60">
        <f>D25/D45</f>
        <v>1276.29</v>
      </c>
    </row>
    <row r="50" spans="1:4" ht="27" thickBot="1">
      <c r="A50" s="28" t="s">
        <v>128</v>
      </c>
      <c r="B50" s="29" t="s">
        <v>85</v>
      </c>
      <c r="C50" s="30" t="s">
        <v>86</v>
      </c>
      <c r="D50" s="72"/>
    </row>
    <row r="51" spans="1:4">
      <c r="C51" s="61"/>
      <c r="D51" s="61"/>
    </row>
  </sheetData>
  <mergeCells count="14">
    <mergeCell ref="C8:D8"/>
    <mergeCell ref="C1:D1"/>
    <mergeCell ref="A3:D3"/>
    <mergeCell ref="A4:D4"/>
    <mergeCell ref="A5:C5"/>
    <mergeCell ref="B6:C6"/>
    <mergeCell ref="A39:A40"/>
    <mergeCell ref="C9:D9"/>
    <mergeCell ref="C11:D11"/>
    <mergeCell ref="A14:A15"/>
    <mergeCell ref="B14:B15"/>
    <mergeCell ref="C14:D14"/>
    <mergeCell ref="A24:A26"/>
    <mergeCell ref="C16:D16"/>
  </mergeCells>
  <phoneticPr fontId="0" type="noConversion"/>
  <pageMargins left="0.70866141732283472" right="0.70866141732283472" top="0.11811023622047245" bottom="0.1181102362204724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5"/>
  <sheetViews>
    <sheetView view="pageBreakPreview" topLeftCell="A8" zoomScale="60" zoomScaleNormal="100" workbookViewId="0">
      <selection activeCell="E55" sqref="E55"/>
    </sheetView>
  </sheetViews>
  <sheetFormatPr defaultColWidth="17.42578125" defaultRowHeight="15"/>
  <cols>
    <col min="1" max="1" width="7.42578125" customWidth="1"/>
    <col min="2" max="2" width="67.140625" customWidth="1"/>
  </cols>
  <sheetData>
    <row r="1" spans="1:4">
      <c r="C1" s="120" t="s">
        <v>87</v>
      </c>
      <c r="D1" s="120"/>
    </row>
    <row r="2" spans="1:4">
      <c r="A2" s="1"/>
      <c r="B2" s="1"/>
      <c r="C2" s="1"/>
      <c r="D2" s="1"/>
    </row>
    <row r="3" spans="1:4">
      <c r="A3" s="121" t="s">
        <v>0</v>
      </c>
      <c r="B3" s="121"/>
      <c r="C3" s="121"/>
      <c r="D3" s="121"/>
    </row>
    <row r="4" spans="1:4">
      <c r="A4" s="122" t="s">
        <v>88</v>
      </c>
      <c r="B4" s="122"/>
      <c r="C4" s="122"/>
      <c r="D4" s="122"/>
    </row>
    <row r="5" spans="1:4" hidden="1">
      <c r="A5" s="122"/>
      <c r="B5" s="122"/>
      <c r="C5" s="122"/>
      <c r="D5" s="2"/>
    </row>
    <row r="6" spans="1:4" ht="15.75" hidden="1" thickBot="1">
      <c r="A6" s="3"/>
      <c r="B6" s="123"/>
      <c r="C6" s="123"/>
      <c r="D6" s="2"/>
    </row>
    <row r="7" spans="1:4" ht="76.5">
      <c r="A7" s="3" t="s">
        <v>2</v>
      </c>
      <c r="B7" s="3"/>
      <c r="C7" s="4"/>
      <c r="D7" s="2"/>
    </row>
    <row r="8" spans="1:4">
      <c r="A8" s="4"/>
      <c r="B8" s="5" t="s">
        <v>3</v>
      </c>
      <c r="C8" s="113"/>
      <c r="D8" s="114"/>
    </row>
    <row r="9" spans="1:4">
      <c r="A9" s="4"/>
      <c r="B9" s="5" t="s">
        <v>4</v>
      </c>
      <c r="C9" s="113"/>
      <c r="D9" s="114"/>
    </row>
    <row r="10" spans="1:4">
      <c r="C10" s="2"/>
      <c r="D10" s="2"/>
    </row>
    <row r="11" spans="1:4">
      <c r="A11" s="121" t="s">
        <v>0</v>
      </c>
      <c r="B11" s="121"/>
      <c r="C11" s="121"/>
      <c r="D11" s="121"/>
    </row>
    <row r="12" spans="1:4">
      <c r="A12" s="122" t="s">
        <v>88</v>
      </c>
      <c r="B12" s="122"/>
      <c r="C12" s="122"/>
      <c r="D12" s="122"/>
    </row>
    <row r="13" spans="1:4" hidden="1">
      <c r="A13" s="122"/>
      <c r="B13" s="122"/>
      <c r="C13" s="122"/>
      <c r="D13" s="2"/>
    </row>
    <row r="14" spans="1:4" ht="15.75" hidden="1" thickBot="1">
      <c r="A14" s="33"/>
      <c r="B14" s="123"/>
      <c r="C14" s="123"/>
      <c r="D14" s="2"/>
    </row>
    <row r="15" spans="1:4">
      <c r="A15" s="33" t="s">
        <v>2</v>
      </c>
      <c r="B15" s="33"/>
      <c r="C15" s="6"/>
      <c r="D15" s="2"/>
    </row>
    <row r="16" spans="1:4">
      <c r="A16" s="6"/>
      <c r="B16" s="5" t="s">
        <v>3</v>
      </c>
      <c r="C16" s="113"/>
      <c r="D16" s="114"/>
    </row>
    <row r="17" spans="1:4">
      <c r="A17" s="6"/>
      <c r="B17" s="5" t="s">
        <v>4</v>
      </c>
      <c r="C17" s="113"/>
      <c r="D17" s="114"/>
    </row>
    <row r="18" spans="1:4" hidden="1">
      <c r="C18" s="2"/>
      <c r="D18" s="2"/>
    </row>
    <row r="19" spans="1:4" ht="15.75">
      <c r="C19" s="8"/>
      <c r="D19" s="9" t="s">
        <v>5</v>
      </c>
    </row>
    <row r="20" spans="1:4">
      <c r="D20" s="8"/>
    </row>
    <row r="21" spans="1:4" ht="26.25">
      <c r="A21" s="10" t="s">
        <v>89</v>
      </c>
      <c r="B21" s="10"/>
      <c r="C21" s="10"/>
      <c r="D21" s="10"/>
    </row>
    <row r="22" spans="1:4" ht="15.75" thickBot="1">
      <c r="A22" s="11"/>
      <c r="B22" s="12"/>
      <c r="C22" s="13"/>
      <c r="D22" s="14"/>
    </row>
    <row r="23" spans="1:4">
      <c r="A23" s="98" t="s">
        <v>6</v>
      </c>
      <c r="B23" s="101" t="s">
        <v>7</v>
      </c>
      <c r="C23" s="116" t="s">
        <v>8</v>
      </c>
      <c r="D23" s="117"/>
    </row>
    <row r="24" spans="1:4" ht="15.75" thickBot="1">
      <c r="A24" s="100"/>
      <c r="B24" s="103"/>
      <c r="C24" s="15" t="s">
        <v>9</v>
      </c>
      <c r="D24" s="16" t="s">
        <v>10</v>
      </c>
    </row>
    <row r="25" spans="1:4" ht="39">
      <c r="A25" s="34" t="s">
        <v>11</v>
      </c>
      <c r="B25" s="35" t="s">
        <v>90</v>
      </c>
      <c r="C25" s="36"/>
      <c r="D25" s="37"/>
    </row>
    <row r="26" spans="1:4">
      <c r="A26" s="18" t="s">
        <v>13</v>
      </c>
      <c r="B26" s="19" t="s">
        <v>14</v>
      </c>
      <c r="C26" s="20"/>
      <c r="D26" s="21"/>
    </row>
    <row r="27" spans="1:4">
      <c r="A27" s="18" t="s">
        <v>15</v>
      </c>
      <c r="B27" s="19" t="s">
        <v>16</v>
      </c>
      <c r="C27" s="20"/>
      <c r="D27" s="21"/>
    </row>
    <row r="28" spans="1:4">
      <c r="A28" s="18"/>
      <c r="B28" s="19" t="s">
        <v>17</v>
      </c>
      <c r="C28" s="20"/>
      <c r="D28" s="21"/>
    </row>
    <row r="29" spans="1:4" ht="26.25">
      <c r="A29" s="18" t="s">
        <v>18</v>
      </c>
      <c r="B29" s="19" t="s">
        <v>91</v>
      </c>
      <c r="C29" s="20"/>
      <c r="D29" s="21"/>
    </row>
    <row r="30" spans="1:4">
      <c r="A30" s="92" t="s">
        <v>20</v>
      </c>
      <c r="B30" s="25" t="s">
        <v>39</v>
      </c>
      <c r="C30" s="23"/>
      <c r="D30" s="24"/>
    </row>
    <row r="31" spans="1:4">
      <c r="A31" s="92"/>
      <c r="B31" s="25" t="s">
        <v>92</v>
      </c>
      <c r="C31" s="23"/>
      <c r="D31" s="24"/>
    </row>
    <row r="32" spans="1:4">
      <c r="A32" s="92"/>
      <c r="B32" s="25" t="s">
        <v>93</v>
      </c>
      <c r="C32" s="23"/>
      <c r="D32" s="24"/>
    </row>
    <row r="33" spans="1:4" ht="25.5">
      <c r="A33" s="18" t="s">
        <v>38</v>
      </c>
      <c r="B33" s="26" t="s">
        <v>94</v>
      </c>
      <c r="C33" s="23"/>
      <c r="D33" s="24"/>
    </row>
    <row r="34" spans="1:4" ht="26.25">
      <c r="A34" s="18" t="s">
        <v>42</v>
      </c>
      <c r="B34" s="19" t="s">
        <v>47</v>
      </c>
      <c r="C34" s="23"/>
      <c r="D34" s="24"/>
    </row>
    <row r="35" spans="1:4" ht="26.25">
      <c r="A35" s="18" t="s">
        <v>44</v>
      </c>
      <c r="B35" s="19" t="s">
        <v>49</v>
      </c>
      <c r="C35" s="23"/>
      <c r="D35" s="24"/>
    </row>
    <row r="36" spans="1:4" ht="26.25">
      <c r="A36" s="18" t="s">
        <v>46</v>
      </c>
      <c r="B36" s="19" t="s">
        <v>51</v>
      </c>
      <c r="C36" s="23"/>
      <c r="D36" s="24"/>
    </row>
    <row r="37" spans="1:4">
      <c r="A37" s="18" t="s">
        <v>48</v>
      </c>
      <c r="B37" s="19" t="s">
        <v>53</v>
      </c>
      <c r="C37" s="23"/>
      <c r="D37" s="24"/>
    </row>
    <row r="38" spans="1:4">
      <c r="A38" s="18"/>
      <c r="B38" s="19" t="s">
        <v>17</v>
      </c>
      <c r="C38" s="23"/>
      <c r="D38" s="24"/>
    </row>
    <row r="39" spans="1:4">
      <c r="A39" s="18"/>
      <c r="B39" s="19" t="s">
        <v>54</v>
      </c>
      <c r="C39" s="23"/>
      <c r="D39" s="24"/>
    </row>
    <row r="40" spans="1:4">
      <c r="A40" s="18" t="s">
        <v>50</v>
      </c>
      <c r="B40" s="19" t="s">
        <v>56</v>
      </c>
      <c r="C40" s="23"/>
      <c r="D40" s="24"/>
    </row>
    <row r="41" spans="1:4">
      <c r="A41" s="18"/>
      <c r="B41" s="19" t="s">
        <v>17</v>
      </c>
      <c r="C41" s="23"/>
      <c r="D41" s="24"/>
    </row>
    <row r="42" spans="1:4">
      <c r="A42" s="18"/>
      <c r="B42" s="19" t="s">
        <v>54</v>
      </c>
      <c r="C42" s="23"/>
      <c r="D42" s="24"/>
    </row>
    <row r="43" spans="1:4">
      <c r="A43" s="18" t="s">
        <v>52</v>
      </c>
      <c r="B43" s="19" t="s">
        <v>58</v>
      </c>
      <c r="C43" s="23"/>
      <c r="D43" s="24"/>
    </row>
    <row r="44" spans="1:4" ht="39">
      <c r="A44" s="18" t="s">
        <v>55</v>
      </c>
      <c r="B44" s="19" t="s">
        <v>60</v>
      </c>
      <c r="C44" s="23"/>
      <c r="D44" s="24"/>
    </row>
    <row r="45" spans="1:4" ht="26.25">
      <c r="A45" s="18" t="s">
        <v>61</v>
      </c>
      <c r="B45" s="19" t="s">
        <v>62</v>
      </c>
      <c r="C45" s="23"/>
      <c r="D45" s="24"/>
    </row>
    <row r="46" spans="1:4" ht="26.25">
      <c r="A46" s="92" t="s">
        <v>63</v>
      </c>
      <c r="B46" s="19" t="s">
        <v>64</v>
      </c>
      <c r="C46" s="23"/>
      <c r="D46" s="24"/>
    </row>
    <row r="47" spans="1:4" ht="51.75">
      <c r="A47" s="92"/>
      <c r="B47" s="19" t="s">
        <v>95</v>
      </c>
      <c r="C47" s="23"/>
      <c r="D47" s="24"/>
    </row>
    <row r="48" spans="1:4" ht="26.25">
      <c r="A48" s="18" t="s">
        <v>96</v>
      </c>
      <c r="B48" s="19" t="s">
        <v>97</v>
      </c>
      <c r="C48" s="23"/>
      <c r="D48" s="24"/>
    </row>
    <row r="49" spans="1:4" ht="26.25">
      <c r="A49" s="18" t="s">
        <v>98</v>
      </c>
      <c r="B49" s="19" t="s">
        <v>99</v>
      </c>
      <c r="C49" s="23"/>
      <c r="D49" s="24"/>
    </row>
    <row r="50" spans="1:4" ht="26.25">
      <c r="A50" s="18" t="s">
        <v>100</v>
      </c>
      <c r="B50" s="19" t="s">
        <v>101</v>
      </c>
      <c r="C50" s="23"/>
      <c r="D50" s="24"/>
    </row>
    <row r="51" spans="1:4">
      <c r="A51" s="18" t="s">
        <v>102</v>
      </c>
      <c r="B51" s="19" t="s">
        <v>103</v>
      </c>
      <c r="C51" s="23"/>
      <c r="D51" s="24"/>
    </row>
    <row r="52" spans="1:4">
      <c r="A52" s="18" t="s">
        <v>104</v>
      </c>
      <c r="B52" s="19" t="s">
        <v>105</v>
      </c>
      <c r="C52" s="23"/>
      <c r="D52" s="24"/>
    </row>
    <row r="53" spans="1:4">
      <c r="A53" s="18" t="s">
        <v>106</v>
      </c>
      <c r="B53" s="19" t="s">
        <v>107</v>
      </c>
      <c r="C53" s="23"/>
      <c r="D53" s="24"/>
    </row>
    <row r="54" spans="1:4" ht="26.25">
      <c r="A54" s="18" t="s">
        <v>108</v>
      </c>
      <c r="B54" s="27" t="s">
        <v>81</v>
      </c>
      <c r="C54" s="23"/>
      <c r="D54" s="24"/>
    </row>
    <row r="55" spans="1:4" ht="27" thickBot="1">
      <c r="A55" s="28" t="s">
        <v>109</v>
      </c>
      <c r="B55" s="29" t="s">
        <v>85</v>
      </c>
      <c r="C55" s="30" t="s">
        <v>86</v>
      </c>
      <c r="D55" s="31"/>
    </row>
  </sheetData>
  <mergeCells count="18">
    <mergeCell ref="B23:B24"/>
    <mergeCell ref="C23:D23"/>
    <mergeCell ref="C8:D8"/>
    <mergeCell ref="C1:D1"/>
    <mergeCell ref="A3:D3"/>
    <mergeCell ref="A4:D4"/>
    <mergeCell ref="A5:C5"/>
    <mergeCell ref="B6:C6"/>
    <mergeCell ref="A30:A32"/>
    <mergeCell ref="A46:A47"/>
    <mergeCell ref="C9:D9"/>
    <mergeCell ref="A11:D11"/>
    <mergeCell ref="A12:D12"/>
    <mergeCell ref="A13:C13"/>
    <mergeCell ref="B14:C14"/>
    <mergeCell ref="C16:D16"/>
    <mergeCell ref="C17:D17"/>
    <mergeCell ref="A23:A24"/>
  </mergeCells>
  <phoneticPr fontId="0" type="noConversion"/>
  <pageMargins left="0.70866141732283472" right="0.70866141732283472" top="0.19685039370078741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21" zoomScale="85" zoomScaleNormal="100" zoomScaleSheetLayoutView="85" workbookViewId="0">
      <selection activeCell="B50" sqref="B50"/>
    </sheetView>
  </sheetViews>
  <sheetFormatPr defaultRowHeight="15"/>
  <cols>
    <col min="1" max="1" width="12.140625" customWidth="1"/>
    <col min="2" max="2" width="73.42578125" customWidth="1"/>
    <col min="3" max="3" width="13.42578125" customWidth="1"/>
    <col min="4" max="4" width="13.140625" customWidth="1"/>
  </cols>
  <sheetData>
    <row r="1" spans="1:5">
      <c r="C1" s="120" t="s">
        <v>129</v>
      </c>
      <c r="D1" s="120"/>
    </row>
    <row r="2" spans="1:5">
      <c r="A2" s="1"/>
      <c r="B2" s="1"/>
      <c r="C2" s="1"/>
      <c r="D2" s="1"/>
    </row>
    <row r="3" spans="1:5">
      <c r="A3" s="121" t="s">
        <v>0</v>
      </c>
      <c r="B3" s="121"/>
      <c r="C3" s="121"/>
      <c r="D3" s="121"/>
    </row>
    <row r="4" spans="1:5">
      <c r="A4" s="122" t="s">
        <v>130</v>
      </c>
      <c r="B4" s="122"/>
      <c r="C4" s="122"/>
      <c r="D4" s="122"/>
    </row>
    <row r="5" spans="1:5" hidden="1">
      <c r="A5" s="122"/>
      <c r="B5" s="122"/>
      <c r="C5" s="122"/>
      <c r="D5" s="2"/>
    </row>
    <row r="6" spans="1:5" ht="15.75" hidden="1" thickBot="1">
      <c r="A6" s="3"/>
      <c r="B6" s="123"/>
      <c r="C6" s="123"/>
      <c r="D6" s="2"/>
    </row>
    <row r="7" spans="1:5" ht="51">
      <c r="A7" s="3" t="s">
        <v>2</v>
      </c>
      <c r="B7" s="3"/>
      <c r="C7" s="4"/>
      <c r="D7" s="2"/>
    </row>
    <row r="8" spans="1:5">
      <c r="A8" s="4"/>
      <c r="B8" s="5" t="s">
        <v>3</v>
      </c>
      <c r="C8" s="113"/>
      <c r="D8" s="114"/>
    </row>
    <row r="9" spans="1:5">
      <c r="A9" s="4"/>
      <c r="B9" s="5" t="s">
        <v>4</v>
      </c>
      <c r="C9" s="113"/>
      <c r="D9" s="114"/>
    </row>
    <row r="10" spans="1:5">
      <c r="C10" s="2"/>
      <c r="D10" s="2"/>
    </row>
    <row r="11" spans="1:5" ht="15.75">
      <c r="C11" s="8"/>
      <c r="D11" s="9" t="s">
        <v>5</v>
      </c>
    </row>
    <row r="12" spans="1:5">
      <c r="D12" s="8"/>
      <c r="E12" s="8"/>
    </row>
    <row r="13" spans="1:5" ht="15.75" thickBot="1">
      <c r="A13" s="10" t="s">
        <v>131</v>
      </c>
      <c r="B13" s="10"/>
      <c r="C13" s="10"/>
      <c r="D13" s="10"/>
    </row>
    <row r="14" spans="1:5" hidden="1">
      <c r="D14" s="8"/>
    </row>
    <row r="15" spans="1:5" ht="15.75" hidden="1" thickBot="1">
      <c r="A15" s="11"/>
      <c r="B15" s="12"/>
      <c r="C15" s="13"/>
      <c r="D15" s="14"/>
    </row>
    <row r="16" spans="1:5">
      <c r="A16" s="98" t="s">
        <v>6</v>
      </c>
      <c r="B16" s="101" t="s">
        <v>7</v>
      </c>
      <c r="C16" s="116" t="s">
        <v>8</v>
      </c>
      <c r="D16" s="117"/>
    </row>
    <row r="17" spans="1:4" ht="15.75" thickBot="1">
      <c r="A17" s="100"/>
      <c r="B17" s="103"/>
      <c r="C17" s="15" t="s">
        <v>9</v>
      </c>
      <c r="D17" s="16" t="s">
        <v>10</v>
      </c>
    </row>
    <row r="18" spans="1:4">
      <c r="A18" s="34" t="s">
        <v>11</v>
      </c>
      <c r="B18" s="35" t="s">
        <v>132</v>
      </c>
      <c r="C18" s="35"/>
      <c r="D18" s="37"/>
    </row>
    <row r="19" spans="1:4">
      <c r="A19" s="18" t="s">
        <v>13</v>
      </c>
      <c r="B19" s="19" t="s">
        <v>14</v>
      </c>
      <c r="C19" s="19"/>
      <c r="D19" s="21"/>
    </row>
    <row r="20" spans="1:4">
      <c r="A20" s="18" t="s">
        <v>15</v>
      </c>
      <c r="B20" s="19" t="s">
        <v>16</v>
      </c>
      <c r="C20" s="19"/>
      <c r="D20" s="21"/>
    </row>
    <row r="21" spans="1:4">
      <c r="A21" s="18"/>
      <c r="B21" s="19" t="s">
        <v>17</v>
      </c>
      <c r="C21" s="19"/>
      <c r="D21" s="21"/>
    </row>
    <row r="22" spans="1:4" ht="26.25">
      <c r="A22" s="18" t="s">
        <v>18</v>
      </c>
      <c r="B22" s="19" t="s">
        <v>133</v>
      </c>
      <c r="C22" s="19"/>
      <c r="D22" s="21"/>
    </row>
    <row r="23" spans="1:4">
      <c r="A23" s="92" t="s">
        <v>20</v>
      </c>
      <c r="B23" s="25" t="s">
        <v>39</v>
      </c>
      <c r="C23" s="22"/>
      <c r="D23" s="24"/>
    </row>
    <row r="24" spans="1:4">
      <c r="A24" s="92"/>
      <c r="B24" s="25" t="s">
        <v>92</v>
      </c>
      <c r="C24" s="22"/>
      <c r="D24" s="24"/>
    </row>
    <row r="25" spans="1:4">
      <c r="A25" s="92"/>
      <c r="B25" s="25" t="s">
        <v>93</v>
      </c>
      <c r="C25" s="22"/>
      <c r="D25" s="24"/>
    </row>
    <row r="26" spans="1:4">
      <c r="A26" s="42" t="s">
        <v>38</v>
      </c>
      <c r="B26" s="26" t="s">
        <v>94</v>
      </c>
      <c r="C26" s="22"/>
      <c r="D26" s="24"/>
    </row>
    <row r="27" spans="1:4">
      <c r="A27" s="18" t="s">
        <v>42</v>
      </c>
      <c r="B27" s="19" t="s">
        <v>47</v>
      </c>
      <c r="C27" s="22"/>
      <c r="D27" s="24"/>
    </row>
    <row r="28" spans="1:4" ht="26.25">
      <c r="A28" s="18" t="s">
        <v>44</v>
      </c>
      <c r="B28" s="19" t="s">
        <v>49</v>
      </c>
      <c r="C28" s="22"/>
      <c r="D28" s="24"/>
    </row>
    <row r="29" spans="1:4" ht="26.25">
      <c r="A29" s="18" t="s">
        <v>46</v>
      </c>
      <c r="B29" s="19" t="s">
        <v>51</v>
      </c>
      <c r="C29" s="22"/>
      <c r="D29" s="24"/>
    </row>
    <row r="30" spans="1:4">
      <c r="A30" s="18" t="s">
        <v>48</v>
      </c>
      <c r="B30" s="19" t="s">
        <v>53</v>
      </c>
      <c r="C30" s="22"/>
      <c r="D30" s="24"/>
    </row>
    <row r="31" spans="1:4">
      <c r="A31" s="18"/>
      <c r="B31" s="19" t="s">
        <v>17</v>
      </c>
      <c r="C31" s="22"/>
      <c r="D31" s="24"/>
    </row>
    <row r="32" spans="1:4">
      <c r="A32" s="18"/>
      <c r="B32" s="19" t="s">
        <v>54</v>
      </c>
      <c r="C32" s="22"/>
      <c r="D32" s="24"/>
    </row>
    <row r="33" spans="1:4">
      <c r="A33" s="18" t="s">
        <v>50</v>
      </c>
      <c r="B33" s="19" t="s">
        <v>56</v>
      </c>
      <c r="C33" s="22"/>
      <c r="D33" s="24"/>
    </row>
    <row r="34" spans="1:4">
      <c r="A34" s="18"/>
      <c r="B34" s="19" t="s">
        <v>17</v>
      </c>
      <c r="C34" s="22"/>
      <c r="D34" s="24"/>
    </row>
    <row r="35" spans="1:4">
      <c r="A35" s="18"/>
      <c r="B35" s="19" t="s">
        <v>54</v>
      </c>
      <c r="C35" s="22"/>
      <c r="D35" s="24"/>
    </row>
    <row r="36" spans="1:4">
      <c r="A36" s="18" t="s">
        <v>52</v>
      </c>
      <c r="B36" s="19" t="s">
        <v>58</v>
      </c>
      <c r="C36" s="22"/>
      <c r="D36" s="24"/>
    </row>
    <row r="37" spans="1:4" ht="39">
      <c r="A37" s="18" t="s">
        <v>55</v>
      </c>
      <c r="B37" s="19" t="s">
        <v>60</v>
      </c>
      <c r="C37" s="22"/>
      <c r="D37" s="24"/>
    </row>
    <row r="38" spans="1:4" ht="26.25">
      <c r="A38" s="18" t="s">
        <v>61</v>
      </c>
      <c r="B38" s="19" t="s">
        <v>62</v>
      </c>
      <c r="C38" s="22"/>
      <c r="D38" s="24"/>
    </row>
    <row r="39" spans="1:4">
      <c r="A39" s="92" t="s">
        <v>63</v>
      </c>
      <c r="B39" s="19" t="s">
        <v>64</v>
      </c>
      <c r="C39" s="22"/>
      <c r="D39" s="24"/>
    </row>
    <row r="40" spans="1:4" ht="39">
      <c r="A40" s="92"/>
      <c r="B40" s="19" t="s">
        <v>134</v>
      </c>
      <c r="C40" s="22"/>
      <c r="D40" s="24"/>
    </row>
    <row r="41" spans="1:4">
      <c r="A41" s="18" t="s">
        <v>96</v>
      </c>
      <c r="B41" s="19" t="s">
        <v>135</v>
      </c>
      <c r="C41" s="22"/>
      <c r="D41" s="24"/>
    </row>
    <row r="42" spans="1:4">
      <c r="A42" s="18" t="s">
        <v>98</v>
      </c>
      <c r="B42" s="19" t="s">
        <v>136</v>
      </c>
      <c r="C42" s="22"/>
      <c r="D42" s="24"/>
    </row>
    <row r="43" spans="1:4">
      <c r="A43" s="18" t="s">
        <v>100</v>
      </c>
      <c r="B43" s="19" t="s">
        <v>137</v>
      </c>
      <c r="C43" s="22"/>
      <c r="D43" s="24"/>
    </row>
    <row r="44" spans="1:4">
      <c r="A44" s="18" t="s">
        <v>104</v>
      </c>
      <c r="B44" s="19" t="s">
        <v>138</v>
      </c>
      <c r="C44" s="22"/>
      <c r="D44" s="24"/>
    </row>
    <row r="45" spans="1:4">
      <c r="A45" s="18"/>
      <c r="B45" s="19" t="s">
        <v>17</v>
      </c>
      <c r="C45" s="22"/>
      <c r="D45" s="24"/>
    </row>
    <row r="46" spans="1:4">
      <c r="A46" s="18"/>
      <c r="B46" s="19" t="s">
        <v>139</v>
      </c>
      <c r="C46" s="22"/>
      <c r="D46" s="24"/>
    </row>
    <row r="47" spans="1:4">
      <c r="A47" s="18"/>
      <c r="B47" s="19" t="s">
        <v>140</v>
      </c>
      <c r="C47" s="22"/>
      <c r="D47" s="24"/>
    </row>
    <row r="48" spans="1:4">
      <c r="A48" s="18" t="s">
        <v>106</v>
      </c>
      <c r="B48" s="19" t="s">
        <v>124</v>
      </c>
      <c r="C48" s="22"/>
      <c r="D48" s="24"/>
    </row>
    <row r="49" spans="1:4">
      <c r="A49" s="18" t="s">
        <v>108</v>
      </c>
      <c r="B49" s="19" t="s">
        <v>125</v>
      </c>
      <c r="C49" s="22"/>
      <c r="D49" s="24"/>
    </row>
    <row r="50" spans="1:4">
      <c r="A50" s="18"/>
      <c r="B50" s="19" t="s">
        <v>141</v>
      </c>
      <c r="C50" s="22"/>
      <c r="D50" s="24"/>
    </row>
    <row r="51" spans="1:4">
      <c r="A51" s="18"/>
      <c r="B51" s="19" t="s">
        <v>142</v>
      </c>
      <c r="C51" s="22"/>
      <c r="D51" s="24"/>
    </row>
    <row r="52" spans="1:4">
      <c r="A52" s="18" t="s">
        <v>109</v>
      </c>
      <c r="B52" s="27" t="s">
        <v>81</v>
      </c>
      <c r="C52" s="22"/>
      <c r="D52" s="24"/>
    </row>
    <row r="53" spans="1:4">
      <c r="A53" s="18" t="s">
        <v>126</v>
      </c>
      <c r="B53" s="27" t="s">
        <v>127</v>
      </c>
      <c r="C53" s="22"/>
      <c r="D53" s="24"/>
    </row>
    <row r="54" spans="1:4">
      <c r="A54" s="43" t="s">
        <v>128</v>
      </c>
      <c r="B54" s="27" t="s">
        <v>143</v>
      </c>
      <c r="C54" s="22"/>
      <c r="D54" s="24"/>
    </row>
    <row r="55" spans="1:4" ht="26.25">
      <c r="A55" s="43" t="s">
        <v>144</v>
      </c>
      <c r="B55" s="27" t="s">
        <v>145</v>
      </c>
      <c r="C55" s="22"/>
      <c r="D55" s="24"/>
    </row>
    <row r="56" spans="1:4" ht="27" thickBot="1">
      <c r="A56" s="28" t="s">
        <v>146</v>
      </c>
      <c r="B56" s="29" t="s">
        <v>85</v>
      </c>
      <c r="C56" s="30" t="s">
        <v>86</v>
      </c>
      <c r="D56" s="31"/>
    </row>
  </sheetData>
  <mergeCells count="12">
    <mergeCell ref="C8:D8"/>
    <mergeCell ref="C9:D9"/>
    <mergeCell ref="A16:A17"/>
    <mergeCell ref="B16:B17"/>
    <mergeCell ref="C16:D16"/>
    <mergeCell ref="A23:A25"/>
    <mergeCell ref="A39:A40"/>
    <mergeCell ref="C1:D1"/>
    <mergeCell ref="A3:D3"/>
    <mergeCell ref="A4:D4"/>
    <mergeCell ref="A5:C5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тепло</vt:lpstr>
      <vt:lpstr>горяч_водоснабж</vt:lpstr>
      <vt:lpstr>водоотведение</vt:lpstr>
      <vt:lpstr>холодн_водоснабж</vt:lpstr>
      <vt:lpstr>тепло!Область_печати</vt:lpstr>
    </vt:vector>
  </TitlesOfParts>
  <Company>OAO 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KirichenkoO</dc:creator>
  <cp:lastModifiedBy>TREKULOVAO</cp:lastModifiedBy>
  <cp:lastPrinted>2013-04-11T03:16:06Z</cp:lastPrinted>
  <dcterms:created xsi:type="dcterms:W3CDTF">2013-04-09T03:51:27Z</dcterms:created>
  <dcterms:modified xsi:type="dcterms:W3CDTF">2014-05-21T12:46:10Z</dcterms:modified>
</cp:coreProperties>
</file>