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65" yWindow="75" windowWidth="19320" windowHeight="12825" activeTab="3"/>
  </bookViews>
  <sheets>
    <sheet name="Выручка, млн. руб, 2007-2009 г." sheetId="4" r:id="rId1"/>
    <sheet name="Лист1" sheetId="1" r:id="rId2"/>
    <sheet name="Лист2" sheetId="2" r:id="rId3"/>
    <sheet name="Лист3" sheetId="3" r:id="rId4"/>
  </sheets>
  <definedNames>
    <definedName name="_xlnm.Print_Area" localSheetId="3">Лист3!$A$1:$P$144</definedName>
  </definedNames>
  <calcPr calcId="125725"/>
</workbook>
</file>

<file path=xl/calcChain.xml><?xml version="1.0" encoding="utf-8"?>
<calcChain xmlns="http://schemas.openxmlformats.org/spreadsheetml/2006/main">
  <c r="G17" i="3"/>
  <c r="G4"/>
  <c r="G3"/>
  <c r="G2"/>
  <c r="G13"/>
  <c r="G15"/>
  <c r="G16"/>
  <c r="G8"/>
  <c r="G7"/>
  <c r="G9"/>
  <c r="G10"/>
  <c r="G11"/>
  <c r="G6"/>
  <c r="H23" i="1"/>
  <c r="H4"/>
  <c r="H5"/>
  <c r="H6"/>
  <c r="H7"/>
  <c r="H19"/>
  <c r="H20"/>
  <c r="H21"/>
  <c r="H22"/>
  <c r="H14"/>
  <c r="H15"/>
  <c r="H16"/>
  <c r="H18"/>
  <c r="H9"/>
  <c r="H10"/>
  <c r="H12"/>
  <c r="H13"/>
  <c r="H8"/>
</calcChain>
</file>

<file path=xl/sharedStrings.xml><?xml version="1.0" encoding="utf-8"?>
<sst xmlns="http://schemas.openxmlformats.org/spreadsheetml/2006/main" count="73" uniqueCount="31">
  <si>
    <t>Основные финансовые показатели ОАО "Тюменьэнерго" 2006-2009 г.г.</t>
  </si>
  <si>
    <t>Ключевые показатели</t>
  </si>
  <si>
    <t>2009 план</t>
  </si>
  <si>
    <t>2010 план</t>
  </si>
  <si>
    <t>Протяженность сети, тыс.км.</t>
  </si>
  <si>
    <t>Суммарная трансформаторная мощность, ГВт</t>
  </si>
  <si>
    <t>Полезный отпуск, ТВтч</t>
  </si>
  <si>
    <t>Потери э/э, %</t>
  </si>
  <si>
    <t>Средний тариф, коп./кВтч.</t>
  </si>
  <si>
    <t>Выручка, млн. руб.</t>
  </si>
  <si>
    <t>Чистая прибыль, млн.руб.</t>
  </si>
  <si>
    <t>Размер чистых активов, млн.руб.</t>
  </si>
  <si>
    <t>ROE,%</t>
  </si>
  <si>
    <t>EBITDA, млн. руб.</t>
  </si>
  <si>
    <t>ОС и незавершенное строительство, млн. руб.</t>
  </si>
  <si>
    <t>Чистый долг, млн.руб.</t>
  </si>
  <si>
    <t xml:space="preserve">Прогноз.первоначальная база на 2008г., млн.руб.     </t>
  </si>
  <si>
    <r>
      <t xml:space="preserve">Прогноз.рост тарифа на передачу CAGR </t>
    </r>
    <r>
      <rPr>
        <sz val="10"/>
        <color indexed="8"/>
        <rFont val="Tahoma"/>
        <family val="2"/>
        <charset val="204"/>
      </rPr>
      <t>2008-2011</t>
    </r>
  </si>
  <si>
    <t>Коэффициент износа основных фондов</t>
  </si>
  <si>
    <t>Прирост % 2008 к 2009</t>
  </si>
  <si>
    <t>Кредитный портфель, млн. руб.</t>
  </si>
  <si>
    <t>14 347</t>
  </si>
  <si>
    <t>Средневзвешенная ставка,%</t>
  </si>
  <si>
    <t>К-нт срочной ликвидности</t>
  </si>
  <si>
    <t>К-нт финансовой независимости</t>
  </si>
  <si>
    <t xml:space="preserve">Соотношение собственного и заемного капитала </t>
  </si>
  <si>
    <t>37, 41</t>
  </si>
  <si>
    <t>25, 344</t>
  </si>
  <si>
    <r>
      <t>Установленная трансформаторная мощность</t>
    </r>
    <r>
      <rPr>
        <sz val="10"/>
        <color indexed="8"/>
        <rFont val="Arial"/>
        <family val="2"/>
        <charset val="204"/>
      </rPr>
      <t>,  ГВА</t>
    </r>
  </si>
  <si>
    <t>Условные единицы</t>
  </si>
  <si>
    <t>Прирост % 2010 к 2009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</si>
</sst>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1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Times New Roman CYR"/>
    </font>
    <font>
      <sz val="14"/>
      <color indexed="8"/>
      <name val="MetaBookCyrLF-Caps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165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right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" fontId="6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7" fillId="0" borderId="1" xfId="0" applyFont="1" applyFill="1" applyBorder="1" applyAlignment="1">
      <alignment horizontal="right" wrapText="1"/>
    </xf>
    <xf numFmtId="166" fontId="3" fillId="2" borderId="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0" borderId="3" xfId="0" applyFont="1" applyBorder="1"/>
    <xf numFmtId="166" fontId="3" fillId="2" borderId="4" xfId="0" applyNumberFormat="1" applyFont="1" applyFill="1" applyBorder="1" applyAlignment="1">
      <alignment horizontal="right"/>
    </xf>
    <xf numFmtId="166" fontId="3" fillId="2" borderId="5" xfId="0" applyNumberFormat="1" applyFont="1" applyFill="1" applyBorder="1" applyAlignment="1">
      <alignment horizontal="right"/>
    </xf>
    <xf numFmtId="0" fontId="2" fillId="0" borderId="4" xfId="0" applyFont="1" applyBorder="1"/>
    <xf numFmtId="0" fontId="3" fillId="0" borderId="6" xfId="0" applyFont="1" applyBorder="1"/>
    <xf numFmtId="10" fontId="3" fillId="0" borderId="6" xfId="0" applyNumberFormat="1" applyFont="1" applyBorder="1" applyAlignment="1">
      <alignment horizontal="center"/>
    </xf>
    <xf numFmtId="165" fontId="3" fillId="2" borderId="2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3" fontId="9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10" fontId="3" fillId="0" borderId="1" xfId="0" applyNumberFormat="1" applyFont="1" applyBorder="1"/>
    <xf numFmtId="10" fontId="0" fillId="0" borderId="1" xfId="0" applyNumberFormat="1" applyBorder="1"/>
    <xf numFmtId="166" fontId="3" fillId="0" borderId="1" xfId="0" applyNumberFormat="1" applyFont="1" applyBorder="1"/>
    <xf numFmtId="166" fontId="0" fillId="0" borderId="1" xfId="0" applyNumberFormat="1" applyBorder="1"/>
    <xf numFmtId="0" fontId="0" fillId="0" borderId="1" xfId="0" applyBorder="1" applyAlignment="1">
      <alignment horizontal="center" wrapText="1"/>
    </xf>
    <xf numFmtId="164" fontId="3" fillId="0" borderId="1" xfId="0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3" fontId="6" fillId="0" borderId="1" xfId="0" applyNumberFormat="1" applyFont="1" applyFill="1" applyBorder="1"/>
    <xf numFmtId="1" fontId="6" fillId="0" borderId="1" xfId="0" applyNumberFormat="1" applyFont="1" applyBorder="1"/>
    <xf numFmtId="9" fontId="0" fillId="0" borderId="1" xfId="1" applyFont="1" applyBorder="1"/>
    <xf numFmtId="3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6" fillId="3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>
        <c:manualLayout>
          <c:xMode val="edge"/>
          <c:yMode val="edge"/>
          <c:x val="0.43743536745406836"/>
          <c:y val="2.0339064759762177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title>
    <c:plotArea>
      <c:layout>
        <c:manualLayout>
          <c:layoutTarget val="inner"/>
          <c:xMode val="edge"/>
          <c:yMode val="edge"/>
          <c:x val="7.4457083764219292E-2"/>
          <c:y val="0.11525423728813575"/>
          <c:w val="0.76938986556360023"/>
          <c:h val="0.81525423728813673"/>
        </c:manualLayout>
      </c:layout>
      <c:barChart>
        <c:barDir val="col"/>
        <c:grouping val="clustered"/>
        <c:ser>
          <c:idx val="0"/>
          <c:order val="0"/>
          <c:tx>
            <c:strRef>
              <c:f>Лист1!$B$33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Лист1!$C$33:$E$33</c:f>
              <c:numCache>
                <c:formatCode>#,##0.0</c:formatCode>
                <c:ptCount val="3"/>
              </c:numCache>
            </c:numRef>
          </c:val>
        </c:ser>
        <c:axId val="84241024"/>
        <c:axId val="71004544"/>
      </c:barChart>
      <c:catAx>
        <c:axId val="842410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004544"/>
        <c:crosses val="autoZero"/>
        <c:auto val="1"/>
        <c:lblAlgn val="ctr"/>
        <c:lblOffset val="100"/>
        <c:tickLblSkip val="1"/>
        <c:tickMarkSkip val="1"/>
      </c:catAx>
      <c:valAx>
        <c:axId val="710045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4241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5416666666666652"/>
          <c:y val="0.50340136054421758"/>
          <c:w val="0.99583333333333335"/>
          <c:h val="0.5408163265306122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layout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Лист3!$A$11</c:f>
              <c:strCache>
                <c:ptCount val="1"/>
                <c:pt idx="0">
                  <c:v>ОС и незавершенное строительство, млн. руб.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Лист3!$B$1:$F$1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Лист3!$B$11:$F$11</c:f>
              <c:numCache>
                <c:formatCode>#,##0</c:formatCode>
                <c:ptCount val="5"/>
                <c:pt idx="0">
                  <c:v>24934.5</c:v>
                </c:pt>
                <c:pt idx="1">
                  <c:v>30551</c:v>
                </c:pt>
                <c:pt idx="2">
                  <c:v>64501</c:v>
                </c:pt>
                <c:pt idx="3">
                  <c:v>78118</c:v>
                </c:pt>
                <c:pt idx="4">
                  <c:v>87632.7</c:v>
                </c:pt>
              </c:numCache>
            </c:numRef>
          </c:val>
        </c:ser>
        <c:dLbls>
          <c:showVal val="1"/>
        </c:dLbls>
        <c:axId val="77498624"/>
        <c:axId val="83066880"/>
      </c:barChart>
      <c:catAx>
        <c:axId val="774986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3066880"/>
        <c:crosses val="autoZero"/>
        <c:auto val="1"/>
        <c:lblAlgn val="ctr"/>
        <c:lblOffset val="100"/>
      </c:catAx>
      <c:valAx>
        <c:axId val="83066880"/>
        <c:scaling>
          <c:orientation val="minMax"/>
        </c:scaling>
        <c:axPos val="l"/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7498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layout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Лист3!$A$12</c:f>
              <c:strCache>
                <c:ptCount val="1"/>
                <c:pt idx="0">
                  <c:v>Коэффициент износа основных фондов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Лист3!$B$1:$F$1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Лист3!$B$12:$F$12</c:f>
              <c:numCache>
                <c:formatCode>0.0%</c:formatCode>
                <c:ptCount val="5"/>
                <c:pt idx="0">
                  <c:v>0.52200000000000002</c:v>
                </c:pt>
                <c:pt idx="1">
                  <c:v>0.48799999999999999</c:v>
                </c:pt>
                <c:pt idx="2">
                  <c:v>0.47270000000000001</c:v>
                </c:pt>
                <c:pt idx="3">
                  <c:v>0.47099999999999997</c:v>
                </c:pt>
                <c:pt idx="4">
                  <c:v>0.53300000000000003</c:v>
                </c:pt>
              </c:numCache>
            </c:numRef>
          </c:val>
        </c:ser>
        <c:dLbls>
          <c:showVal val="1"/>
        </c:dLbls>
        <c:axId val="83082624"/>
        <c:axId val="84399232"/>
      </c:barChart>
      <c:catAx>
        <c:axId val="830826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4399232"/>
        <c:crosses val="autoZero"/>
        <c:auto val="1"/>
        <c:lblAlgn val="ctr"/>
        <c:lblOffset val="100"/>
      </c:catAx>
      <c:valAx>
        <c:axId val="84399232"/>
        <c:scaling>
          <c:orientation val="minMax"/>
        </c:scaling>
        <c:axPos val="l"/>
        <c:numFmt formatCode="0.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83082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layout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Лист3!$A$14</c:f>
              <c:strCache>
                <c:ptCount val="1"/>
                <c:pt idx="0">
                  <c:v>Средневзвешенная ставка,%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Лист3!$B$1:$F$1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Лист3!$B$14:$F$14</c:f>
              <c:numCache>
                <c:formatCode>General</c:formatCode>
                <c:ptCount val="5"/>
                <c:pt idx="0">
                  <c:v>10.9</c:v>
                </c:pt>
                <c:pt idx="1">
                  <c:v>7.92</c:v>
                </c:pt>
                <c:pt idx="2">
                  <c:v>12.69</c:v>
                </c:pt>
                <c:pt idx="3">
                  <c:v>12.14</c:v>
                </c:pt>
                <c:pt idx="4">
                  <c:v>8.09</c:v>
                </c:pt>
              </c:numCache>
            </c:numRef>
          </c:val>
        </c:ser>
        <c:dLbls>
          <c:showVal val="1"/>
        </c:dLbls>
        <c:axId val="92205824"/>
        <c:axId val="92207360"/>
      </c:barChart>
      <c:catAx>
        <c:axId val="922058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92207360"/>
        <c:crosses val="autoZero"/>
        <c:auto val="1"/>
        <c:lblAlgn val="ctr"/>
        <c:lblOffset val="100"/>
      </c:catAx>
      <c:valAx>
        <c:axId val="92207360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92205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Коэффициент срочной ликвидности</a:t>
            </a:r>
          </a:p>
        </c:rich>
      </c:tx>
      <c:layout>
        <c:manualLayout>
          <c:xMode val="edge"/>
          <c:yMode val="edge"/>
          <c:x val="0.2295332283464567"/>
          <c:y val="1.736111111111111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6000000000000021E-2"/>
          <c:y val="0.24305637972133987"/>
          <c:w val="0.88400000000000001"/>
          <c:h val="0.59722424731529178"/>
        </c:manualLayout>
      </c:layout>
      <c:barChart>
        <c:barDir val="col"/>
        <c:grouping val="clustered"/>
        <c:ser>
          <c:idx val="0"/>
          <c:order val="0"/>
          <c:tx>
            <c:strRef>
              <c:f>Лист3!#REF!</c:f>
              <c:strCache>
                <c:ptCount val="1"/>
                <c:pt idx="0">
                  <c:v>#REF!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Лист3!$B$1:$F$1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Лист3!#REF!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axId val="101943168"/>
        <c:axId val="101944704"/>
      </c:barChart>
      <c:catAx>
        <c:axId val="10194316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1944704"/>
        <c:crosses val="autoZero"/>
        <c:auto val="1"/>
        <c:lblAlgn val="ctr"/>
        <c:lblOffset val="100"/>
      </c:catAx>
      <c:valAx>
        <c:axId val="101944704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194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Коэффициент финансовой независимости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Лист3!$A$15</c:f>
              <c:strCache>
                <c:ptCount val="1"/>
                <c:pt idx="0">
                  <c:v>К-нт финансовой независимости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Лист3!$B$1:$F$1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Лист3!$B$15:$F$15</c:f>
              <c:numCache>
                <c:formatCode>General</c:formatCode>
                <c:ptCount val="5"/>
                <c:pt idx="0">
                  <c:v>0.91</c:v>
                </c:pt>
                <c:pt idx="1">
                  <c:v>0.79</c:v>
                </c:pt>
                <c:pt idx="2">
                  <c:v>0.77</c:v>
                </c:pt>
                <c:pt idx="3">
                  <c:v>0.78</c:v>
                </c:pt>
                <c:pt idx="4">
                  <c:v>0.83699999999999997</c:v>
                </c:pt>
              </c:numCache>
            </c:numRef>
          </c:val>
        </c:ser>
        <c:dLbls>
          <c:showVal val="1"/>
        </c:dLbls>
        <c:axId val="101972992"/>
        <c:axId val="101126912"/>
      </c:barChart>
      <c:catAx>
        <c:axId val="10197299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1126912"/>
        <c:crosses val="autoZero"/>
        <c:auto val="1"/>
        <c:lblAlgn val="ctr"/>
        <c:lblOffset val="100"/>
      </c:catAx>
      <c:valAx>
        <c:axId val="101126912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1972992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Лист3!$A$17</c:f>
              <c:strCache>
                <c:ptCount val="1"/>
                <c:pt idx="0">
                  <c:v>Условные единицы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Лист3!$C$1:$E$1</c:f>
              <c:numCache>
                <c:formatCode>General</c:formatCode>
                <c:ptCount val="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</c:numCache>
            </c:numRef>
          </c:cat>
          <c:val>
            <c:numRef>
              <c:f>Лист3!$C$17:$E$17</c:f>
              <c:numCache>
                <c:formatCode>#,##0</c:formatCode>
                <c:ptCount val="3"/>
                <c:pt idx="0">
                  <c:v>197279</c:v>
                </c:pt>
                <c:pt idx="1">
                  <c:v>200707</c:v>
                </c:pt>
                <c:pt idx="2">
                  <c:v>203552</c:v>
                </c:pt>
              </c:numCache>
            </c:numRef>
          </c:val>
        </c:ser>
        <c:dLbls>
          <c:showVal val="1"/>
        </c:dLbls>
        <c:axId val="101155200"/>
        <c:axId val="101156736"/>
      </c:barChart>
      <c:catAx>
        <c:axId val="1011552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1156736"/>
        <c:crosses val="autoZero"/>
        <c:auto val="1"/>
        <c:lblAlgn val="ctr"/>
        <c:lblOffset val="100"/>
      </c:catAx>
      <c:valAx>
        <c:axId val="101156736"/>
        <c:scaling>
          <c:orientation val="minMax"/>
        </c:scaling>
        <c:axPos val="l"/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1155200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Протяженность сети, тыс.км.</a:t>
            </a:r>
          </a:p>
        </c:rich>
      </c:tx>
      <c:layout>
        <c:manualLayout>
          <c:xMode val="edge"/>
          <c:yMode val="edge"/>
          <c:x val="0.18554846433669483"/>
          <c:y val="2.777777777777779E-2"/>
        </c:manualLayout>
      </c:layout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Лист3!$C$1:$F$1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Лист3!$C$2:$F$2</c:f>
              <c:numCache>
                <c:formatCode>General</c:formatCode>
                <c:ptCount val="4"/>
                <c:pt idx="0" formatCode="0.00">
                  <c:v>37.19</c:v>
                </c:pt>
                <c:pt idx="1">
                  <c:v>37.32</c:v>
                </c:pt>
                <c:pt idx="2" formatCode="0.00">
                  <c:v>37.409999999999997</c:v>
                </c:pt>
                <c:pt idx="3">
                  <c:v>37.36</c:v>
                </c:pt>
              </c:numCache>
            </c:numRef>
          </c:val>
        </c:ser>
        <c:dLbls>
          <c:showVal val="1"/>
        </c:dLbls>
        <c:overlap val="-25"/>
        <c:axId val="101180928"/>
        <c:axId val="101182464"/>
      </c:barChart>
      <c:catAx>
        <c:axId val="10118092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1182464"/>
        <c:crosses val="autoZero"/>
        <c:auto val="1"/>
        <c:lblAlgn val="ctr"/>
        <c:lblOffset val="100"/>
      </c:catAx>
      <c:valAx>
        <c:axId val="101182464"/>
        <c:scaling>
          <c:orientation val="minMax"/>
        </c:scaling>
        <c:delete val="1"/>
        <c:axPos val="l"/>
        <c:numFmt formatCode="0.00" sourceLinked="1"/>
        <c:tickLblPos val="nextTo"/>
        <c:crossAx val="101180928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title>
      <c:layout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Лист3!$A$3</c:f>
              <c:strCache>
                <c:ptCount val="1"/>
                <c:pt idx="0">
                  <c:v>Суммарная трансформаторная мощность, ГВт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Лист3!$C$1:$E$1</c:f>
              <c:numCache>
                <c:formatCode>General</c:formatCode>
                <c:ptCount val="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</c:numCache>
            </c:numRef>
          </c:cat>
          <c:val>
            <c:numRef>
              <c:f>Лист3!$C$3:$E$3</c:f>
              <c:numCache>
                <c:formatCode>0.00</c:formatCode>
                <c:ptCount val="3"/>
                <c:pt idx="0">
                  <c:v>23.246400000000001</c:v>
                </c:pt>
                <c:pt idx="1">
                  <c:v>24.1799</c:v>
                </c:pt>
                <c:pt idx="2">
                  <c:v>25.344000000000001</c:v>
                </c:pt>
              </c:numCache>
            </c:numRef>
          </c:val>
        </c:ser>
        <c:dLbls>
          <c:showVal val="1"/>
        </c:dLbls>
        <c:axId val="71484160"/>
        <c:axId val="71485696"/>
      </c:barChart>
      <c:catAx>
        <c:axId val="7148416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485696"/>
        <c:crosses val="autoZero"/>
        <c:auto val="1"/>
        <c:lblAlgn val="ctr"/>
        <c:lblOffset val="100"/>
      </c:catAx>
      <c:valAx>
        <c:axId val="71485696"/>
        <c:scaling>
          <c:orientation val="minMax"/>
        </c:scaling>
        <c:axPos val="l"/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484160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Полезный отпуск, млрд. кВт.ч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Лист3!$A$4</c:f>
              <c:strCache>
                <c:ptCount val="1"/>
                <c:pt idx="0">
                  <c:v>Полезный отпуск, ТВтч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Лист3!$C$1:$F$1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Лист3!$C$4:$F$4</c:f>
              <c:numCache>
                <c:formatCode>0.0</c:formatCode>
                <c:ptCount val="4"/>
                <c:pt idx="0">
                  <c:v>68.961415474999995</c:v>
                </c:pt>
                <c:pt idx="1">
                  <c:v>71.802694798999994</c:v>
                </c:pt>
                <c:pt idx="2">
                  <c:v>71.510000000000005</c:v>
                </c:pt>
                <c:pt idx="3" formatCode="General">
                  <c:v>71.099999999999994</c:v>
                </c:pt>
              </c:numCache>
            </c:numRef>
          </c:val>
        </c:ser>
        <c:dLbls>
          <c:showVal val="1"/>
        </c:dLbls>
        <c:axId val="71522176"/>
        <c:axId val="71523712"/>
      </c:barChart>
      <c:catAx>
        <c:axId val="7152217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523712"/>
        <c:crosses val="autoZero"/>
        <c:auto val="1"/>
        <c:lblAlgn val="ctr"/>
        <c:lblOffset val="100"/>
      </c:catAx>
      <c:valAx>
        <c:axId val="71523712"/>
        <c:scaling>
          <c:orientation val="minMax"/>
        </c:scaling>
        <c:axPos val="l"/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522176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Лист3!$A$5</c:f>
              <c:strCache>
                <c:ptCount val="1"/>
                <c:pt idx="0">
                  <c:v>Потери э/э, %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Лист3!$C$1:$F$1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Лист3!$C$5:$F$5</c:f>
              <c:numCache>
                <c:formatCode>0.00%</c:formatCode>
                <c:ptCount val="4"/>
                <c:pt idx="0">
                  <c:v>3.03075695218115E-2</c:v>
                </c:pt>
                <c:pt idx="1">
                  <c:v>2.6432341461835707E-2</c:v>
                </c:pt>
                <c:pt idx="2">
                  <c:v>2.4799999999999999E-2</c:v>
                </c:pt>
                <c:pt idx="3">
                  <c:v>2.53E-2</c:v>
                </c:pt>
              </c:numCache>
            </c:numRef>
          </c:val>
        </c:ser>
        <c:dLbls>
          <c:showVal val="1"/>
        </c:dLbls>
        <c:axId val="71543808"/>
        <c:axId val="71549696"/>
      </c:barChart>
      <c:catAx>
        <c:axId val="7154380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549696"/>
        <c:crosses val="autoZero"/>
        <c:auto val="1"/>
        <c:lblAlgn val="ctr"/>
        <c:lblOffset val="100"/>
      </c:catAx>
      <c:valAx>
        <c:axId val="71549696"/>
        <c:scaling>
          <c:orientation val="minMax"/>
        </c:scaling>
        <c:axPos val="l"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543808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Лист3!$A$6</c:f>
              <c:strCache>
                <c:ptCount val="1"/>
                <c:pt idx="0">
                  <c:v>Выручка, млн. руб.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Лист3!$B$1:$F$1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Лист3!$B$6:$F$6</c:f>
              <c:numCache>
                <c:formatCode>#,##0</c:formatCode>
                <c:ptCount val="5"/>
                <c:pt idx="0">
                  <c:v>24193</c:v>
                </c:pt>
                <c:pt idx="1">
                  <c:v>27787.2100756248</c:v>
                </c:pt>
                <c:pt idx="2">
                  <c:v>35193.760037810003</c:v>
                </c:pt>
                <c:pt idx="3">
                  <c:v>37245.023999999998</c:v>
                </c:pt>
                <c:pt idx="4">
                  <c:v>46146.7</c:v>
                </c:pt>
              </c:numCache>
            </c:numRef>
          </c:val>
        </c:ser>
        <c:dLbls>
          <c:showVal val="1"/>
        </c:dLbls>
        <c:axId val="71569792"/>
        <c:axId val="71571328"/>
      </c:barChart>
      <c:catAx>
        <c:axId val="7156979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571328"/>
        <c:crosses val="autoZero"/>
        <c:auto val="1"/>
        <c:lblAlgn val="ctr"/>
        <c:lblOffset val="100"/>
      </c:catAx>
      <c:valAx>
        <c:axId val="71571328"/>
        <c:scaling>
          <c:orientation val="minMax"/>
        </c:scaling>
        <c:axPos val="l"/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569792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Лист3!$A$7</c:f>
              <c:strCache>
                <c:ptCount val="1"/>
                <c:pt idx="0">
                  <c:v>Чистая прибыль, млн.руб.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Лист3!$B$1:$F$1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Лист3!$B$7:$F$7</c:f>
              <c:numCache>
                <c:formatCode>#,##0</c:formatCode>
                <c:ptCount val="5"/>
                <c:pt idx="0">
                  <c:v>1739.4</c:v>
                </c:pt>
                <c:pt idx="1">
                  <c:v>1175.24</c:v>
                </c:pt>
                <c:pt idx="2">
                  <c:v>1080.3800000000001</c:v>
                </c:pt>
                <c:pt idx="3">
                  <c:v>1668.596</c:v>
                </c:pt>
                <c:pt idx="4">
                  <c:v>5515.4</c:v>
                </c:pt>
              </c:numCache>
            </c:numRef>
          </c:val>
        </c:ser>
        <c:dLbls>
          <c:showVal val="1"/>
        </c:dLbls>
        <c:axId val="71599616"/>
        <c:axId val="71601152"/>
      </c:barChart>
      <c:catAx>
        <c:axId val="7159961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601152"/>
        <c:crosses val="autoZero"/>
        <c:auto val="1"/>
        <c:lblAlgn val="ctr"/>
        <c:lblOffset val="100"/>
      </c:catAx>
      <c:valAx>
        <c:axId val="71601152"/>
        <c:scaling>
          <c:orientation val="minMax"/>
        </c:scaling>
        <c:axPos val="l"/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599616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0"/>
  <c:chart>
    <c:title>
      <c:layout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Лист3!$A$8</c:f>
              <c:strCache>
                <c:ptCount val="1"/>
                <c:pt idx="0">
                  <c:v>Размер чистых активов, млн.руб.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Лист3!$B$1:$F$1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Лист3!$B$8:$F$8</c:f>
              <c:numCache>
                <c:formatCode>#,##0.0</c:formatCode>
                <c:ptCount val="5"/>
                <c:pt idx="0" formatCode="0.0">
                  <c:v>30724</c:v>
                </c:pt>
                <c:pt idx="1">
                  <c:v>31571.100999999999</c:v>
                </c:pt>
                <c:pt idx="2">
                  <c:v>60955.141000000003</c:v>
                </c:pt>
                <c:pt idx="3" formatCode="#,##0.00">
                  <c:v>70849.009999999995</c:v>
                </c:pt>
                <c:pt idx="4" formatCode="General">
                  <c:v>83808.3</c:v>
                </c:pt>
              </c:numCache>
            </c:numRef>
          </c:val>
        </c:ser>
        <c:dLbls>
          <c:showVal val="1"/>
        </c:dLbls>
        <c:axId val="71715456"/>
        <c:axId val="71725440"/>
      </c:barChart>
      <c:catAx>
        <c:axId val="717154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725440"/>
        <c:crosses val="autoZero"/>
        <c:auto val="1"/>
        <c:lblAlgn val="ctr"/>
        <c:lblOffset val="100"/>
      </c:catAx>
      <c:valAx>
        <c:axId val="71725440"/>
        <c:scaling>
          <c:orientation val="minMax"/>
        </c:scaling>
        <c:axPos val="l"/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715456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layout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Лист3!$A$9</c:f>
              <c:strCache>
                <c:ptCount val="1"/>
                <c:pt idx="0">
                  <c:v>ROE,%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Лист3!$B$1:$F$1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Лист3!$B$9:$F$9</c:f>
              <c:numCache>
                <c:formatCode>0.00%</c:formatCode>
                <c:ptCount val="5"/>
                <c:pt idx="0">
                  <c:v>5.6599999999999998E-2</c:v>
                </c:pt>
                <c:pt idx="1">
                  <c:v>3.176272800904139E-2</c:v>
                </c:pt>
                <c:pt idx="2">
                  <c:v>1.7210150725840593E-2</c:v>
                </c:pt>
                <c:pt idx="3">
                  <c:v>2.3E-2</c:v>
                </c:pt>
                <c:pt idx="4">
                  <c:v>6.9500000000000006E-2</c:v>
                </c:pt>
              </c:numCache>
            </c:numRef>
          </c:val>
        </c:ser>
        <c:dLbls>
          <c:showVal val="1"/>
        </c:dLbls>
        <c:axId val="71786496"/>
        <c:axId val="71788032"/>
      </c:barChart>
      <c:catAx>
        <c:axId val="7178649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788032"/>
        <c:crosses val="autoZero"/>
        <c:auto val="1"/>
        <c:lblAlgn val="ctr"/>
        <c:lblOffset val="100"/>
      </c:catAx>
      <c:valAx>
        <c:axId val="71788032"/>
        <c:scaling>
          <c:orientation val="minMax"/>
        </c:scaling>
        <c:axPos val="l"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78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layout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Лист3!$A$10</c:f>
              <c:strCache>
                <c:ptCount val="1"/>
                <c:pt idx="0">
                  <c:v>EBITDA, млн. руб.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Val val="1"/>
          </c:dLbls>
          <c:cat>
            <c:numRef>
              <c:f>Лист3!$B$1:$F$1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Лист3!$B$10:$F$10</c:f>
              <c:numCache>
                <c:formatCode>#,##0</c:formatCode>
                <c:ptCount val="5"/>
                <c:pt idx="0">
                  <c:v>3672</c:v>
                </c:pt>
                <c:pt idx="1">
                  <c:v>2840.8345696247802</c:v>
                </c:pt>
                <c:pt idx="2">
                  <c:v>5432.84074001097</c:v>
                </c:pt>
                <c:pt idx="3">
                  <c:v>7815.2920000000004</c:v>
                </c:pt>
                <c:pt idx="4">
                  <c:v>13435.3</c:v>
                </c:pt>
              </c:numCache>
            </c:numRef>
          </c:val>
        </c:ser>
        <c:dLbls>
          <c:showVal val="1"/>
        </c:dLbls>
        <c:axId val="71828608"/>
        <c:axId val="71830144"/>
      </c:barChart>
      <c:catAx>
        <c:axId val="7182860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830144"/>
        <c:crosses val="autoZero"/>
        <c:auto val="1"/>
        <c:lblAlgn val="ctr"/>
        <c:lblOffset val="100"/>
      </c:catAx>
      <c:valAx>
        <c:axId val="71830144"/>
        <c:scaling>
          <c:orientation val="minMax"/>
        </c:scaling>
        <c:axPos val="l"/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71828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00700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37</xdr:row>
      <xdr:rowOff>133350</xdr:rowOff>
    </xdr:from>
    <xdr:to>
      <xdr:col>4</xdr:col>
      <xdr:colOff>733425</xdr:colOff>
      <xdr:row>52</xdr:row>
      <xdr:rowOff>19050</xdr:rowOff>
    </xdr:to>
    <xdr:graphicFrame macro="">
      <xdr:nvGraphicFramePr>
        <xdr:cNvPr id="102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1514475</xdr:colOff>
      <xdr:row>54</xdr:row>
      <xdr:rowOff>76200</xdr:rowOff>
    </xdr:from>
    <xdr:to>
      <xdr:col>4</xdr:col>
      <xdr:colOff>771525</xdr:colOff>
      <xdr:row>68</xdr:row>
      <xdr:rowOff>152400</xdr:rowOff>
    </xdr:to>
    <xdr:graphicFrame macro="">
      <xdr:nvGraphicFramePr>
        <xdr:cNvPr id="102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495300</xdr:colOff>
      <xdr:row>7</xdr:row>
      <xdr:rowOff>66675</xdr:rowOff>
    </xdr:from>
    <xdr:to>
      <xdr:col>15</xdr:col>
      <xdr:colOff>209550</xdr:colOff>
      <xdr:row>20</xdr:row>
      <xdr:rowOff>104775</xdr:rowOff>
    </xdr:to>
    <xdr:graphicFrame macro="">
      <xdr:nvGraphicFramePr>
        <xdr:cNvPr id="1027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142875</xdr:colOff>
      <xdr:row>22</xdr:row>
      <xdr:rowOff>66675</xdr:rowOff>
    </xdr:from>
    <xdr:to>
      <xdr:col>12</xdr:col>
      <xdr:colOff>447675</xdr:colOff>
      <xdr:row>36</xdr:row>
      <xdr:rowOff>142875</xdr:rowOff>
    </xdr:to>
    <xdr:graphicFrame macro="">
      <xdr:nvGraphicFramePr>
        <xdr:cNvPr id="1028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171450</xdr:colOff>
      <xdr:row>37</xdr:row>
      <xdr:rowOff>95250</xdr:rowOff>
    </xdr:from>
    <xdr:to>
      <xdr:col>12</xdr:col>
      <xdr:colOff>476250</xdr:colOff>
      <xdr:row>51</xdr:row>
      <xdr:rowOff>171450</xdr:rowOff>
    </xdr:to>
    <xdr:graphicFrame macro="">
      <xdr:nvGraphicFramePr>
        <xdr:cNvPr id="1029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228600</xdr:colOff>
      <xdr:row>54</xdr:row>
      <xdr:rowOff>57150</xdr:rowOff>
    </xdr:from>
    <xdr:to>
      <xdr:col>12</xdr:col>
      <xdr:colOff>542925</xdr:colOff>
      <xdr:row>68</xdr:row>
      <xdr:rowOff>133350</xdr:rowOff>
    </xdr:to>
    <xdr:graphicFrame macro="">
      <xdr:nvGraphicFramePr>
        <xdr:cNvPr id="1030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1438275</xdr:colOff>
      <xdr:row>71</xdr:row>
      <xdr:rowOff>142875</xdr:rowOff>
    </xdr:from>
    <xdr:to>
      <xdr:col>4</xdr:col>
      <xdr:colOff>695325</xdr:colOff>
      <xdr:row>86</xdr:row>
      <xdr:rowOff>28575</xdr:rowOff>
    </xdr:to>
    <xdr:graphicFrame macro="">
      <xdr:nvGraphicFramePr>
        <xdr:cNvPr id="1031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1428750</xdr:colOff>
      <xdr:row>86</xdr:row>
      <xdr:rowOff>133350</xdr:rowOff>
    </xdr:from>
    <xdr:to>
      <xdr:col>4</xdr:col>
      <xdr:colOff>695325</xdr:colOff>
      <xdr:row>101</xdr:row>
      <xdr:rowOff>19050</xdr:rowOff>
    </xdr:to>
    <xdr:graphicFrame macro="">
      <xdr:nvGraphicFramePr>
        <xdr:cNvPr id="1032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1333500</xdr:colOff>
      <xdr:row>111</xdr:row>
      <xdr:rowOff>9525</xdr:rowOff>
    </xdr:from>
    <xdr:to>
      <xdr:col>4</xdr:col>
      <xdr:colOff>600075</xdr:colOff>
      <xdr:row>125</xdr:row>
      <xdr:rowOff>85725</xdr:rowOff>
    </xdr:to>
    <xdr:graphicFrame macro="">
      <xdr:nvGraphicFramePr>
        <xdr:cNvPr id="1033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1333500</xdr:colOff>
      <xdr:row>127</xdr:row>
      <xdr:rowOff>57150</xdr:rowOff>
    </xdr:from>
    <xdr:to>
      <xdr:col>4</xdr:col>
      <xdr:colOff>600075</xdr:colOff>
      <xdr:row>141</xdr:row>
      <xdr:rowOff>133350</xdr:rowOff>
    </xdr:to>
    <xdr:graphicFrame macro="">
      <xdr:nvGraphicFramePr>
        <xdr:cNvPr id="1034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152400</xdr:colOff>
      <xdr:row>71</xdr:row>
      <xdr:rowOff>133350</xdr:rowOff>
    </xdr:from>
    <xdr:to>
      <xdr:col>12</xdr:col>
      <xdr:colOff>466725</xdr:colOff>
      <xdr:row>86</xdr:row>
      <xdr:rowOff>19050</xdr:rowOff>
    </xdr:to>
    <xdr:graphicFrame macro="">
      <xdr:nvGraphicFramePr>
        <xdr:cNvPr id="1035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114300</xdr:colOff>
      <xdr:row>86</xdr:row>
      <xdr:rowOff>133350</xdr:rowOff>
    </xdr:from>
    <xdr:to>
      <xdr:col>12</xdr:col>
      <xdr:colOff>428625</xdr:colOff>
      <xdr:row>101</xdr:row>
      <xdr:rowOff>19050</xdr:rowOff>
    </xdr:to>
    <xdr:graphicFrame macro="">
      <xdr:nvGraphicFramePr>
        <xdr:cNvPr id="1036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190500</xdr:colOff>
      <xdr:row>111</xdr:row>
      <xdr:rowOff>9525</xdr:rowOff>
    </xdr:from>
    <xdr:to>
      <xdr:col>12</xdr:col>
      <xdr:colOff>504825</xdr:colOff>
      <xdr:row>125</xdr:row>
      <xdr:rowOff>85725</xdr:rowOff>
    </xdr:to>
    <xdr:graphicFrame macro="">
      <xdr:nvGraphicFramePr>
        <xdr:cNvPr id="1037" name="Диаграмма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57150</xdr:colOff>
      <xdr:row>127</xdr:row>
      <xdr:rowOff>57150</xdr:rowOff>
    </xdr:from>
    <xdr:to>
      <xdr:col>12</xdr:col>
      <xdr:colOff>371475</xdr:colOff>
      <xdr:row>141</xdr:row>
      <xdr:rowOff>133350</xdr:rowOff>
    </xdr:to>
    <xdr:graphicFrame macro="">
      <xdr:nvGraphicFramePr>
        <xdr:cNvPr id="1038" name="Диаграмма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1466850</xdr:colOff>
      <xdr:row>22</xdr:row>
      <xdr:rowOff>85725</xdr:rowOff>
    </xdr:from>
    <xdr:to>
      <xdr:col>4</xdr:col>
      <xdr:colOff>742950</xdr:colOff>
      <xdr:row>36</xdr:row>
      <xdr:rowOff>161925</xdr:rowOff>
    </xdr:to>
    <xdr:graphicFrame macro="">
      <xdr:nvGraphicFramePr>
        <xdr:cNvPr id="1039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J4" sqref="J4"/>
    </sheetView>
  </sheetViews>
  <sheetFormatPr defaultRowHeight="12.75"/>
  <cols>
    <col min="1" max="1" width="2.85546875" style="2" customWidth="1"/>
    <col min="2" max="2" width="47" style="2" customWidth="1"/>
    <col min="3" max="3" width="11" style="2" customWidth="1"/>
    <col min="4" max="4" width="9.140625" style="2"/>
    <col min="5" max="5" width="9.7109375" style="2" customWidth="1"/>
    <col min="6" max="6" width="11.85546875" style="2" customWidth="1"/>
    <col min="7" max="7" width="11.28515625" style="2" customWidth="1"/>
    <col min="8" max="8" width="12.28515625" style="2" customWidth="1"/>
    <col min="9" max="9" width="11" style="2" customWidth="1"/>
    <col min="10" max="16384" width="9.140625" style="2"/>
  </cols>
  <sheetData>
    <row r="1" spans="1:9" s="1" customFormat="1" ht="14.25">
      <c r="B1" s="1" t="s">
        <v>0</v>
      </c>
    </row>
    <row r="3" spans="1:9" ht="39" customHeight="1">
      <c r="A3" s="3"/>
      <c r="B3" s="32" t="s">
        <v>1</v>
      </c>
      <c r="C3" s="32">
        <v>2006</v>
      </c>
      <c r="D3" s="32">
        <v>2007</v>
      </c>
      <c r="E3" s="32">
        <v>2008</v>
      </c>
      <c r="F3" s="33" t="s">
        <v>2</v>
      </c>
      <c r="G3" s="32">
        <v>2009</v>
      </c>
      <c r="H3" s="34" t="s">
        <v>19</v>
      </c>
      <c r="I3" s="32" t="s">
        <v>3</v>
      </c>
    </row>
    <row r="4" spans="1:9" ht="14.25" customHeight="1">
      <c r="A4" s="3"/>
      <c r="B4" s="3" t="s">
        <v>4</v>
      </c>
      <c r="C4" s="35">
        <v>37.67</v>
      </c>
      <c r="D4" s="36">
        <v>37.19</v>
      </c>
      <c r="E4" s="35">
        <v>37.32</v>
      </c>
      <c r="F4" s="37">
        <v>37.503</v>
      </c>
      <c r="G4" s="36">
        <v>37.409999999999997</v>
      </c>
      <c r="H4" s="6">
        <f t="shared" ref="H4:H10" si="0">G4/E4-1</f>
        <v>2.411575562700774E-3</v>
      </c>
      <c r="I4" s="36">
        <v>37.619999999999997</v>
      </c>
    </row>
    <row r="5" spans="1:9" ht="12" customHeight="1">
      <c r="A5" s="3"/>
      <c r="B5" s="3" t="s">
        <v>5</v>
      </c>
      <c r="C5" s="35">
        <v>22.12</v>
      </c>
      <c r="D5" s="36">
        <v>23.246400000000001</v>
      </c>
      <c r="E5" s="36">
        <v>24.1799</v>
      </c>
      <c r="F5" s="37">
        <v>25.5579</v>
      </c>
      <c r="G5" s="36">
        <v>25.344000000000001</v>
      </c>
      <c r="H5" s="6">
        <f t="shared" si="0"/>
        <v>4.8143292569448271E-2</v>
      </c>
      <c r="I5" s="36">
        <v>25.58</v>
      </c>
    </row>
    <row r="6" spans="1:9" ht="12" customHeight="1">
      <c r="A6" s="3"/>
      <c r="B6" s="3" t="s">
        <v>6</v>
      </c>
      <c r="C6" s="38">
        <v>67.629000000000005</v>
      </c>
      <c r="D6" s="38">
        <v>68.961415474999995</v>
      </c>
      <c r="E6" s="38">
        <v>71.802694798999994</v>
      </c>
      <c r="F6" s="38">
        <v>69.054000000000002</v>
      </c>
      <c r="G6" s="38">
        <v>71.510000000000005</v>
      </c>
      <c r="H6" s="6">
        <f t="shared" si="0"/>
        <v>-4.0763762393506431E-3</v>
      </c>
      <c r="I6" s="38">
        <v>71.75</v>
      </c>
    </row>
    <row r="7" spans="1:9" ht="13.5" customHeight="1">
      <c r="A7" s="3"/>
      <c r="B7" s="3" t="s">
        <v>7</v>
      </c>
      <c r="C7" s="39">
        <v>3.1099999999999999E-2</v>
      </c>
      <c r="D7" s="39">
        <v>3.03075695218115E-2</v>
      </c>
      <c r="E7" s="39">
        <v>2.6432341461835707E-2</v>
      </c>
      <c r="F7" s="39">
        <v>2.6832785661709317E-2</v>
      </c>
      <c r="G7" s="39">
        <v>2.4799999999999999E-2</v>
      </c>
      <c r="H7" s="6">
        <f t="shared" si="0"/>
        <v>-6.1755462117972448E-2</v>
      </c>
      <c r="I7" s="39">
        <v>2.53E-2</v>
      </c>
    </row>
    <row r="8" spans="1:9">
      <c r="A8" s="3"/>
      <c r="B8" s="3" t="s">
        <v>9</v>
      </c>
      <c r="C8" s="5">
        <v>24193</v>
      </c>
      <c r="D8" s="5">
        <v>27787.2100756248</v>
      </c>
      <c r="E8" s="5">
        <v>35193.760037810003</v>
      </c>
      <c r="F8" s="5">
        <v>37687.280813221201</v>
      </c>
      <c r="G8" s="5">
        <v>37245.023999999998</v>
      </c>
      <c r="H8" s="6">
        <f t="shared" si="0"/>
        <v>5.8284876636831129E-2</v>
      </c>
      <c r="I8" s="7">
        <v>46119.0015979007</v>
      </c>
    </row>
    <row r="9" spans="1:9">
      <c r="A9" s="3"/>
      <c r="B9" s="3" t="s">
        <v>10</v>
      </c>
      <c r="C9" s="5">
        <v>1739.37</v>
      </c>
      <c r="D9" s="5">
        <v>1175.24</v>
      </c>
      <c r="E9" s="5">
        <v>1080.3800000000001</v>
      </c>
      <c r="F9" s="5">
        <v>1095.5667739359501</v>
      </c>
      <c r="G9" s="5">
        <v>1668.596</v>
      </c>
      <c r="H9" s="6">
        <f t="shared" si="0"/>
        <v>0.54445287769118256</v>
      </c>
      <c r="I9" s="7">
        <v>4218.2943242602896</v>
      </c>
    </row>
    <row r="10" spans="1:9">
      <c r="A10" s="3"/>
      <c r="B10" s="3" t="s">
        <v>11</v>
      </c>
      <c r="C10" s="5">
        <v>30724</v>
      </c>
      <c r="D10" s="5">
        <v>31571.100999999999</v>
      </c>
      <c r="E10" s="5">
        <v>60955.141000000003</v>
      </c>
      <c r="F10" s="8">
        <v>71849.972506821447</v>
      </c>
      <c r="G10" s="8">
        <v>70849.009999999995</v>
      </c>
      <c r="H10" s="6">
        <f t="shared" si="0"/>
        <v>0.16231393837642005</v>
      </c>
      <c r="I10" s="7">
        <v>74603.616031998943</v>
      </c>
    </row>
    <row r="11" spans="1:9">
      <c r="A11" s="3"/>
      <c r="B11" s="3" t="s">
        <v>12</v>
      </c>
      <c r="C11" s="9">
        <v>5.6599999999999998E-2</v>
      </c>
      <c r="D11" s="9">
        <v>3.176272800904139E-2</v>
      </c>
      <c r="E11" s="9">
        <v>1.7210150725840593E-2</v>
      </c>
      <c r="F11" s="9">
        <v>1.5455689800383076E-2</v>
      </c>
      <c r="G11" s="9">
        <v>2.3E-2</v>
      </c>
      <c r="H11" s="6"/>
      <c r="I11" s="10">
        <v>5.9400000000000001E-2</v>
      </c>
    </row>
    <row r="12" spans="1:9">
      <c r="A12" s="3"/>
      <c r="B12" s="3" t="s">
        <v>13</v>
      </c>
      <c r="C12" s="5">
        <v>3672</v>
      </c>
      <c r="D12" s="5">
        <v>2840.8345696247802</v>
      </c>
      <c r="E12" s="5">
        <v>5432.84074001097</v>
      </c>
      <c r="F12" s="5">
        <v>6155.0254910459498</v>
      </c>
      <c r="G12" s="5">
        <v>7815.2920000000004</v>
      </c>
      <c r="H12" s="6">
        <f>G12/E12-1</f>
        <v>0.4385277194752113</v>
      </c>
      <c r="I12" s="7">
        <v>11394.6505010739</v>
      </c>
    </row>
    <row r="13" spans="1:9">
      <c r="A13" s="3"/>
      <c r="B13" s="3" t="s">
        <v>14</v>
      </c>
      <c r="C13" s="5">
        <v>24934.518</v>
      </c>
      <c r="D13" s="8">
        <v>30550.864000000001</v>
      </c>
      <c r="E13" s="22">
        <v>64501.447999999997</v>
      </c>
      <c r="F13" s="22">
        <v>83481.02</v>
      </c>
      <c r="G13" s="22">
        <v>78117.911999999997</v>
      </c>
      <c r="H13" s="6">
        <f>G13/E13-1</f>
        <v>0.21110322980656182</v>
      </c>
      <c r="I13" s="11">
        <v>80287.179000000004</v>
      </c>
    </row>
    <row r="14" spans="1:9" hidden="1">
      <c r="A14" s="3"/>
      <c r="B14" s="3" t="s">
        <v>15</v>
      </c>
      <c r="C14" s="7"/>
      <c r="D14" s="12">
        <v>2928.5770000000002</v>
      </c>
      <c r="E14" s="12">
        <v>7061.6989999999996</v>
      </c>
      <c r="F14" s="12">
        <v>13079.5179389885</v>
      </c>
      <c r="G14" s="12"/>
      <c r="H14" s="6">
        <f t="shared" ref="H14:H23" si="1">G14/E14-1</f>
        <v>-1</v>
      </c>
      <c r="I14" s="12"/>
    </row>
    <row r="15" spans="1:9" hidden="1">
      <c r="A15" s="3"/>
      <c r="B15" s="3" t="s">
        <v>16</v>
      </c>
      <c r="C15" s="7"/>
      <c r="D15" s="13"/>
      <c r="E15" s="70">
        <v>115000</v>
      </c>
      <c r="F15" s="70"/>
      <c r="G15" s="23"/>
      <c r="H15" s="6">
        <f t="shared" si="1"/>
        <v>-1</v>
      </c>
      <c r="I15" s="13"/>
    </row>
    <row r="16" spans="1:9" ht="11.25" hidden="1" customHeight="1">
      <c r="A16" s="3"/>
      <c r="B16" s="3" t="s">
        <v>17</v>
      </c>
      <c r="C16" s="13"/>
      <c r="D16" s="13"/>
      <c r="E16" s="71">
        <v>0.25700000000000001</v>
      </c>
      <c r="F16" s="71"/>
      <c r="G16" s="23"/>
      <c r="H16" s="6">
        <f t="shared" si="1"/>
        <v>-1</v>
      </c>
      <c r="I16" s="13"/>
    </row>
    <row r="17" spans="1:9">
      <c r="A17" s="3"/>
      <c r="B17" s="3" t="s">
        <v>18</v>
      </c>
      <c r="C17" s="6">
        <v>0.52194014844167935</v>
      </c>
      <c r="D17" s="6">
        <v>0.49</v>
      </c>
      <c r="E17" s="24">
        <v>0.47270000000000001</v>
      </c>
      <c r="F17" s="24">
        <v>0.46580329682099725</v>
      </c>
      <c r="G17" s="24">
        <v>0.47099999999999997</v>
      </c>
      <c r="H17" s="6"/>
      <c r="I17" s="14">
        <v>0.47899999999999998</v>
      </c>
    </row>
    <row r="18" spans="1:9">
      <c r="A18" s="3"/>
      <c r="B18" s="17" t="s">
        <v>20</v>
      </c>
      <c r="C18" s="15">
        <v>126</v>
      </c>
      <c r="D18" s="18">
        <v>4795</v>
      </c>
      <c r="E18" s="25">
        <v>9307</v>
      </c>
      <c r="F18" s="19" t="s">
        <v>21</v>
      </c>
      <c r="G18" s="26">
        <v>11522</v>
      </c>
      <c r="H18" s="6">
        <f t="shared" si="1"/>
        <v>0.2379929085634469</v>
      </c>
      <c r="I18" s="16">
        <v>5324</v>
      </c>
    </row>
    <row r="19" spans="1:9">
      <c r="A19" s="3"/>
      <c r="B19" s="17" t="s">
        <v>22</v>
      </c>
      <c r="C19" s="3"/>
      <c r="D19" s="20">
        <v>7.92</v>
      </c>
      <c r="E19" s="27">
        <v>12.69</v>
      </c>
      <c r="F19" s="28">
        <v>15.99</v>
      </c>
      <c r="G19" s="28">
        <v>12.14</v>
      </c>
      <c r="H19" s="6">
        <f t="shared" si="1"/>
        <v>-4.3341213553979463E-2</v>
      </c>
      <c r="I19" s="3"/>
    </row>
    <row r="20" spans="1:9">
      <c r="A20" s="3"/>
      <c r="B20" s="17" t="s">
        <v>23</v>
      </c>
      <c r="C20" s="3"/>
      <c r="D20" s="20">
        <v>2.21</v>
      </c>
      <c r="E20" s="27">
        <v>1.1100000000000001</v>
      </c>
      <c r="F20" s="28">
        <v>1.0900000000000001</v>
      </c>
      <c r="G20" s="28">
        <v>1.37</v>
      </c>
      <c r="H20" s="6">
        <f t="shared" si="1"/>
        <v>0.23423423423423428</v>
      </c>
      <c r="I20" s="3"/>
    </row>
    <row r="21" spans="1:9">
      <c r="A21" s="3"/>
      <c r="B21" s="17" t="s">
        <v>24</v>
      </c>
      <c r="C21" s="3"/>
      <c r="D21" s="20">
        <v>0.78800000000000003</v>
      </c>
      <c r="E21" s="27">
        <v>0.77200000000000002</v>
      </c>
      <c r="F21" s="28">
        <v>0.76500000000000001</v>
      </c>
      <c r="G21" s="28">
        <v>0.76</v>
      </c>
      <c r="H21" s="6">
        <f t="shared" si="1"/>
        <v>-1.5544041450777257E-2</v>
      </c>
      <c r="I21" s="3"/>
    </row>
    <row r="22" spans="1:9">
      <c r="A22" s="3"/>
      <c r="B22" s="17" t="s">
        <v>25</v>
      </c>
      <c r="C22" s="3"/>
      <c r="D22" s="20">
        <v>3.72</v>
      </c>
      <c r="E22" s="27">
        <v>3.38</v>
      </c>
      <c r="F22" s="28">
        <v>3.26</v>
      </c>
      <c r="G22" s="28">
        <v>3.17</v>
      </c>
      <c r="H22" s="6">
        <f t="shared" si="1"/>
        <v>-6.2130177514792884E-2</v>
      </c>
      <c r="I22" s="3"/>
    </row>
    <row r="23" spans="1:9">
      <c r="B23" s="17" t="s">
        <v>29</v>
      </c>
      <c r="C23" s="51"/>
      <c r="D23" s="52">
        <v>197279</v>
      </c>
      <c r="E23" s="52">
        <v>200707</v>
      </c>
      <c r="F23" s="4"/>
      <c r="G23" s="53">
        <v>203552</v>
      </c>
      <c r="H23" s="31">
        <f t="shared" si="1"/>
        <v>1.4174891757636754E-2</v>
      </c>
      <c r="I23" s="4"/>
    </row>
    <row r="24" spans="1:9">
      <c r="B24" s="3"/>
      <c r="C24" s="3"/>
      <c r="D24" s="3"/>
      <c r="E24" s="3"/>
      <c r="F24" s="3"/>
      <c r="G24" s="3"/>
      <c r="H24" s="6"/>
      <c r="I24" s="3"/>
    </row>
    <row r="25" spans="1:9">
      <c r="B25" s="3"/>
      <c r="C25" s="3"/>
      <c r="D25" s="3"/>
      <c r="E25" s="3"/>
      <c r="F25" s="3"/>
      <c r="G25" s="3"/>
      <c r="H25" s="6"/>
      <c r="I25" s="3"/>
    </row>
    <row r="26" spans="1:9">
      <c r="B26" s="3"/>
      <c r="C26" s="3"/>
      <c r="D26" s="3"/>
      <c r="E26" s="3"/>
      <c r="F26" s="3"/>
      <c r="G26" s="3"/>
      <c r="H26" s="6"/>
      <c r="I26" s="3"/>
    </row>
    <row r="27" spans="1:9">
      <c r="A27" s="41"/>
      <c r="B27" s="32"/>
      <c r="C27" s="32"/>
      <c r="D27" s="32"/>
      <c r="E27" s="32"/>
      <c r="F27" s="33"/>
      <c r="G27" s="32"/>
      <c r="H27" s="42"/>
      <c r="I27" s="3"/>
    </row>
    <row r="28" spans="1:9">
      <c r="A28" s="41"/>
      <c r="B28" s="3"/>
      <c r="C28" s="36"/>
      <c r="D28" s="35"/>
      <c r="E28" s="35"/>
      <c r="F28" s="37"/>
      <c r="G28" s="36"/>
      <c r="H28" s="42"/>
      <c r="I28" s="3"/>
    </row>
    <row r="29" spans="1:9">
      <c r="A29" s="41"/>
      <c r="B29" s="3"/>
      <c r="C29" s="36"/>
      <c r="D29" s="36"/>
      <c r="E29" s="36"/>
      <c r="F29" s="37"/>
      <c r="G29" s="36"/>
      <c r="H29" s="42"/>
      <c r="I29" s="3"/>
    </row>
    <row r="30" spans="1:9">
      <c r="A30" s="41"/>
      <c r="B30" s="3"/>
      <c r="C30" s="38"/>
      <c r="D30" s="38"/>
      <c r="E30" s="38"/>
      <c r="F30" s="38"/>
      <c r="G30" s="38"/>
      <c r="H30" s="42"/>
      <c r="I30" s="3"/>
    </row>
    <row r="31" spans="1:9" ht="13.5" thickBot="1">
      <c r="A31" s="41"/>
      <c r="B31" s="45"/>
      <c r="C31" s="46"/>
      <c r="D31" s="46"/>
      <c r="E31" s="46"/>
      <c r="F31" s="39"/>
      <c r="G31" s="39"/>
      <c r="H31" s="43"/>
      <c r="I31" s="4"/>
    </row>
    <row r="32" spans="1:9" ht="27.75" customHeight="1" thickBot="1">
      <c r="A32" s="41"/>
      <c r="B32" s="48"/>
      <c r="C32" s="49"/>
      <c r="D32" s="49"/>
      <c r="E32" s="50"/>
      <c r="F32" s="44"/>
      <c r="G32" s="32"/>
    </row>
    <row r="33" spans="1:7">
      <c r="A33" s="41"/>
      <c r="B33" s="4"/>
      <c r="C33" s="47"/>
      <c r="D33" s="47"/>
      <c r="E33" s="47"/>
      <c r="F33" s="5"/>
      <c r="G33" s="5"/>
    </row>
    <row r="34" spans="1:7">
      <c r="A34" s="41"/>
      <c r="B34" s="3"/>
      <c r="C34" s="5"/>
      <c r="D34" s="5"/>
      <c r="E34" s="5"/>
      <c r="F34" s="5"/>
      <c r="G34" s="5"/>
    </row>
    <row r="35" spans="1:7">
      <c r="A35" s="41"/>
      <c r="B35" s="3"/>
      <c r="C35" s="5"/>
      <c r="D35" s="5"/>
      <c r="E35" s="5"/>
      <c r="F35" s="8"/>
      <c r="G35" s="8"/>
    </row>
    <row r="36" spans="1:7">
      <c r="A36" s="41"/>
      <c r="B36" s="3"/>
      <c r="C36" s="9"/>
      <c r="D36" s="9"/>
      <c r="E36" s="9"/>
      <c r="F36" s="9"/>
      <c r="G36" s="9"/>
    </row>
    <row r="37" spans="1:7">
      <c r="A37" s="41"/>
      <c r="B37" s="3"/>
      <c r="C37" s="5"/>
      <c r="D37" s="5"/>
      <c r="E37" s="5"/>
      <c r="F37" s="5"/>
      <c r="G37" s="5"/>
    </row>
    <row r="38" spans="1:7">
      <c r="A38" s="41"/>
      <c r="B38" s="3"/>
      <c r="C38" s="8"/>
      <c r="D38" s="22"/>
      <c r="E38" s="22"/>
      <c r="F38" s="22"/>
      <c r="G38" s="22"/>
    </row>
    <row r="39" spans="1:7" ht="12.75" hidden="1" customHeight="1">
      <c r="A39" s="41"/>
      <c r="B39" s="3"/>
      <c r="C39" s="12"/>
      <c r="D39" s="12"/>
      <c r="E39" s="12"/>
      <c r="F39" s="12"/>
      <c r="G39" s="12"/>
    </row>
    <row r="40" spans="1:7" ht="12.75" hidden="1" customHeight="1">
      <c r="A40" s="41"/>
      <c r="B40" s="3"/>
      <c r="C40" s="13"/>
      <c r="D40" s="13"/>
      <c r="E40" s="70"/>
      <c r="F40" s="70"/>
      <c r="G40" s="23"/>
    </row>
    <row r="41" spans="1:7" ht="12.75" hidden="1" customHeight="1">
      <c r="A41" s="41"/>
      <c r="B41" s="3"/>
      <c r="C41" s="13"/>
      <c r="D41" s="13"/>
      <c r="E41" s="71"/>
      <c r="F41" s="71"/>
      <c r="G41" s="23"/>
    </row>
    <row r="42" spans="1:7">
      <c r="A42" s="41"/>
      <c r="B42" s="3"/>
      <c r="C42" s="6"/>
      <c r="D42" s="24"/>
      <c r="E42" s="24"/>
      <c r="F42" s="24"/>
      <c r="G42" s="24"/>
    </row>
    <row r="43" spans="1:7">
      <c r="A43" s="41"/>
      <c r="B43" s="17"/>
      <c r="C43" s="18"/>
      <c r="D43" s="25"/>
      <c r="E43" s="25"/>
      <c r="F43" s="19"/>
      <c r="G43" s="26"/>
    </row>
    <row r="44" spans="1:7">
      <c r="A44" s="41"/>
      <c r="B44" s="17"/>
      <c r="C44" s="20"/>
      <c r="D44" s="27"/>
      <c r="E44" s="27"/>
      <c r="F44" s="28"/>
      <c r="G44" s="28"/>
    </row>
    <row r="45" spans="1:7">
      <c r="A45" s="41"/>
      <c r="B45" s="17"/>
      <c r="C45" s="20"/>
      <c r="D45" s="27"/>
      <c r="E45" s="27"/>
      <c r="F45" s="28"/>
      <c r="G45" s="28"/>
    </row>
    <row r="46" spans="1:7">
      <c r="A46" s="41"/>
      <c r="B46" s="17"/>
      <c r="C46" s="20"/>
      <c r="D46" s="27"/>
      <c r="E46" s="27"/>
      <c r="F46" s="28"/>
      <c r="G46" s="28"/>
    </row>
    <row r="47" spans="1:7">
      <c r="A47" s="41"/>
      <c r="B47" s="17"/>
      <c r="C47" s="20"/>
      <c r="D47" s="27"/>
      <c r="E47" s="27"/>
      <c r="F47" s="28"/>
      <c r="G47" s="28"/>
    </row>
    <row r="48" spans="1:7">
      <c r="A48" s="41"/>
      <c r="B48" s="3"/>
      <c r="C48" s="3"/>
      <c r="D48" s="29"/>
      <c r="E48" s="29"/>
      <c r="F48" s="29"/>
      <c r="G48" s="29"/>
    </row>
    <row r="49" spans="1:7">
      <c r="A49" s="41"/>
      <c r="B49" s="17"/>
      <c r="C49" s="18"/>
      <c r="D49" s="25"/>
      <c r="E49" s="25"/>
      <c r="F49" s="19"/>
      <c r="G49" s="30"/>
    </row>
    <row r="50" spans="1:7">
      <c r="A50" s="41"/>
      <c r="B50" s="21"/>
      <c r="C50" s="18"/>
      <c r="D50" s="25"/>
      <c r="E50" s="25"/>
      <c r="F50" s="19"/>
      <c r="G50" s="30"/>
    </row>
    <row r="51" spans="1:7">
      <c r="A51" s="41"/>
      <c r="B51" s="17"/>
      <c r="C51" s="18"/>
      <c r="D51" s="25"/>
      <c r="E51" s="25"/>
      <c r="F51" s="19"/>
      <c r="G51" s="30"/>
    </row>
    <row r="52" spans="1:7">
      <c r="A52" s="41"/>
      <c r="B52" s="17"/>
      <c r="C52" s="18"/>
      <c r="D52" s="25"/>
      <c r="E52" s="25"/>
      <c r="F52" s="19"/>
      <c r="G52" s="30"/>
    </row>
    <row r="53" spans="1:7">
      <c r="B53" s="3"/>
      <c r="C53" s="3"/>
      <c r="D53" s="3"/>
      <c r="E53" s="3"/>
      <c r="F53" s="3"/>
      <c r="G53" s="3"/>
    </row>
  </sheetData>
  <mergeCells count="4">
    <mergeCell ref="E40:F40"/>
    <mergeCell ref="E41:F41"/>
    <mergeCell ref="E15:F15"/>
    <mergeCell ref="E16:F16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3" sqref="E3"/>
    </sheetView>
  </sheetViews>
  <sheetFormatPr defaultRowHeight="15"/>
  <cols>
    <col min="1" max="1" width="4.140625" customWidth="1"/>
    <col min="2" max="2" width="51.42578125" customWidth="1"/>
  </cols>
  <sheetData>
    <row r="1" spans="1:6">
      <c r="A1" s="3"/>
      <c r="B1" s="32" t="s">
        <v>1</v>
      </c>
      <c r="C1" s="32">
        <v>2007</v>
      </c>
      <c r="D1" s="32">
        <v>2008</v>
      </c>
      <c r="E1" s="33" t="s">
        <v>2</v>
      </c>
      <c r="F1" s="32">
        <v>2009</v>
      </c>
    </row>
    <row r="2" spans="1:6">
      <c r="A2" s="3"/>
      <c r="B2" s="3" t="s">
        <v>4</v>
      </c>
      <c r="C2" s="36">
        <v>37.171999999999997</v>
      </c>
      <c r="D2" s="35">
        <v>37.19</v>
      </c>
      <c r="E2" s="37">
        <v>37.503</v>
      </c>
      <c r="F2" s="36">
        <v>37.4</v>
      </c>
    </row>
    <row r="3" spans="1:6">
      <c r="A3" s="3"/>
      <c r="B3" s="3" t="s">
        <v>5</v>
      </c>
      <c r="C3" s="36">
        <v>23.246400000000001</v>
      </c>
      <c r="D3" s="36">
        <v>24.1799</v>
      </c>
      <c r="E3" s="37">
        <v>25.5579</v>
      </c>
      <c r="F3" s="36">
        <v>25.34</v>
      </c>
    </row>
    <row r="4" spans="1:6">
      <c r="A4" s="3"/>
      <c r="B4" s="3" t="s">
        <v>6</v>
      </c>
      <c r="C4" s="38">
        <v>68.961415474999995</v>
      </c>
      <c r="D4" s="38">
        <v>71.802694798999994</v>
      </c>
      <c r="E4" s="38">
        <v>69.054000000000002</v>
      </c>
      <c r="F4" s="38"/>
    </row>
    <row r="5" spans="1:6">
      <c r="A5" s="3"/>
      <c r="B5" s="3" t="s">
        <v>7</v>
      </c>
      <c r="C5" s="39">
        <v>3.03075695218115E-2</v>
      </c>
      <c r="D5" s="39">
        <v>2.6432341461835707E-2</v>
      </c>
      <c r="E5" s="39">
        <v>2.6832785661709317E-2</v>
      </c>
      <c r="F5" s="39"/>
    </row>
    <row r="6" spans="1:6">
      <c r="A6" s="3"/>
      <c r="B6" s="3" t="s">
        <v>8</v>
      </c>
      <c r="C6" s="40">
        <v>39</v>
      </c>
      <c r="D6" s="40">
        <v>48.12</v>
      </c>
      <c r="E6" s="40">
        <v>53.928409176144491</v>
      </c>
      <c r="F6" s="40"/>
    </row>
    <row r="7" spans="1:6">
      <c r="A7" s="3"/>
      <c r="B7" s="3" t="s">
        <v>9</v>
      </c>
      <c r="C7" s="5">
        <v>27787.2100756248</v>
      </c>
      <c r="D7" s="5">
        <v>35193.760037810003</v>
      </c>
      <c r="E7" s="5">
        <v>37687.280813221201</v>
      </c>
      <c r="F7" s="5">
        <v>37245.023999999998</v>
      </c>
    </row>
    <row r="8" spans="1:6">
      <c r="A8" s="3"/>
      <c r="B8" s="3" t="s">
        <v>10</v>
      </c>
      <c r="C8" s="5">
        <v>1175.24</v>
      </c>
      <c r="D8" s="5">
        <v>1080.3800000000001</v>
      </c>
      <c r="E8" s="5">
        <v>1095.5667739359501</v>
      </c>
      <c r="F8" s="5">
        <v>1668.596</v>
      </c>
    </row>
    <row r="9" spans="1:6">
      <c r="A9" s="3"/>
      <c r="B9" s="3" t="s">
        <v>11</v>
      </c>
      <c r="C9" s="5">
        <v>31571.100999999999</v>
      </c>
      <c r="D9" s="5">
        <v>60955.141000000003</v>
      </c>
      <c r="E9" s="8">
        <v>71849.972506821447</v>
      </c>
      <c r="F9" s="8">
        <v>70849.009999999995</v>
      </c>
    </row>
    <row r="10" spans="1:6">
      <c r="A10" s="3"/>
      <c r="B10" s="3" t="s">
        <v>12</v>
      </c>
      <c r="C10" s="9">
        <v>3.176272800904139E-2</v>
      </c>
      <c r="D10" s="9">
        <v>1.7210150725840593E-2</v>
      </c>
      <c r="E10" s="9">
        <v>1.5455689800383076E-2</v>
      </c>
      <c r="F10" s="9">
        <v>2.3E-2</v>
      </c>
    </row>
    <row r="11" spans="1:6">
      <c r="A11" s="3"/>
      <c r="B11" s="3" t="s">
        <v>13</v>
      </c>
      <c r="C11" s="5">
        <v>2840.8345696247802</v>
      </c>
      <c r="D11" s="5">
        <v>5432.84074001097</v>
      </c>
      <c r="E11" s="5">
        <v>6155.0254910459498</v>
      </c>
      <c r="F11" s="5">
        <v>7815.2920000000004</v>
      </c>
    </row>
    <row r="12" spans="1:6">
      <c r="A12" s="3"/>
      <c r="B12" s="3" t="s">
        <v>14</v>
      </c>
      <c r="C12" s="8">
        <v>30550.864000000001</v>
      </c>
      <c r="D12" s="22">
        <v>64501.447999999997</v>
      </c>
      <c r="E12" s="22">
        <v>83481.02</v>
      </c>
      <c r="F12" s="22">
        <v>78117.911999999997</v>
      </c>
    </row>
    <row r="13" spans="1:6">
      <c r="A13" s="3"/>
      <c r="B13" s="3" t="s">
        <v>15</v>
      </c>
      <c r="C13" s="12">
        <v>2928.5770000000002</v>
      </c>
      <c r="D13" s="12">
        <v>7061.6989999999996</v>
      </c>
      <c r="E13" s="12">
        <v>13079.5179389885</v>
      </c>
      <c r="F13" s="12"/>
    </row>
    <row r="14" spans="1:6">
      <c r="A14" s="3"/>
      <c r="B14" s="3" t="s">
        <v>16</v>
      </c>
      <c r="C14" s="13"/>
      <c r="D14" s="70">
        <v>115000</v>
      </c>
      <c r="E14" s="70"/>
      <c r="F14" s="23"/>
    </row>
    <row r="15" spans="1:6">
      <c r="A15" s="3"/>
      <c r="B15" s="3" t="s">
        <v>17</v>
      </c>
      <c r="C15" s="13"/>
      <c r="D15" s="71">
        <v>0.25700000000000001</v>
      </c>
      <c r="E15" s="71"/>
      <c r="F15" s="23"/>
    </row>
    <row r="16" spans="1:6">
      <c r="A16" s="3"/>
      <c r="B16" s="3" t="s">
        <v>18</v>
      </c>
      <c r="C16" s="6">
        <v>0.49</v>
      </c>
      <c r="D16" s="24">
        <v>0.47270000000000001</v>
      </c>
      <c r="E16" s="24">
        <v>0.46580329682099725</v>
      </c>
      <c r="F16" s="24">
        <v>0.47099999999999997</v>
      </c>
    </row>
    <row r="17" spans="1:6">
      <c r="A17" s="3"/>
      <c r="B17" s="17" t="s">
        <v>20</v>
      </c>
      <c r="C17" s="18">
        <v>4795</v>
      </c>
      <c r="D17" s="25">
        <v>9307</v>
      </c>
      <c r="E17" s="19" t="s">
        <v>21</v>
      </c>
      <c r="F17" s="26">
        <v>11522</v>
      </c>
    </row>
    <row r="18" spans="1:6">
      <c r="A18" s="3"/>
      <c r="B18" s="17" t="s">
        <v>22</v>
      </c>
      <c r="C18" s="20">
        <v>7.92</v>
      </c>
      <c r="D18" s="27">
        <v>12.69</v>
      </c>
      <c r="E18" s="28">
        <v>15.99</v>
      </c>
      <c r="F18" s="28">
        <v>12.14</v>
      </c>
    </row>
    <row r="19" spans="1:6">
      <c r="A19" s="3"/>
      <c r="B19" s="17" t="s">
        <v>23</v>
      </c>
      <c r="C19" s="20">
        <v>2.21</v>
      </c>
      <c r="D19" s="27">
        <v>1.1100000000000001</v>
      </c>
      <c r="E19" s="28">
        <v>1.0900000000000001</v>
      </c>
      <c r="F19" s="28">
        <v>1.37</v>
      </c>
    </row>
    <row r="20" spans="1:6">
      <c r="A20" s="3"/>
      <c r="B20" s="17" t="s">
        <v>24</v>
      </c>
      <c r="C20" s="20">
        <v>0.78800000000000003</v>
      </c>
      <c r="D20" s="27">
        <v>0.77200000000000002</v>
      </c>
      <c r="E20" s="28">
        <v>0.76500000000000001</v>
      </c>
      <c r="F20" s="28">
        <v>0.76</v>
      </c>
    </row>
    <row r="21" spans="1:6">
      <c r="A21" s="3"/>
      <c r="B21" s="17" t="s">
        <v>25</v>
      </c>
      <c r="C21" s="20">
        <v>3.72</v>
      </c>
      <c r="D21" s="27">
        <v>3.38</v>
      </c>
      <c r="E21" s="28">
        <v>3.26</v>
      </c>
      <c r="F21" s="28">
        <v>3.17</v>
      </c>
    </row>
    <row r="22" spans="1:6">
      <c r="A22" s="3"/>
      <c r="B22" s="3"/>
      <c r="C22" s="3"/>
      <c r="D22" s="29"/>
      <c r="E22" s="29"/>
      <c r="F22" s="29"/>
    </row>
    <row r="23" spans="1:6">
      <c r="A23" s="3"/>
      <c r="B23" s="17" t="s">
        <v>4</v>
      </c>
      <c r="C23" s="18">
        <v>37.19</v>
      </c>
      <c r="D23" s="25">
        <v>37.32</v>
      </c>
      <c r="E23" s="19">
        <v>37.5</v>
      </c>
      <c r="F23" s="30" t="s">
        <v>26</v>
      </c>
    </row>
    <row r="24" spans="1:6">
      <c r="A24" s="3"/>
      <c r="B24" s="21" t="s">
        <v>28</v>
      </c>
      <c r="C24" s="18">
        <v>23.25</v>
      </c>
      <c r="D24" s="25">
        <v>24.18</v>
      </c>
      <c r="E24" s="19">
        <v>25.56</v>
      </c>
      <c r="F24" s="30" t="s">
        <v>27</v>
      </c>
    </row>
    <row r="25" spans="1:6">
      <c r="A25" s="3"/>
      <c r="B25" s="17" t="s">
        <v>6</v>
      </c>
      <c r="C25" s="18">
        <v>69</v>
      </c>
      <c r="D25" s="25">
        <v>71.8</v>
      </c>
      <c r="E25" s="19">
        <v>69.099999999999994</v>
      </c>
      <c r="F25" s="30">
        <v>71.510000000000005</v>
      </c>
    </row>
    <row r="26" spans="1:6">
      <c r="A26" s="3"/>
      <c r="B26" s="17" t="s">
        <v>7</v>
      </c>
      <c r="C26" s="18">
        <v>3.03</v>
      </c>
      <c r="D26" s="25">
        <v>2.64</v>
      </c>
      <c r="E26" s="19">
        <v>2.68</v>
      </c>
      <c r="F26" s="30">
        <v>2.48</v>
      </c>
    </row>
  </sheetData>
  <mergeCells count="2">
    <mergeCell ref="D14:E14"/>
    <mergeCell ref="D15:E15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tabSelected="1" view="pageBreakPreview" topLeftCell="A121" zoomScale="60" zoomScaleNormal="100" workbookViewId="0">
      <selection activeCell="A26" sqref="A26"/>
    </sheetView>
  </sheetViews>
  <sheetFormatPr defaultRowHeight="15"/>
  <cols>
    <col min="1" max="1" width="55.140625" customWidth="1"/>
    <col min="2" max="2" width="12.85546875" customWidth="1"/>
    <col min="3" max="3" width="11.5703125" customWidth="1"/>
    <col min="4" max="4" width="12.7109375" customWidth="1"/>
    <col min="5" max="5" width="11.7109375" customWidth="1"/>
    <col min="6" max="6" width="11.85546875" customWidth="1"/>
    <col min="7" max="7" width="11.140625" bestFit="1" customWidth="1"/>
  </cols>
  <sheetData>
    <row r="1" spans="1:7" ht="30">
      <c r="A1" s="32" t="s">
        <v>1</v>
      </c>
      <c r="B1" s="32">
        <v>2006</v>
      </c>
      <c r="C1" s="32">
        <v>2007</v>
      </c>
      <c r="D1" s="32">
        <v>2008</v>
      </c>
      <c r="E1" s="32">
        <v>2009</v>
      </c>
      <c r="F1" s="55">
        <v>2010</v>
      </c>
      <c r="G1" s="63" t="s">
        <v>30</v>
      </c>
    </row>
    <row r="2" spans="1:7">
      <c r="A2" s="3" t="s">
        <v>4</v>
      </c>
      <c r="B2" s="3">
        <v>37.19</v>
      </c>
      <c r="C2" s="36">
        <v>37.19</v>
      </c>
      <c r="D2" s="35">
        <v>37.32</v>
      </c>
      <c r="E2" s="36">
        <v>37.409999999999997</v>
      </c>
      <c r="F2" s="56">
        <v>37.36</v>
      </c>
      <c r="G2" s="62">
        <f>F2/E2-1</f>
        <v>-1.3365410318095794E-3</v>
      </c>
    </row>
    <row r="3" spans="1:7">
      <c r="A3" s="3" t="s">
        <v>5</v>
      </c>
      <c r="B3" s="3">
        <v>22.12</v>
      </c>
      <c r="C3" s="36">
        <v>23.246400000000001</v>
      </c>
      <c r="D3" s="36">
        <v>24.1799</v>
      </c>
      <c r="E3" s="36">
        <v>25.344000000000001</v>
      </c>
      <c r="F3" s="56">
        <v>25.61</v>
      </c>
      <c r="G3" s="62">
        <f>F3/E3-1</f>
        <v>1.0495580808080662E-2</v>
      </c>
    </row>
    <row r="4" spans="1:7">
      <c r="A4" s="3" t="s">
        <v>6</v>
      </c>
      <c r="B4" s="3"/>
      <c r="C4" s="38">
        <v>68.961415474999995</v>
      </c>
      <c r="D4" s="38">
        <v>71.802694798999994</v>
      </c>
      <c r="E4" s="38">
        <v>71.510000000000005</v>
      </c>
      <c r="F4" s="56">
        <v>71.099999999999994</v>
      </c>
      <c r="G4" s="62">
        <f>F4/E4-1</f>
        <v>-5.7334638512097635E-3</v>
      </c>
    </row>
    <row r="5" spans="1:7">
      <c r="A5" s="3" t="s">
        <v>7</v>
      </c>
      <c r="B5" s="3"/>
      <c r="C5" s="39">
        <v>3.03075695218115E-2</v>
      </c>
      <c r="D5" s="39">
        <v>2.6432341461835707E-2</v>
      </c>
      <c r="E5" s="39">
        <v>2.4799999999999999E-2</v>
      </c>
      <c r="F5" s="60">
        <v>2.53E-2</v>
      </c>
      <c r="G5" s="62"/>
    </row>
    <row r="6" spans="1:7">
      <c r="A6" s="3" t="s">
        <v>9</v>
      </c>
      <c r="B6" s="16">
        <v>24193</v>
      </c>
      <c r="C6" s="54">
        <v>27787.2100756248</v>
      </c>
      <c r="D6" s="54">
        <v>35193.760037810003</v>
      </c>
      <c r="E6" s="54">
        <v>37245.023999999998</v>
      </c>
      <c r="F6" s="58">
        <v>46146.7</v>
      </c>
      <c r="G6" s="62">
        <f>F6/E6-1</f>
        <v>0.23900309474897918</v>
      </c>
    </row>
    <row r="7" spans="1:7">
      <c r="A7" s="3" t="s">
        <v>10</v>
      </c>
      <c r="B7" s="16">
        <v>1739.4</v>
      </c>
      <c r="C7" s="54">
        <v>1175.24</v>
      </c>
      <c r="D7" s="54">
        <v>1080.3800000000001</v>
      </c>
      <c r="E7" s="54">
        <v>1668.596</v>
      </c>
      <c r="F7" s="58">
        <v>5515.4</v>
      </c>
      <c r="G7" s="62">
        <f>F7/E7-1</f>
        <v>2.3054136531551075</v>
      </c>
    </row>
    <row r="8" spans="1:7">
      <c r="A8" s="72" t="s">
        <v>11</v>
      </c>
      <c r="B8" s="64">
        <v>30724</v>
      </c>
      <c r="C8" s="5">
        <v>31571.100999999999</v>
      </c>
      <c r="D8" s="5">
        <v>60955.141000000003</v>
      </c>
      <c r="E8" s="8">
        <v>70849.009999999995</v>
      </c>
      <c r="F8" s="56">
        <v>83808.3</v>
      </c>
      <c r="G8" s="65">
        <f>F8*100/E8-100</f>
        <v>18.291420021253657</v>
      </c>
    </row>
    <row r="9" spans="1:7">
      <c r="A9" s="72" t="s">
        <v>12</v>
      </c>
      <c r="B9" s="59">
        <v>5.6599999999999998E-2</v>
      </c>
      <c r="C9" s="9">
        <v>3.176272800904139E-2</v>
      </c>
      <c r="D9" s="9">
        <v>1.7210150725840593E-2</v>
      </c>
      <c r="E9" s="9">
        <v>2.3E-2</v>
      </c>
      <c r="F9" s="60">
        <v>6.9500000000000006E-2</v>
      </c>
      <c r="G9" s="62">
        <f>F9/E9-1</f>
        <v>2.0217391304347831</v>
      </c>
    </row>
    <row r="10" spans="1:7">
      <c r="A10" s="72" t="s">
        <v>13</v>
      </c>
      <c r="B10" s="16">
        <v>3672</v>
      </c>
      <c r="C10" s="54">
        <v>2840.8345696247802</v>
      </c>
      <c r="D10" s="54">
        <v>5432.84074001097</v>
      </c>
      <c r="E10" s="54">
        <v>7815.2920000000004</v>
      </c>
      <c r="F10" s="58">
        <v>13435.3</v>
      </c>
      <c r="G10" s="62">
        <f>F10/E10-1</f>
        <v>0.71910403347693208</v>
      </c>
    </row>
    <row r="11" spans="1:7">
      <c r="A11" s="72" t="s">
        <v>14</v>
      </c>
      <c r="B11" s="16">
        <v>24934.5</v>
      </c>
      <c r="C11" s="54">
        <v>30551</v>
      </c>
      <c r="D11" s="12">
        <v>64501</v>
      </c>
      <c r="E11" s="12">
        <v>78118</v>
      </c>
      <c r="F11" s="58">
        <v>87632.7</v>
      </c>
      <c r="G11" s="62">
        <f>F11/E11-1</f>
        <v>0.12179907319695848</v>
      </c>
    </row>
    <row r="12" spans="1:7">
      <c r="A12" s="72" t="s">
        <v>18</v>
      </c>
      <c r="B12" s="61">
        <v>0.52200000000000002</v>
      </c>
      <c r="C12" s="6">
        <v>0.48799999999999999</v>
      </c>
      <c r="D12" s="24">
        <v>0.47270000000000001</v>
      </c>
      <c r="E12" s="24">
        <v>0.47099999999999997</v>
      </c>
      <c r="F12" s="62">
        <v>0.53300000000000003</v>
      </c>
      <c r="G12" s="56"/>
    </row>
    <row r="13" spans="1:7">
      <c r="A13" s="73" t="s">
        <v>20</v>
      </c>
      <c r="B13" s="68">
        <v>129.05799999999999</v>
      </c>
      <c r="C13" s="18">
        <v>4795</v>
      </c>
      <c r="D13" s="25">
        <v>9307</v>
      </c>
      <c r="E13" s="67">
        <v>11522</v>
      </c>
      <c r="F13" s="67">
        <v>5522</v>
      </c>
      <c r="G13" s="69">
        <f>F13/E13-1</f>
        <v>-0.52074292657524734</v>
      </c>
    </row>
    <row r="14" spans="1:7">
      <c r="A14" s="73" t="s">
        <v>22</v>
      </c>
      <c r="B14" s="17">
        <v>10.9</v>
      </c>
      <c r="C14" s="20">
        <v>7.92</v>
      </c>
      <c r="D14" s="27">
        <v>12.69</v>
      </c>
      <c r="E14" s="28">
        <v>12.14</v>
      </c>
      <c r="F14" s="56">
        <v>8.09</v>
      </c>
      <c r="G14" s="56"/>
    </row>
    <row r="15" spans="1:7">
      <c r="A15" s="73" t="s">
        <v>24</v>
      </c>
      <c r="B15" s="17">
        <v>0.91</v>
      </c>
      <c r="C15" s="20">
        <v>0.79</v>
      </c>
      <c r="D15" s="27">
        <v>0.77</v>
      </c>
      <c r="E15" s="28">
        <v>0.78</v>
      </c>
      <c r="F15" s="56">
        <v>0.83699999999999997</v>
      </c>
      <c r="G15" s="66">
        <f>F15*100/E15-100</f>
        <v>7.3076923076923066</v>
      </c>
    </row>
    <row r="16" spans="1:7">
      <c r="A16" s="73" t="s">
        <v>25</v>
      </c>
      <c r="B16" s="17">
        <v>10.33</v>
      </c>
      <c r="C16" s="20">
        <v>3.72</v>
      </c>
      <c r="D16" s="27">
        <v>3.38</v>
      </c>
      <c r="E16" s="28">
        <v>3.17</v>
      </c>
      <c r="F16" s="56">
        <v>5.15</v>
      </c>
      <c r="G16" s="66">
        <f>F16*100/E16-100</f>
        <v>62.460567823343865</v>
      </c>
    </row>
    <row r="17" spans="1:7" ht="18">
      <c r="A17" s="73" t="s">
        <v>29</v>
      </c>
      <c r="B17" s="17">
        <v>196788</v>
      </c>
      <c r="C17" s="51">
        <v>197279</v>
      </c>
      <c r="D17" s="52">
        <v>200707</v>
      </c>
      <c r="E17" s="52">
        <v>203552</v>
      </c>
      <c r="F17" s="57">
        <v>204553</v>
      </c>
      <c r="G17" s="62">
        <f>F17/E17-1</f>
        <v>4.9176623172457745E-3</v>
      </c>
    </row>
  </sheetData>
  <phoneticPr fontId="5" type="noConversion"/>
  <pageMargins left="0.17" right="0.17" top="0.28000000000000003" bottom="0.19" header="0.31496062992125984" footer="0.19"/>
  <pageSetup paperSize="9" scale="69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Выручка, млн. руб, 2007-2009 г.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EPravotorova</cp:lastModifiedBy>
  <cp:lastPrinted>2011-03-18T11:18:45Z</cp:lastPrinted>
  <dcterms:created xsi:type="dcterms:W3CDTF">2010-02-15T08:00:33Z</dcterms:created>
  <dcterms:modified xsi:type="dcterms:W3CDTF">2011-08-24T09:01:55Z</dcterms:modified>
</cp:coreProperties>
</file>